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111 FORMAT for Audit\Support 2024\"/>
    </mc:Choice>
  </mc:AlternateContent>
  <xr:revisionPtr revIDLastSave="0" documentId="13_ncr:1_{04B4CCFE-7344-48D0-9D49-1B853389AC3D}" xr6:coauthVersionLast="36" xr6:coauthVersionMax="36" xr10:uidLastSave="{00000000-0000-0000-0000-000000000000}"/>
  <bookViews>
    <workbookView xWindow="0" yWindow="0" windowWidth="20490" windowHeight="7620" firstSheet="3" activeTab="8" xr2:uid="{00000000-000D-0000-FFFF-FFFF00000000}"/>
  </bookViews>
  <sheets>
    <sheet name="Work" sheetId="1" r:id="rId1"/>
    <sheet name="OS Rgh" sheetId="24" r:id="rId2"/>
    <sheet name="Os_Rprt" sheetId="28" r:id="rId3"/>
    <sheet name="CQ DC" sheetId="26" r:id="rId4"/>
    <sheet name="D Coll" sheetId="30" r:id="rId5"/>
    <sheet name="i_Bill" sheetId="41" r:id="rId6"/>
    <sheet name="i_All" sheetId="38" r:id="rId7"/>
    <sheet name="i Paste" sheetId="42" r:id="rId8"/>
    <sheet name="Rmt_Cncl" sheetId="32" r:id="rId9"/>
    <sheet name="CM" sheetId="35" r:id="rId10"/>
    <sheet name="CM rough" sheetId="37" r:id="rId11"/>
    <sheet name="os recon" sheetId="2" r:id="rId12"/>
    <sheet name="Aging2" sheetId="13" r:id="rId13"/>
    <sheet name="A3" sheetId="14" r:id="rId14"/>
    <sheet name="A5" sheetId="6" r:id="rId15"/>
    <sheet name="A6" sheetId="7" r:id="rId16"/>
    <sheet name="A7" sheetId="8" r:id="rId17"/>
    <sheet name="A8" sheetId="9" r:id="rId18"/>
    <sheet name="Expditure" sheetId="33" r:id="rId19"/>
    <sheet name="D-table" sheetId="29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32" l="1"/>
  <c r="O22" i="32"/>
  <c r="M22" i="32"/>
  <c r="P3" i="38" l="1"/>
  <c r="Q3" i="38"/>
  <c r="R3" i="38"/>
  <c r="P4" i="38"/>
  <c r="Q4" i="38"/>
  <c r="R4" i="38"/>
  <c r="P5" i="38"/>
  <c r="Q5" i="38"/>
  <c r="R5" i="38"/>
  <c r="P6" i="38"/>
  <c r="Q6" i="38"/>
  <c r="R6" i="38"/>
  <c r="P7" i="38"/>
  <c r="Q7" i="38"/>
  <c r="R7" i="38"/>
  <c r="P8" i="38"/>
  <c r="Q8" i="38"/>
  <c r="R8" i="38"/>
  <c r="P9" i="38"/>
  <c r="Q9" i="38"/>
  <c r="R9" i="38"/>
  <c r="P10" i="38"/>
  <c r="Q10" i="38"/>
  <c r="R10" i="38"/>
  <c r="P11" i="38"/>
  <c r="Q11" i="38"/>
  <c r="R11" i="38"/>
  <c r="P12" i="38"/>
  <c r="Q12" i="38"/>
  <c r="R12" i="38"/>
  <c r="P13" i="38"/>
  <c r="Q13" i="38"/>
  <c r="R13" i="38"/>
  <c r="P14" i="38"/>
  <c r="Q14" i="38"/>
  <c r="R14" i="38"/>
  <c r="P15" i="38"/>
  <c r="Q15" i="38"/>
  <c r="R15" i="38"/>
  <c r="P16" i="38"/>
  <c r="Q16" i="38"/>
  <c r="R16" i="38"/>
  <c r="P17" i="38"/>
  <c r="Q17" i="38"/>
  <c r="R17" i="38"/>
  <c r="P18" i="38"/>
  <c r="Q18" i="38"/>
  <c r="R18" i="38"/>
  <c r="P19" i="38"/>
  <c r="Q19" i="38"/>
  <c r="R19" i="38"/>
  <c r="P20" i="38"/>
  <c r="Q20" i="38"/>
  <c r="R20" i="38"/>
  <c r="P21" i="38"/>
  <c r="Q21" i="38"/>
  <c r="R21" i="38"/>
  <c r="P22" i="38"/>
  <c r="Q22" i="38"/>
  <c r="R22" i="38"/>
  <c r="P23" i="38"/>
  <c r="Q23" i="38"/>
  <c r="R23" i="38"/>
  <c r="P24" i="38"/>
  <c r="Q24" i="38"/>
  <c r="R24" i="38"/>
  <c r="P25" i="38"/>
  <c r="Q25" i="38"/>
  <c r="R25" i="38"/>
  <c r="P26" i="38"/>
  <c r="Q26" i="38"/>
  <c r="R26" i="38"/>
  <c r="P27" i="38"/>
  <c r="Q27" i="38"/>
  <c r="R27" i="38"/>
  <c r="P28" i="38"/>
  <c r="Q28" i="38"/>
  <c r="R28" i="38"/>
  <c r="P29" i="38"/>
  <c r="Q29" i="38"/>
  <c r="R29" i="38"/>
  <c r="P30" i="38"/>
  <c r="Q30" i="38"/>
  <c r="R30" i="38"/>
  <c r="P31" i="38"/>
  <c r="Q31" i="38"/>
  <c r="R31" i="38"/>
  <c r="P32" i="38"/>
  <c r="Q32" i="38"/>
  <c r="R32" i="38"/>
  <c r="P33" i="38"/>
  <c r="Q33" i="38"/>
  <c r="R33" i="38"/>
  <c r="P34" i="38"/>
  <c r="Q34" i="38"/>
  <c r="R34" i="38"/>
  <c r="P35" i="38"/>
  <c r="Q35" i="38"/>
  <c r="R35" i="38"/>
  <c r="P36" i="38"/>
  <c r="Q36" i="38"/>
  <c r="R36" i="38"/>
  <c r="P37" i="38"/>
  <c r="Q37" i="38"/>
  <c r="R37" i="38"/>
  <c r="P38" i="38"/>
  <c r="Q38" i="38"/>
  <c r="R38" i="38"/>
  <c r="P39" i="38"/>
  <c r="Q39" i="38"/>
  <c r="R39" i="38"/>
  <c r="P40" i="38"/>
  <c r="Q40" i="38"/>
  <c r="R40" i="38"/>
  <c r="P41" i="38"/>
  <c r="Q41" i="38"/>
  <c r="R41" i="38"/>
  <c r="P42" i="38"/>
  <c r="Q42" i="38"/>
  <c r="R42" i="38"/>
  <c r="P43" i="38"/>
  <c r="Q43" i="38"/>
  <c r="R43" i="38"/>
  <c r="P44" i="38"/>
  <c r="Q44" i="38"/>
  <c r="R44" i="38"/>
  <c r="P45" i="38"/>
  <c r="Q45" i="38"/>
  <c r="R45" i="38"/>
  <c r="P46" i="38"/>
  <c r="Q46" i="38"/>
  <c r="R46" i="38"/>
  <c r="P47" i="38"/>
  <c r="Q47" i="38"/>
  <c r="R47" i="38"/>
  <c r="P48" i="38"/>
  <c r="Q48" i="38"/>
  <c r="R48" i="38"/>
  <c r="P49" i="38"/>
  <c r="Q49" i="38"/>
  <c r="R49" i="38"/>
  <c r="P50" i="38"/>
  <c r="Q50" i="38"/>
  <c r="R50" i="38"/>
  <c r="P51" i="38"/>
  <c r="Q51" i="38"/>
  <c r="R51" i="38"/>
  <c r="P52" i="38"/>
  <c r="Q52" i="38"/>
  <c r="R52" i="38"/>
  <c r="P53" i="38"/>
  <c r="Q53" i="38"/>
  <c r="R53" i="38"/>
  <c r="P54" i="38"/>
  <c r="Q54" i="38"/>
  <c r="R54" i="38"/>
  <c r="P55" i="38"/>
  <c r="Q55" i="38"/>
  <c r="R55" i="38"/>
  <c r="P56" i="38"/>
  <c r="Q56" i="38"/>
  <c r="R56" i="38"/>
  <c r="P57" i="38"/>
  <c r="Q57" i="38"/>
  <c r="R57" i="38"/>
  <c r="P58" i="38"/>
  <c r="Q58" i="38"/>
  <c r="R58" i="38"/>
  <c r="P59" i="38"/>
  <c r="Q59" i="38"/>
  <c r="R59" i="38"/>
  <c r="P60" i="38"/>
  <c r="Q60" i="38"/>
  <c r="R60" i="38"/>
  <c r="P61" i="38"/>
  <c r="Q61" i="38"/>
  <c r="R61" i="38"/>
  <c r="P62" i="38"/>
  <c r="Q62" i="38"/>
  <c r="R62" i="38"/>
  <c r="P63" i="38"/>
  <c r="Q63" i="38"/>
  <c r="R63" i="38"/>
  <c r="P64" i="38"/>
  <c r="Q64" i="38"/>
  <c r="R64" i="38"/>
  <c r="P65" i="38"/>
  <c r="Q65" i="38"/>
  <c r="R65" i="38"/>
  <c r="P66" i="38"/>
  <c r="Q66" i="38"/>
  <c r="R66" i="38"/>
  <c r="P67" i="38"/>
  <c r="Q67" i="38"/>
  <c r="R67" i="38"/>
  <c r="P68" i="38"/>
  <c r="Q68" i="38"/>
  <c r="R68" i="38"/>
  <c r="P69" i="38"/>
  <c r="Q69" i="38"/>
  <c r="R69" i="38"/>
  <c r="P70" i="38"/>
  <c r="Q70" i="38"/>
  <c r="R70" i="38"/>
  <c r="P71" i="38"/>
  <c r="Q71" i="38"/>
  <c r="R71" i="38"/>
  <c r="P72" i="38"/>
  <c r="Q72" i="38"/>
  <c r="R72" i="38"/>
  <c r="P73" i="38"/>
  <c r="Q73" i="38"/>
  <c r="R73" i="38"/>
  <c r="P74" i="38"/>
  <c r="Q74" i="38"/>
  <c r="R74" i="38"/>
  <c r="P75" i="38"/>
  <c r="Q75" i="38"/>
  <c r="R75" i="38"/>
  <c r="P76" i="38"/>
  <c r="Q76" i="38"/>
  <c r="R76" i="38"/>
  <c r="P77" i="38"/>
  <c r="Q77" i="38"/>
  <c r="R77" i="38"/>
  <c r="P78" i="38"/>
  <c r="Q78" i="38"/>
  <c r="R78" i="38"/>
  <c r="P79" i="38"/>
  <c r="Q79" i="38"/>
  <c r="R79" i="38"/>
  <c r="P80" i="38"/>
  <c r="Q80" i="38"/>
  <c r="R80" i="38"/>
  <c r="P81" i="38"/>
  <c r="Q81" i="38"/>
  <c r="R81" i="38"/>
  <c r="P82" i="38"/>
  <c r="Q82" i="38"/>
  <c r="R82" i="38"/>
  <c r="P83" i="38"/>
  <c r="Q83" i="38"/>
  <c r="R83" i="38"/>
  <c r="P84" i="38"/>
  <c r="Q84" i="38"/>
  <c r="R84" i="38"/>
  <c r="P85" i="38"/>
  <c r="Q85" i="38"/>
  <c r="R85" i="38"/>
  <c r="P86" i="38"/>
  <c r="Q86" i="38"/>
  <c r="R86" i="38"/>
  <c r="P87" i="38"/>
  <c r="Q87" i="38"/>
  <c r="R87" i="38"/>
  <c r="P88" i="38"/>
  <c r="Q88" i="38"/>
  <c r="R88" i="38"/>
  <c r="P89" i="38"/>
  <c r="Q89" i="38"/>
  <c r="R89" i="38"/>
  <c r="P90" i="38"/>
  <c r="Q90" i="38"/>
  <c r="R90" i="38"/>
  <c r="P91" i="38"/>
  <c r="Q91" i="38"/>
  <c r="R91" i="38"/>
  <c r="P92" i="38"/>
  <c r="Q92" i="38"/>
  <c r="R92" i="38"/>
  <c r="P93" i="38"/>
  <c r="Q93" i="38"/>
  <c r="R93" i="38"/>
  <c r="P94" i="38"/>
  <c r="Q94" i="38"/>
  <c r="R94" i="38"/>
  <c r="P95" i="38"/>
  <c r="Q95" i="38"/>
  <c r="R95" i="38"/>
  <c r="P96" i="38"/>
  <c r="Q96" i="38"/>
  <c r="R96" i="38"/>
  <c r="P97" i="38"/>
  <c r="Q97" i="38"/>
  <c r="R97" i="38"/>
  <c r="P98" i="38"/>
  <c r="Q98" i="38"/>
  <c r="R98" i="38"/>
  <c r="P99" i="38"/>
  <c r="Q99" i="38"/>
  <c r="R99" i="38"/>
  <c r="P100" i="38"/>
  <c r="Q100" i="38"/>
  <c r="R100" i="38"/>
  <c r="P101" i="38"/>
  <c r="Q101" i="38"/>
  <c r="R101" i="38"/>
  <c r="P102" i="38"/>
  <c r="Q102" i="38"/>
  <c r="R102" i="38"/>
  <c r="P103" i="38"/>
  <c r="Q103" i="38"/>
  <c r="R103" i="38"/>
  <c r="P104" i="38"/>
  <c r="Q104" i="38"/>
  <c r="R104" i="38"/>
  <c r="P105" i="38"/>
  <c r="Q105" i="38"/>
  <c r="R105" i="38"/>
  <c r="P106" i="38"/>
  <c r="Q106" i="38"/>
  <c r="R106" i="38"/>
  <c r="P107" i="38"/>
  <c r="Q107" i="38"/>
  <c r="R107" i="38"/>
  <c r="P108" i="38"/>
  <c r="Q108" i="38"/>
  <c r="R108" i="38"/>
  <c r="P109" i="38"/>
  <c r="Q109" i="38"/>
  <c r="R109" i="38"/>
  <c r="P110" i="38"/>
  <c r="Q110" i="38"/>
  <c r="R110" i="38"/>
  <c r="P111" i="38"/>
  <c r="Q111" i="38"/>
  <c r="R111" i="38"/>
  <c r="P112" i="38"/>
  <c r="Q112" i="38"/>
  <c r="R112" i="38"/>
  <c r="P113" i="38"/>
  <c r="Q113" i="38"/>
  <c r="R113" i="38"/>
  <c r="P114" i="38"/>
  <c r="Q114" i="38"/>
  <c r="R114" i="38"/>
  <c r="P115" i="38"/>
  <c r="Q115" i="38"/>
  <c r="R115" i="38"/>
  <c r="P116" i="38"/>
  <c r="Q116" i="38"/>
  <c r="R116" i="38"/>
  <c r="P117" i="38"/>
  <c r="Q117" i="38"/>
  <c r="R117" i="38"/>
  <c r="P118" i="38"/>
  <c r="Q118" i="38"/>
  <c r="R118" i="38"/>
  <c r="P119" i="38"/>
  <c r="Q119" i="38"/>
  <c r="R119" i="38"/>
  <c r="P120" i="38"/>
  <c r="Q120" i="38"/>
  <c r="R120" i="38"/>
  <c r="P121" i="38"/>
  <c r="Q121" i="38"/>
  <c r="R121" i="38"/>
  <c r="P122" i="38"/>
  <c r="Q122" i="38"/>
  <c r="R122" i="38"/>
  <c r="P123" i="38"/>
  <c r="Q123" i="38"/>
  <c r="R123" i="38"/>
  <c r="P124" i="38"/>
  <c r="Q124" i="38"/>
  <c r="R124" i="38"/>
  <c r="D57" i="33" l="1"/>
  <c r="D49" i="33"/>
  <c r="C57" i="33"/>
  <c r="C49" i="33"/>
  <c r="D41" i="33"/>
  <c r="C41" i="33"/>
  <c r="R125" i="38" l="1"/>
  <c r="R126" i="38"/>
  <c r="R127" i="38"/>
  <c r="R128" i="38"/>
  <c r="R129" i="38"/>
  <c r="R130" i="38"/>
  <c r="R131" i="38"/>
  <c r="R132" i="38"/>
  <c r="R133" i="38"/>
  <c r="R134" i="38"/>
  <c r="R135" i="38"/>
  <c r="R136" i="38"/>
  <c r="R137" i="38"/>
  <c r="R138" i="38"/>
  <c r="R139" i="38"/>
  <c r="R140" i="38"/>
  <c r="R141" i="38"/>
  <c r="R142" i="38"/>
  <c r="R143" i="38"/>
  <c r="R144" i="38"/>
  <c r="R145" i="38"/>
  <c r="R146" i="38"/>
  <c r="R147" i="38"/>
  <c r="R148" i="38"/>
  <c r="R149" i="38"/>
  <c r="R150" i="38"/>
  <c r="R151" i="38"/>
  <c r="R152" i="38"/>
  <c r="R153" i="38"/>
  <c r="R154" i="38"/>
  <c r="R155" i="38"/>
  <c r="R156" i="38"/>
  <c r="R157" i="38"/>
  <c r="R158" i="38"/>
  <c r="R159" i="38"/>
  <c r="R160" i="38"/>
  <c r="R161" i="38"/>
  <c r="R162" i="38"/>
  <c r="R163" i="38"/>
  <c r="R164" i="38"/>
  <c r="R165" i="38"/>
  <c r="R166" i="38"/>
  <c r="R167" i="38"/>
  <c r="R168" i="38"/>
  <c r="R169" i="38"/>
  <c r="R170" i="38"/>
  <c r="R171" i="38"/>
  <c r="R172" i="38"/>
  <c r="R173" i="38"/>
  <c r="R174" i="38"/>
  <c r="R175" i="38"/>
  <c r="R176" i="38"/>
  <c r="R177" i="38"/>
  <c r="R178" i="38"/>
  <c r="R179" i="38"/>
  <c r="R180" i="38"/>
  <c r="R181" i="38"/>
  <c r="R182" i="38"/>
  <c r="R183" i="38"/>
  <c r="R184" i="38"/>
  <c r="R185" i="38"/>
  <c r="R186" i="38"/>
  <c r="R187" i="38"/>
  <c r="R188" i="38"/>
  <c r="R189" i="38"/>
  <c r="R190" i="38"/>
  <c r="R191" i="38"/>
  <c r="R192" i="38"/>
  <c r="R193" i="38"/>
  <c r="R194" i="38"/>
  <c r="R195" i="38"/>
  <c r="R196" i="38"/>
  <c r="R197" i="38"/>
  <c r="R198" i="38"/>
  <c r="R199" i="38"/>
  <c r="R200" i="38"/>
  <c r="R201" i="38"/>
  <c r="R202" i="38"/>
  <c r="R203" i="38"/>
  <c r="R204" i="38"/>
  <c r="R205" i="38"/>
  <c r="R206" i="38"/>
  <c r="R207" i="38"/>
  <c r="R208" i="38"/>
  <c r="R209" i="38"/>
  <c r="R210" i="38"/>
  <c r="R211" i="38"/>
  <c r="R212" i="38"/>
  <c r="R213" i="38"/>
  <c r="R214" i="38"/>
  <c r="R215" i="38"/>
  <c r="R216" i="38"/>
  <c r="R217" i="38"/>
  <c r="R218" i="38"/>
  <c r="R219" i="38"/>
  <c r="R220" i="38"/>
  <c r="R221" i="38"/>
  <c r="R222" i="38"/>
  <c r="R223" i="38"/>
  <c r="R224" i="38"/>
  <c r="R225" i="38"/>
  <c r="R226" i="38"/>
  <c r="R227" i="38"/>
  <c r="R228" i="38"/>
  <c r="R229" i="38"/>
  <c r="R230" i="38"/>
  <c r="R231" i="38"/>
  <c r="R232" i="38"/>
  <c r="R233" i="38"/>
  <c r="R234" i="38"/>
  <c r="R235" i="38"/>
  <c r="R236" i="38"/>
  <c r="R237" i="38"/>
  <c r="R238" i="38"/>
  <c r="R239" i="38"/>
  <c r="R240" i="38"/>
  <c r="R241" i="38"/>
  <c r="R242" i="38"/>
  <c r="R243" i="38"/>
  <c r="R244" i="38"/>
  <c r="R245" i="38"/>
  <c r="R246" i="38"/>
  <c r="R247" i="38"/>
  <c r="R248" i="38"/>
  <c r="R249" i="38"/>
  <c r="R250" i="38"/>
  <c r="R251" i="38"/>
  <c r="R252" i="38"/>
  <c r="R253" i="38"/>
  <c r="R254" i="38"/>
  <c r="R255" i="38"/>
  <c r="R256" i="38"/>
  <c r="R257" i="38"/>
  <c r="R258" i="38"/>
  <c r="R259" i="38"/>
  <c r="R260" i="38"/>
  <c r="R261" i="38"/>
  <c r="R262" i="38"/>
  <c r="R263" i="38"/>
  <c r="R264" i="38"/>
  <c r="R265" i="38"/>
  <c r="R266" i="38"/>
  <c r="R267" i="38"/>
  <c r="R268" i="38"/>
  <c r="R269" i="38"/>
  <c r="R270" i="38"/>
  <c r="R271" i="38"/>
  <c r="R272" i="38"/>
  <c r="R273" i="38"/>
  <c r="R274" i="38"/>
  <c r="R275" i="38"/>
  <c r="R276" i="38"/>
  <c r="R277" i="38"/>
  <c r="R278" i="38"/>
  <c r="R279" i="38"/>
  <c r="R280" i="38"/>
  <c r="R281" i="38"/>
  <c r="R282" i="38"/>
  <c r="R283" i="38"/>
  <c r="R284" i="38"/>
  <c r="R285" i="38"/>
  <c r="R286" i="38"/>
  <c r="R287" i="38"/>
  <c r="R288" i="38"/>
  <c r="R289" i="38"/>
  <c r="R290" i="38"/>
  <c r="R291" i="38"/>
  <c r="R292" i="38"/>
  <c r="R293" i="38"/>
  <c r="R294" i="38"/>
  <c r="R295" i="38"/>
  <c r="R296" i="38"/>
  <c r="R297" i="38"/>
  <c r="R298" i="38"/>
  <c r="R299" i="38"/>
  <c r="R300" i="38"/>
  <c r="R301" i="38"/>
  <c r="R302" i="38"/>
  <c r="R303" i="38"/>
  <c r="R304" i="38"/>
  <c r="R305" i="38"/>
  <c r="R306" i="38"/>
  <c r="R307" i="38"/>
  <c r="R308" i="38"/>
  <c r="R309" i="38"/>
  <c r="R310" i="38"/>
  <c r="R311" i="38"/>
  <c r="R312" i="38"/>
  <c r="R313" i="38"/>
  <c r="R314" i="38"/>
  <c r="R315" i="38"/>
  <c r="R316" i="38"/>
  <c r="R317" i="38"/>
  <c r="R318" i="38"/>
  <c r="R319" i="38"/>
  <c r="R320" i="38"/>
  <c r="R321" i="38"/>
  <c r="R322" i="38"/>
  <c r="R323" i="38"/>
  <c r="R324" i="38"/>
  <c r="R325" i="38"/>
  <c r="R326" i="38"/>
  <c r="R327" i="38"/>
  <c r="R328" i="38"/>
  <c r="R329" i="38"/>
  <c r="R330" i="38"/>
  <c r="R331" i="38"/>
  <c r="R332" i="38"/>
  <c r="R333" i="38"/>
  <c r="R334" i="38"/>
  <c r="R335" i="38"/>
  <c r="R336" i="38"/>
  <c r="R337" i="38"/>
  <c r="R338" i="38"/>
  <c r="R339" i="38"/>
  <c r="R340" i="38"/>
  <c r="R341" i="38"/>
  <c r="R342" i="38"/>
  <c r="R343" i="38"/>
  <c r="R344" i="38"/>
  <c r="R345" i="38"/>
  <c r="R346" i="38"/>
  <c r="R347" i="38"/>
  <c r="R348" i="38"/>
  <c r="R349" i="38"/>
  <c r="R350" i="38"/>
  <c r="R351" i="38"/>
  <c r="R352" i="38"/>
  <c r="R353" i="38"/>
  <c r="R354" i="38"/>
  <c r="R355" i="38"/>
  <c r="R356" i="38"/>
  <c r="R357" i="38"/>
  <c r="R358" i="38"/>
  <c r="R359" i="38"/>
  <c r="R360" i="38"/>
  <c r="R361" i="38"/>
  <c r="R362" i="38"/>
  <c r="R363" i="38"/>
  <c r="R364" i="38"/>
  <c r="R365" i="38"/>
  <c r="R366" i="38"/>
  <c r="R367" i="38"/>
  <c r="R368" i="38"/>
  <c r="R369" i="38"/>
  <c r="R370" i="38"/>
  <c r="R371" i="38"/>
  <c r="R372" i="38"/>
  <c r="R373" i="38"/>
  <c r="R374" i="38"/>
  <c r="R375" i="38"/>
  <c r="R376" i="38"/>
  <c r="R377" i="38"/>
  <c r="R378" i="38"/>
  <c r="R379" i="38"/>
  <c r="R380" i="38"/>
  <c r="R381" i="38"/>
  <c r="R382" i="38"/>
  <c r="R383" i="38"/>
  <c r="R384" i="38"/>
  <c r="R385" i="38"/>
  <c r="R386" i="38"/>
  <c r="R387" i="38"/>
  <c r="R388" i="38"/>
  <c r="R389" i="38"/>
  <c r="R390" i="38"/>
  <c r="R391" i="38"/>
  <c r="R392" i="38"/>
  <c r="R393" i="38"/>
  <c r="R394" i="38"/>
  <c r="R395" i="38"/>
  <c r="R396" i="38"/>
  <c r="R397" i="38"/>
  <c r="R398" i="38"/>
  <c r="R399" i="38"/>
  <c r="R400" i="38"/>
  <c r="R401" i="38"/>
  <c r="R402" i="38"/>
  <c r="R403" i="38"/>
  <c r="R404" i="38"/>
  <c r="R405" i="38"/>
  <c r="R406" i="38"/>
  <c r="R407" i="38"/>
  <c r="R408" i="38"/>
  <c r="R409" i="38"/>
  <c r="R410" i="38"/>
  <c r="R411" i="38"/>
  <c r="R412" i="38"/>
  <c r="R413" i="38"/>
  <c r="R414" i="38"/>
  <c r="R415" i="38"/>
  <c r="R416" i="38"/>
  <c r="R417" i="38"/>
  <c r="R418" i="38"/>
  <c r="R419" i="38"/>
  <c r="R420" i="38"/>
  <c r="R421" i="38"/>
  <c r="R422" i="38"/>
  <c r="R423" i="38"/>
  <c r="R424" i="38"/>
  <c r="R425" i="38"/>
  <c r="R426" i="38"/>
  <c r="R427" i="38"/>
  <c r="R428" i="38"/>
  <c r="R429" i="38"/>
  <c r="R430" i="38"/>
  <c r="R431" i="38"/>
  <c r="R432" i="38"/>
  <c r="R433" i="38"/>
  <c r="R434" i="38"/>
  <c r="R435" i="38"/>
  <c r="R436" i="38"/>
  <c r="R437" i="38"/>
  <c r="R438" i="38"/>
  <c r="R439" i="38"/>
  <c r="R440" i="38"/>
  <c r="R441" i="38"/>
  <c r="R442" i="38"/>
  <c r="R443" i="38"/>
  <c r="R444" i="38"/>
  <c r="R445" i="38"/>
  <c r="R446" i="38"/>
  <c r="R447" i="38"/>
  <c r="R448" i="38"/>
  <c r="R449" i="38"/>
  <c r="R450" i="38"/>
  <c r="R451" i="38"/>
  <c r="R452" i="38"/>
  <c r="R453" i="38"/>
  <c r="R454" i="38"/>
  <c r="R455" i="38"/>
  <c r="R456" i="38"/>
  <c r="R457" i="38"/>
  <c r="R458" i="38"/>
  <c r="R459" i="38"/>
  <c r="R460" i="38"/>
  <c r="R461" i="38"/>
  <c r="R462" i="38"/>
  <c r="R463" i="38"/>
  <c r="R464" i="38"/>
  <c r="R465" i="38"/>
  <c r="R466" i="38"/>
  <c r="R467" i="38"/>
  <c r="R468" i="38"/>
  <c r="R469" i="38"/>
  <c r="R470" i="38"/>
  <c r="R471" i="38"/>
  <c r="R472" i="38"/>
  <c r="R473" i="38"/>
  <c r="R474" i="38"/>
  <c r="R475" i="38"/>
  <c r="R476" i="38"/>
  <c r="R477" i="38"/>
  <c r="R478" i="38"/>
  <c r="R479" i="38"/>
  <c r="R480" i="38"/>
  <c r="R481" i="38"/>
  <c r="R482" i="38"/>
  <c r="R483" i="38"/>
  <c r="R484" i="38"/>
  <c r="R485" i="38"/>
  <c r="R486" i="38"/>
  <c r="R487" i="38"/>
  <c r="R488" i="38"/>
  <c r="R489" i="38"/>
  <c r="R490" i="38"/>
  <c r="R491" i="38"/>
  <c r="R492" i="38"/>
  <c r="R493" i="38"/>
  <c r="R494" i="38"/>
  <c r="R495" i="38"/>
  <c r="R496" i="38"/>
  <c r="R497" i="38"/>
  <c r="R498" i="38"/>
  <c r="R499" i="38"/>
  <c r="R500" i="38"/>
  <c r="R501" i="38"/>
  <c r="R502" i="38"/>
  <c r="R503" i="38"/>
  <c r="R504" i="38"/>
  <c r="R505" i="38"/>
  <c r="R506" i="38"/>
  <c r="R507" i="38"/>
  <c r="R508" i="38"/>
  <c r="R509" i="38"/>
  <c r="R510" i="38"/>
  <c r="R511" i="38"/>
  <c r="R512" i="38"/>
  <c r="R513" i="38"/>
  <c r="R514" i="38"/>
  <c r="R515" i="38"/>
  <c r="R516" i="38"/>
  <c r="R517" i="38"/>
  <c r="R518" i="38"/>
  <c r="R519" i="38"/>
  <c r="R520" i="38"/>
  <c r="R521" i="38"/>
  <c r="R522" i="38"/>
  <c r="R523" i="38"/>
  <c r="R524" i="38"/>
  <c r="R525" i="38"/>
  <c r="R526" i="38"/>
  <c r="R527" i="38"/>
  <c r="R528" i="38"/>
  <c r="R529" i="38"/>
  <c r="R530" i="38"/>
  <c r="R531" i="38"/>
  <c r="R532" i="38"/>
  <c r="R533" i="38"/>
  <c r="R534" i="38"/>
  <c r="R535" i="38"/>
  <c r="R536" i="38"/>
  <c r="R537" i="38"/>
  <c r="R538" i="38"/>
  <c r="R539" i="38"/>
  <c r="R540" i="38"/>
  <c r="R541" i="38"/>
  <c r="R542" i="38"/>
  <c r="R543" i="38"/>
  <c r="R544" i="38"/>
  <c r="R545" i="38"/>
  <c r="R546" i="38"/>
  <c r="R547" i="38"/>
  <c r="R548" i="38"/>
  <c r="R549" i="38"/>
  <c r="R550" i="38"/>
  <c r="R551" i="38"/>
  <c r="R552" i="38"/>
  <c r="R553" i="38"/>
  <c r="R554" i="38"/>
  <c r="R555" i="38"/>
  <c r="R556" i="38"/>
  <c r="R557" i="38"/>
  <c r="R558" i="38"/>
  <c r="R559" i="38"/>
  <c r="R560" i="38"/>
  <c r="R561" i="38"/>
  <c r="R562" i="38"/>
  <c r="R563" i="38"/>
  <c r="R564" i="38"/>
  <c r="R565" i="38"/>
  <c r="R566" i="38"/>
  <c r="R567" i="38"/>
  <c r="R568" i="38"/>
  <c r="R569" i="38"/>
  <c r="R570" i="38"/>
  <c r="R571" i="38"/>
  <c r="R572" i="38"/>
  <c r="R573" i="38"/>
  <c r="R574" i="38"/>
  <c r="R575" i="38"/>
  <c r="R576" i="38"/>
  <c r="R577" i="38"/>
  <c r="R578" i="38"/>
  <c r="R579" i="38"/>
  <c r="R580" i="38"/>
  <c r="R581" i="38"/>
  <c r="R582" i="38"/>
  <c r="R583" i="38"/>
  <c r="R584" i="38"/>
  <c r="R585" i="38"/>
  <c r="R586" i="38"/>
  <c r="R587" i="38"/>
  <c r="R588" i="38"/>
  <c r="R589" i="38"/>
  <c r="R590" i="38"/>
  <c r="R591" i="38"/>
  <c r="R592" i="38"/>
  <c r="R593" i="38"/>
  <c r="R594" i="38"/>
  <c r="R595" i="38"/>
  <c r="R596" i="38"/>
  <c r="R597" i="38"/>
  <c r="R598" i="38"/>
  <c r="R599" i="38"/>
  <c r="R600" i="38"/>
  <c r="R601" i="38"/>
  <c r="R602" i="38"/>
  <c r="R603" i="38"/>
  <c r="R604" i="38"/>
  <c r="R605" i="38"/>
  <c r="R606" i="38"/>
  <c r="R607" i="38"/>
  <c r="R608" i="38"/>
  <c r="R609" i="38"/>
  <c r="R610" i="38"/>
  <c r="R611" i="38"/>
  <c r="R612" i="38"/>
  <c r="R613" i="38"/>
  <c r="R614" i="38"/>
  <c r="R615" i="38"/>
  <c r="R616" i="38"/>
  <c r="R617" i="38"/>
  <c r="R618" i="38"/>
  <c r="R619" i="38"/>
  <c r="R620" i="38"/>
  <c r="R621" i="38"/>
  <c r="R622" i="38"/>
  <c r="R623" i="38"/>
  <c r="R624" i="38"/>
  <c r="R625" i="38"/>
  <c r="R626" i="38"/>
  <c r="R627" i="38"/>
  <c r="R628" i="38"/>
  <c r="R629" i="38"/>
  <c r="R630" i="38"/>
  <c r="R631" i="38"/>
  <c r="R632" i="38"/>
  <c r="R633" i="38"/>
  <c r="R634" i="38"/>
  <c r="R635" i="38"/>
  <c r="R636" i="38"/>
  <c r="R637" i="38"/>
  <c r="R638" i="38"/>
  <c r="R639" i="38"/>
  <c r="R640" i="38"/>
  <c r="R641" i="38"/>
  <c r="R642" i="38"/>
  <c r="R643" i="38"/>
  <c r="R644" i="38"/>
  <c r="R645" i="38"/>
  <c r="R646" i="38"/>
  <c r="R647" i="38"/>
  <c r="R648" i="38"/>
  <c r="R649" i="38"/>
  <c r="R650" i="38"/>
  <c r="R651" i="38"/>
  <c r="R652" i="38"/>
  <c r="R653" i="38"/>
  <c r="R654" i="38"/>
  <c r="R655" i="38"/>
  <c r="R656" i="38"/>
  <c r="R657" i="38"/>
  <c r="R658" i="38"/>
  <c r="R659" i="38"/>
  <c r="R660" i="38"/>
  <c r="R661" i="38"/>
  <c r="R662" i="38"/>
  <c r="R663" i="38"/>
  <c r="R664" i="38"/>
  <c r="R665" i="38"/>
  <c r="R666" i="38"/>
  <c r="R667" i="38"/>
  <c r="R668" i="38"/>
  <c r="R669" i="38"/>
  <c r="R670" i="38"/>
  <c r="R671" i="38"/>
  <c r="R672" i="38"/>
  <c r="R673" i="38"/>
  <c r="R674" i="38"/>
  <c r="R675" i="38"/>
  <c r="R676" i="38"/>
  <c r="R677" i="38"/>
  <c r="R678" i="38"/>
  <c r="R679" i="38"/>
  <c r="R680" i="38"/>
  <c r="R681" i="38"/>
  <c r="R682" i="38"/>
  <c r="R683" i="38"/>
  <c r="R684" i="38"/>
  <c r="R685" i="38"/>
  <c r="R686" i="38"/>
  <c r="R687" i="38"/>
  <c r="R688" i="38"/>
  <c r="R689" i="38"/>
  <c r="R690" i="38"/>
  <c r="R691" i="38"/>
  <c r="R692" i="38"/>
  <c r="R693" i="38"/>
  <c r="R694" i="38"/>
  <c r="R695" i="38"/>
  <c r="R696" i="38"/>
  <c r="R697" i="38"/>
  <c r="R698" i="38"/>
  <c r="R699" i="38"/>
  <c r="R700" i="38"/>
  <c r="R701" i="38"/>
  <c r="R702" i="38"/>
  <c r="R703" i="38"/>
  <c r="R704" i="38"/>
  <c r="R705" i="38"/>
  <c r="R706" i="38"/>
  <c r="R707" i="38"/>
  <c r="R708" i="38"/>
  <c r="R709" i="38"/>
  <c r="R710" i="38"/>
  <c r="R711" i="38"/>
  <c r="R712" i="38"/>
  <c r="R713" i="38"/>
  <c r="R714" i="38"/>
  <c r="R715" i="38"/>
  <c r="R716" i="38"/>
  <c r="R717" i="38"/>
  <c r="R718" i="38"/>
  <c r="R719" i="38"/>
  <c r="R720" i="38"/>
  <c r="R721" i="38"/>
  <c r="R722" i="38"/>
  <c r="R723" i="38"/>
  <c r="R724" i="38"/>
  <c r="R725" i="38"/>
  <c r="R726" i="38"/>
  <c r="R727" i="38"/>
  <c r="R728" i="38"/>
  <c r="R729" i="38"/>
  <c r="R730" i="38"/>
  <c r="R731" i="38"/>
  <c r="R732" i="38"/>
  <c r="R733" i="38"/>
  <c r="R734" i="38"/>
  <c r="R735" i="38"/>
  <c r="R736" i="38"/>
  <c r="R737" i="38"/>
  <c r="R738" i="38"/>
  <c r="R739" i="38"/>
  <c r="R740" i="38"/>
  <c r="R741" i="38"/>
  <c r="R742" i="38"/>
  <c r="R743" i="38"/>
  <c r="R744" i="38"/>
  <c r="R745" i="38"/>
  <c r="R746" i="38"/>
  <c r="R747" i="38"/>
  <c r="R748" i="38"/>
  <c r="R749" i="38"/>
  <c r="R750" i="38"/>
  <c r="R751" i="38"/>
  <c r="R752" i="38"/>
  <c r="R753" i="38"/>
  <c r="R754" i="38"/>
  <c r="R755" i="38"/>
  <c r="R756" i="38"/>
  <c r="R757" i="38"/>
  <c r="R758" i="38"/>
  <c r="R759" i="38"/>
  <c r="R760" i="38"/>
  <c r="R761" i="38"/>
  <c r="R762" i="38"/>
  <c r="R763" i="38"/>
  <c r="R764" i="38"/>
  <c r="R765" i="38"/>
  <c r="R766" i="38"/>
  <c r="R767" i="38"/>
  <c r="R768" i="38"/>
  <c r="R769" i="38"/>
  <c r="R770" i="38"/>
  <c r="R771" i="38"/>
  <c r="R772" i="38"/>
  <c r="R773" i="38"/>
  <c r="R774" i="38"/>
  <c r="R775" i="38"/>
  <c r="R776" i="38"/>
  <c r="R777" i="38"/>
  <c r="R778" i="38"/>
  <c r="R779" i="38"/>
  <c r="R780" i="38"/>
  <c r="R781" i="38"/>
  <c r="R782" i="38"/>
  <c r="R783" i="38"/>
  <c r="R784" i="38"/>
  <c r="R785" i="38"/>
  <c r="R786" i="38"/>
  <c r="R787" i="38"/>
  <c r="R788" i="38"/>
  <c r="R789" i="38"/>
  <c r="R790" i="38"/>
  <c r="R791" i="38"/>
  <c r="R792" i="38"/>
  <c r="R793" i="38"/>
  <c r="R794" i="38"/>
  <c r="R795" i="38"/>
  <c r="R796" i="38"/>
  <c r="R797" i="38"/>
  <c r="R798" i="38"/>
  <c r="R799" i="38"/>
  <c r="R800" i="38"/>
  <c r="R801" i="38"/>
  <c r="R802" i="38"/>
  <c r="R803" i="38"/>
  <c r="R804" i="38"/>
  <c r="R805" i="38"/>
  <c r="R806" i="38"/>
  <c r="R807" i="38"/>
  <c r="R808" i="38"/>
  <c r="R809" i="38"/>
  <c r="R810" i="38"/>
  <c r="R811" i="38"/>
  <c r="R812" i="38"/>
  <c r="R813" i="38"/>
  <c r="R814" i="38"/>
  <c r="R815" i="38"/>
  <c r="R816" i="38"/>
  <c r="R817" i="38"/>
  <c r="R818" i="38"/>
  <c r="R819" i="38"/>
  <c r="R820" i="38"/>
  <c r="R821" i="38"/>
  <c r="R822" i="38"/>
  <c r="R823" i="38"/>
  <c r="R824" i="38"/>
  <c r="R825" i="38"/>
  <c r="R826" i="38"/>
  <c r="R827" i="38"/>
  <c r="R828" i="38"/>
  <c r="R829" i="38"/>
  <c r="R830" i="38"/>
  <c r="R831" i="38"/>
  <c r="R832" i="38"/>
  <c r="R833" i="38"/>
  <c r="R834" i="38"/>
  <c r="R835" i="38"/>
  <c r="R836" i="38"/>
  <c r="R837" i="38"/>
  <c r="R838" i="38"/>
  <c r="R839" i="38"/>
  <c r="R840" i="38"/>
  <c r="R841" i="38"/>
  <c r="R842" i="38"/>
  <c r="R843" i="38"/>
  <c r="R844" i="38"/>
  <c r="R845" i="38"/>
  <c r="R846" i="38"/>
  <c r="R847" i="38"/>
  <c r="R848" i="38"/>
  <c r="R849" i="38"/>
  <c r="R850" i="38"/>
  <c r="R851" i="38"/>
  <c r="R852" i="38"/>
  <c r="R853" i="38"/>
  <c r="R854" i="38"/>
  <c r="R855" i="38"/>
  <c r="R856" i="38"/>
  <c r="R857" i="38"/>
  <c r="R858" i="38"/>
  <c r="R859" i="38"/>
  <c r="R860" i="38"/>
  <c r="R861" i="38"/>
  <c r="R862" i="38"/>
  <c r="R863" i="38"/>
  <c r="R864" i="38"/>
  <c r="R865" i="38"/>
  <c r="R866" i="38"/>
  <c r="R867" i="38"/>
  <c r="R868" i="38"/>
  <c r="R869" i="38"/>
  <c r="R870" i="38"/>
  <c r="R871" i="38"/>
  <c r="R872" i="38"/>
  <c r="R873" i="38"/>
  <c r="R874" i="38"/>
  <c r="R875" i="38"/>
  <c r="R876" i="38"/>
  <c r="R877" i="38"/>
  <c r="R878" i="38"/>
  <c r="R879" i="38"/>
  <c r="R880" i="38"/>
  <c r="R881" i="38"/>
  <c r="R882" i="38"/>
  <c r="R883" i="38"/>
  <c r="R884" i="38"/>
  <c r="R885" i="38"/>
  <c r="R886" i="38"/>
  <c r="R887" i="38"/>
  <c r="R888" i="38"/>
  <c r="R889" i="38"/>
  <c r="R890" i="38"/>
  <c r="R891" i="38"/>
  <c r="R892" i="38"/>
  <c r="R893" i="38"/>
  <c r="R894" i="38"/>
  <c r="R895" i="38"/>
  <c r="R896" i="38"/>
  <c r="R897" i="38"/>
  <c r="R898" i="38"/>
  <c r="R899" i="38"/>
  <c r="R900" i="38"/>
  <c r="R901" i="38"/>
  <c r="R902" i="38"/>
  <c r="R903" i="38"/>
  <c r="R904" i="38"/>
  <c r="R905" i="38"/>
  <c r="R906" i="38"/>
  <c r="R907" i="38"/>
  <c r="R908" i="38"/>
  <c r="R909" i="38"/>
  <c r="R910" i="38"/>
  <c r="R911" i="38"/>
  <c r="R912" i="38"/>
  <c r="R913" i="38"/>
  <c r="R914" i="38"/>
  <c r="R915" i="38"/>
  <c r="R916" i="38"/>
  <c r="R917" i="38"/>
  <c r="R918" i="38"/>
  <c r="R919" i="38"/>
  <c r="R920" i="38"/>
  <c r="R921" i="38"/>
  <c r="R922" i="38"/>
  <c r="R923" i="38"/>
  <c r="R924" i="38"/>
  <c r="R925" i="38"/>
  <c r="R926" i="38"/>
  <c r="R927" i="38"/>
  <c r="R928" i="38"/>
  <c r="R929" i="38"/>
  <c r="R930" i="38"/>
  <c r="R931" i="38"/>
  <c r="R932" i="38"/>
  <c r="R933" i="38"/>
  <c r="R934" i="38"/>
  <c r="R935" i="38"/>
  <c r="R936" i="38"/>
  <c r="R937" i="38"/>
  <c r="R938" i="38"/>
  <c r="R939" i="38"/>
  <c r="R940" i="38"/>
  <c r="R941" i="38"/>
  <c r="R942" i="38"/>
  <c r="R943" i="38"/>
  <c r="R944" i="38"/>
  <c r="R945" i="38"/>
  <c r="R946" i="38"/>
  <c r="R947" i="38"/>
  <c r="R948" i="38"/>
  <c r="R949" i="38"/>
  <c r="R950" i="38"/>
  <c r="R951" i="38"/>
  <c r="R952" i="38"/>
  <c r="R953" i="38"/>
  <c r="R954" i="38"/>
  <c r="R955" i="38"/>
  <c r="R956" i="38"/>
  <c r="R957" i="38"/>
  <c r="R958" i="38"/>
  <c r="R959" i="38"/>
  <c r="R960" i="38"/>
  <c r="R961" i="38"/>
  <c r="R962" i="38"/>
  <c r="R963" i="38"/>
  <c r="R964" i="38"/>
  <c r="R965" i="38"/>
  <c r="R966" i="38"/>
  <c r="R967" i="38"/>
  <c r="R968" i="38"/>
  <c r="R969" i="38"/>
  <c r="R970" i="38"/>
  <c r="R971" i="38"/>
  <c r="R972" i="38"/>
  <c r="R973" i="38"/>
  <c r="R974" i="38"/>
  <c r="R975" i="38"/>
  <c r="R976" i="38"/>
  <c r="R977" i="38"/>
  <c r="R978" i="38"/>
  <c r="R979" i="38"/>
  <c r="R980" i="38"/>
  <c r="R981" i="38"/>
  <c r="R982" i="38"/>
  <c r="R983" i="38"/>
  <c r="R984" i="38"/>
  <c r="R985" i="38"/>
  <c r="R986" i="38"/>
  <c r="R987" i="38"/>
  <c r="R988" i="38"/>
  <c r="R989" i="38"/>
  <c r="R990" i="38"/>
  <c r="R991" i="38"/>
  <c r="R992" i="38"/>
  <c r="R993" i="38"/>
  <c r="R994" i="38"/>
  <c r="R995" i="38"/>
  <c r="R996" i="38"/>
  <c r="R997" i="38"/>
  <c r="R998" i="38"/>
  <c r="R999" i="38"/>
  <c r="R1000" i="38"/>
  <c r="P125" i="38"/>
  <c r="Q125" i="38"/>
  <c r="P126" i="38"/>
  <c r="Q126" i="38"/>
  <c r="P127" i="38"/>
  <c r="Q127" i="38"/>
  <c r="P128" i="38"/>
  <c r="Q128" i="38"/>
  <c r="P129" i="38"/>
  <c r="Q129" i="38"/>
  <c r="P130" i="38"/>
  <c r="Q130" i="38"/>
  <c r="B9" i="26" l="1"/>
  <c r="P131" i="38" l="1"/>
  <c r="P132" i="38"/>
  <c r="P133" i="38"/>
  <c r="P134" i="38"/>
  <c r="P135" i="38"/>
  <c r="P136" i="38"/>
  <c r="P137" i="38"/>
  <c r="P138" i="38"/>
  <c r="P139" i="38"/>
  <c r="P140" i="38"/>
  <c r="P141" i="38"/>
  <c r="P142" i="38"/>
  <c r="P143" i="38"/>
  <c r="P144" i="38"/>
  <c r="P145" i="38"/>
  <c r="P146" i="38"/>
  <c r="P147" i="38"/>
  <c r="P148" i="38"/>
  <c r="P149" i="38"/>
  <c r="P150" i="38"/>
  <c r="P151" i="38"/>
  <c r="P152" i="38"/>
  <c r="P153" i="38"/>
  <c r="P154" i="38"/>
  <c r="P155" i="38"/>
  <c r="P156" i="38"/>
  <c r="P157" i="38"/>
  <c r="P158" i="38"/>
  <c r="P159" i="38"/>
  <c r="P160" i="38"/>
  <c r="P161" i="38"/>
  <c r="P162" i="38"/>
  <c r="P163" i="38"/>
  <c r="P164" i="38"/>
  <c r="P165" i="38"/>
  <c r="P166" i="38"/>
  <c r="P167" i="38"/>
  <c r="P168" i="38"/>
  <c r="P169" i="38"/>
  <c r="P170" i="38"/>
  <c r="P171" i="38"/>
  <c r="P172" i="38"/>
  <c r="P173" i="38"/>
  <c r="P174" i="38"/>
  <c r="P175" i="38"/>
  <c r="P176" i="38"/>
  <c r="P177" i="38"/>
  <c r="P178" i="38"/>
  <c r="P179" i="38"/>
  <c r="P180" i="38"/>
  <c r="P181" i="38"/>
  <c r="P182" i="38"/>
  <c r="P183" i="38"/>
  <c r="P184" i="38"/>
  <c r="P185" i="38"/>
  <c r="P186" i="38"/>
  <c r="P187" i="38"/>
  <c r="P188" i="38"/>
  <c r="P189" i="38"/>
  <c r="P190" i="38"/>
  <c r="P191" i="38"/>
  <c r="P192" i="38"/>
  <c r="P193" i="38"/>
  <c r="P194" i="38"/>
  <c r="P195" i="38"/>
  <c r="P196" i="38"/>
  <c r="P197" i="38"/>
  <c r="P198" i="38"/>
  <c r="P199" i="38"/>
  <c r="P200" i="38"/>
  <c r="P201" i="38"/>
  <c r="P202" i="38"/>
  <c r="P203" i="38"/>
  <c r="P204" i="38"/>
  <c r="P205" i="38"/>
  <c r="P206" i="38"/>
  <c r="P207" i="38"/>
  <c r="P208" i="38"/>
  <c r="P209" i="38"/>
  <c r="P210" i="38"/>
  <c r="P211" i="38"/>
  <c r="P212" i="38"/>
  <c r="P213" i="38"/>
  <c r="P214" i="38"/>
  <c r="P215" i="38"/>
  <c r="P216" i="38"/>
  <c r="P217" i="38"/>
  <c r="P218" i="38"/>
  <c r="P219" i="38"/>
  <c r="P220" i="38"/>
  <c r="P221" i="38"/>
  <c r="P222" i="38"/>
  <c r="P223" i="38"/>
  <c r="P224" i="38"/>
  <c r="P225" i="38"/>
  <c r="P226" i="38"/>
  <c r="P227" i="38"/>
  <c r="P228" i="38"/>
  <c r="P229" i="38"/>
  <c r="P230" i="38"/>
  <c r="P231" i="38"/>
  <c r="P232" i="38"/>
  <c r="P233" i="38"/>
  <c r="P234" i="38"/>
  <c r="P235" i="38"/>
  <c r="P236" i="38"/>
  <c r="P237" i="38"/>
  <c r="P238" i="38"/>
  <c r="P239" i="38"/>
  <c r="P240" i="38"/>
  <c r="P241" i="38"/>
  <c r="P242" i="38"/>
  <c r="P243" i="38"/>
  <c r="P244" i="38"/>
  <c r="P245" i="38"/>
  <c r="P246" i="38"/>
  <c r="P247" i="38"/>
  <c r="P248" i="38"/>
  <c r="P249" i="38"/>
  <c r="P250" i="38"/>
  <c r="P251" i="38"/>
  <c r="P252" i="38"/>
  <c r="P253" i="38"/>
  <c r="P254" i="38"/>
  <c r="P255" i="38"/>
  <c r="P256" i="38"/>
  <c r="P257" i="38"/>
  <c r="P258" i="38"/>
  <c r="P259" i="38"/>
  <c r="P260" i="38"/>
  <c r="P261" i="38"/>
  <c r="P262" i="38"/>
  <c r="P263" i="38"/>
  <c r="P264" i="38"/>
  <c r="P265" i="38"/>
  <c r="P266" i="38"/>
  <c r="P267" i="38"/>
  <c r="P268" i="38"/>
  <c r="P269" i="38"/>
  <c r="P270" i="38"/>
  <c r="P271" i="38"/>
  <c r="P272" i="38"/>
  <c r="P273" i="38"/>
  <c r="P274" i="38"/>
  <c r="P275" i="38"/>
  <c r="P276" i="38"/>
  <c r="P277" i="38"/>
  <c r="P278" i="38"/>
  <c r="P279" i="38"/>
  <c r="P280" i="38"/>
  <c r="P281" i="38"/>
  <c r="P282" i="38"/>
  <c r="P283" i="38"/>
  <c r="P284" i="38"/>
  <c r="P285" i="38"/>
  <c r="P286" i="38"/>
  <c r="P287" i="38"/>
  <c r="P288" i="38"/>
  <c r="P289" i="38"/>
  <c r="P290" i="38"/>
  <c r="P291" i="38"/>
  <c r="P292" i="38"/>
  <c r="P293" i="38"/>
  <c r="P294" i="38"/>
  <c r="P295" i="38"/>
  <c r="P296" i="38"/>
  <c r="P297" i="38"/>
  <c r="P298" i="38"/>
  <c r="P299" i="38"/>
  <c r="P300" i="38"/>
  <c r="P301" i="38"/>
  <c r="P302" i="38"/>
  <c r="P303" i="38"/>
  <c r="P304" i="38"/>
  <c r="P305" i="38"/>
  <c r="P306" i="38"/>
  <c r="P307" i="38"/>
  <c r="P308" i="38"/>
  <c r="P309" i="38"/>
  <c r="P310" i="38"/>
  <c r="P311" i="38"/>
  <c r="P312" i="38"/>
  <c r="P313" i="38"/>
  <c r="P314" i="38"/>
  <c r="P315" i="38"/>
  <c r="P316" i="38"/>
  <c r="P317" i="38"/>
  <c r="P318" i="38"/>
  <c r="P319" i="38"/>
  <c r="P320" i="38"/>
  <c r="P321" i="38"/>
  <c r="P322" i="38"/>
  <c r="P323" i="38"/>
  <c r="P324" i="38"/>
  <c r="P325" i="38"/>
  <c r="P326" i="38"/>
  <c r="P327" i="38"/>
  <c r="P328" i="38"/>
  <c r="P329" i="38"/>
  <c r="P330" i="38"/>
  <c r="P331" i="38"/>
  <c r="P332" i="38"/>
  <c r="P333" i="38"/>
  <c r="P334" i="38"/>
  <c r="P335" i="38"/>
  <c r="P336" i="38"/>
  <c r="P337" i="38"/>
  <c r="P338" i="38"/>
  <c r="P339" i="38"/>
  <c r="P340" i="38"/>
  <c r="P341" i="38"/>
  <c r="P342" i="38"/>
  <c r="P343" i="38"/>
  <c r="P344" i="38"/>
  <c r="P345" i="38"/>
  <c r="P346" i="38"/>
  <c r="P347" i="38"/>
  <c r="P348" i="38"/>
  <c r="P349" i="38"/>
  <c r="P350" i="38"/>
  <c r="P351" i="38"/>
  <c r="P352" i="38"/>
  <c r="P353" i="38"/>
  <c r="P354" i="38"/>
  <c r="P355" i="38"/>
  <c r="P356" i="38"/>
  <c r="P357" i="38"/>
  <c r="P358" i="38"/>
  <c r="P359" i="38"/>
  <c r="P360" i="38"/>
  <c r="P361" i="38"/>
  <c r="P362" i="38"/>
  <c r="P363" i="38"/>
  <c r="P364" i="38"/>
  <c r="P365" i="38"/>
  <c r="P366" i="38"/>
  <c r="P367" i="38"/>
  <c r="P368" i="38"/>
  <c r="P369" i="38"/>
  <c r="P370" i="38"/>
  <c r="P371" i="38"/>
  <c r="P372" i="38"/>
  <c r="P373" i="38"/>
  <c r="P374" i="38"/>
  <c r="P375" i="38"/>
  <c r="P376" i="38"/>
  <c r="P377" i="38"/>
  <c r="P378" i="38"/>
  <c r="P379" i="38"/>
  <c r="P380" i="38"/>
  <c r="P381" i="38"/>
  <c r="P382" i="38"/>
  <c r="P383" i="38"/>
  <c r="P384" i="38"/>
  <c r="P385" i="38"/>
  <c r="P386" i="38"/>
  <c r="P387" i="38"/>
  <c r="P388" i="38"/>
  <c r="P389" i="38"/>
  <c r="P390" i="38"/>
  <c r="P391" i="38"/>
  <c r="P392" i="38"/>
  <c r="P393" i="38"/>
  <c r="P394" i="38"/>
  <c r="P395" i="38"/>
  <c r="P396" i="38"/>
  <c r="P397" i="38"/>
  <c r="P398" i="38"/>
  <c r="P399" i="38"/>
  <c r="P400" i="38"/>
  <c r="P401" i="38"/>
  <c r="P402" i="38"/>
  <c r="P403" i="38"/>
  <c r="P404" i="38"/>
  <c r="P405" i="38"/>
  <c r="P406" i="38"/>
  <c r="P407" i="38"/>
  <c r="P408" i="38"/>
  <c r="P409" i="38"/>
  <c r="P410" i="38"/>
  <c r="P411" i="38"/>
  <c r="P412" i="38"/>
  <c r="P413" i="38"/>
  <c r="P414" i="38"/>
  <c r="P415" i="38"/>
  <c r="P416" i="38"/>
  <c r="P417" i="38"/>
  <c r="P418" i="38"/>
  <c r="P419" i="38"/>
  <c r="P420" i="38"/>
  <c r="P421" i="38"/>
  <c r="P422" i="38"/>
  <c r="P423" i="38"/>
  <c r="P424" i="38"/>
  <c r="P425" i="38"/>
  <c r="P426" i="38"/>
  <c r="P427" i="38"/>
  <c r="P428" i="38"/>
  <c r="P429" i="38"/>
  <c r="P430" i="38"/>
  <c r="P431" i="38"/>
  <c r="P432" i="38"/>
  <c r="P433" i="38"/>
  <c r="P434" i="38"/>
  <c r="P435" i="38"/>
  <c r="P436" i="38"/>
  <c r="P437" i="38"/>
  <c r="P438" i="38"/>
  <c r="P439" i="38"/>
  <c r="P440" i="38"/>
  <c r="P441" i="38"/>
  <c r="P442" i="38"/>
  <c r="P443" i="38"/>
  <c r="P444" i="38"/>
  <c r="P445" i="38"/>
  <c r="P446" i="38"/>
  <c r="P447" i="38"/>
  <c r="P448" i="38"/>
  <c r="P449" i="38"/>
  <c r="P450" i="38"/>
  <c r="P451" i="38"/>
  <c r="P452" i="38"/>
  <c r="P453" i="38"/>
  <c r="P454" i="38"/>
  <c r="P455" i="38"/>
  <c r="P456" i="38"/>
  <c r="P457" i="38"/>
  <c r="P458" i="38"/>
  <c r="P459" i="38"/>
  <c r="P460" i="38"/>
  <c r="P461" i="38"/>
  <c r="P462" i="38"/>
  <c r="P463" i="38"/>
  <c r="P464" i="38"/>
  <c r="P465" i="38"/>
  <c r="P466" i="38"/>
  <c r="P467" i="38"/>
  <c r="P468" i="38"/>
  <c r="P469" i="38"/>
  <c r="P470" i="38"/>
  <c r="P471" i="38"/>
  <c r="P472" i="38"/>
  <c r="P473" i="38"/>
  <c r="P474" i="38"/>
  <c r="P475" i="38"/>
  <c r="P476" i="38"/>
  <c r="P477" i="38"/>
  <c r="P478" i="38"/>
  <c r="P479" i="38"/>
  <c r="P480" i="38"/>
  <c r="P481" i="38"/>
  <c r="P482" i="38"/>
  <c r="P483" i="38"/>
  <c r="P484" i="38"/>
  <c r="P485" i="38"/>
  <c r="P486" i="38"/>
  <c r="P487" i="38"/>
  <c r="P488" i="38"/>
  <c r="P489" i="38"/>
  <c r="P490" i="38"/>
  <c r="P491" i="38"/>
  <c r="P492" i="38"/>
  <c r="P493" i="38"/>
  <c r="P494" i="38"/>
  <c r="P495" i="38"/>
  <c r="P496" i="38"/>
  <c r="P497" i="38"/>
  <c r="P498" i="38"/>
  <c r="P499" i="38"/>
  <c r="P500" i="38"/>
  <c r="P501" i="38"/>
  <c r="P502" i="38"/>
  <c r="P503" i="38"/>
  <c r="P504" i="38"/>
  <c r="P505" i="38"/>
  <c r="P506" i="38"/>
  <c r="P507" i="38"/>
  <c r="P508" i="38"/>
  <c r="P509" i="38"/>
  <c r="P510" i="38"/>
  <c r="P511" i="38"/>
  <c r="P512" i="38"/>
  <c r="P513" i="38"/>
  <c r="P514" i="38"/>
  <c r="P515" i="38"/>
  <c r="P516" i="38"/>
  <c r="P517" i="38"/>
  <c r="P518" i="38"/>
  <c r="P519" i="38"/>
  <c r="P520" i="38"/>
  <c r="P521" i="38"/>
  <c r="P522" i="38"/>
  <c r="P523" i="38"/>
  <c r="P524" i="38"/>
  <c r="P525" i="38"/>
  <c r="P526" i="38"/>
  <c r="P527" i="38"/>
  <c r="P528" i="38"/>
  <c r="P529" i="38"/>
  <c r="P530" i="38"/>
  <c r="P531" i="38"/>
  <c r="P532" i="38"/>
  <c r="P533" i="38"/>
  <c r="P534" i="38"/>
  <c r="P535" i="38"/>
  <c r="P536" i="38"/>
  <c r="P537" i="38"/>
  <c r="P538" i="38"/>
  <c r="P539" i="38"/>
  <c r="P540" i="38"/>
  <c r="P541" i="38"/>
  <c r="P542" i="38"/>
  <c r="P543" i="38"/>
  <c r="P544" i="38"/>
  <c r="P545" i="38"/>
  <c r="P546" i="38"/>
  <c r="P547" i="38"/>
  <c r="P548" i="38"/>
  <c r="P549" i="38"/>
  <c r="P550" i="38"/>
  <c r="P551" i="38"/>
  <c r="P552" i="38"/>
  <c r="P553" i="38"/>
  <c r="P554" i="38"/>
  <c r="P555" i="38"/>
  <c r="P556" i="38"/>
  <c r="P557" i="38"/>
  <c r="P558" i="38"/>
  <c r="P559" i="38"/>
  <c r="P560" i="38"/>
  <c r="P561" i="38"/>
  <c r="P562" i="38"/>
  <c r="P563" i="38"/>
  <c r="P564" i="38"/>
  <c r="P565" i="38"/>
  <c r="P566" i="38"/>
  <c r="P567" i="38"/>
  <c r="P568" i="38"/>
  <c r="P569" i="38"/>
  <c r="P570" i="38"/>
  <c r="P571" i="38"/>
  <c r="P572" i="38"/>
  <c r="P573" i="38"/>
  <c r="P574" i="38"/>
  <c r="P575" i="38"/>
  <c r="P576" i="38"/>
  <c r="P577" i="38"/>
  <c r="P578" i="38"/>
  <c r="P579" i="38"/>
  <c r="P580" i="38"/>
  <c r="P581" i="38"/>
  <c r="P582" i="38"/>
  <c r="P583" i="38"/>
  <c r="P584" i="38"/>
  <c r="P585" i="38"/>
  <c r="P586" i="38"/>
  <c r="P587" i="38"/>
  <c r="P588" i="38"/>
  <c r="P589" i="38"/>
  <c r="P590" i="38"/>
  <c r="P591" i="38"/>
  <c r="P592" i="38"/>
  <c r="P593" i="38"/>
  <c r="P594" i="38"/>
  <c r="P595" i="38"/>
  <c r="P596" i="38"/>
  <c r="P597" i="38"/>
  <c r="P598" i="38"/>
  <c r="P599" i="38"/>
  <c r="P600" i="38"/>
  <c r="P601" i="38"/>
  <c r="P602" i="38"/>
  <c r="P603" i="38"/>
  <c r="P604" i="38"/>
  <c r="P605" i="38"/>
  <c r="P606" i="38"/>
  <c r="P607" i="38"/>
  <c r="P608" i="38"/>
  <c r="P609" i="38"/>
  <c r="P610" i="38"/>
  <c r="P611" i="38"/>
  <c r="P612" i="38"/>
  <c r="P613" i="38"/>
  <c r="P614" i="38"/>
  <c r="P615" i="38"/>
  <c r="P616" i="38"/>
  <c r="P617" i="38"/>
  <c r="P618" i="38"/>
  <c r="P619" i="38"/>
  <c r="P620" i="38"/>
  <c r="P621" i="38"/>
  <c r="P622" i="38"/>
  <c r="P623" i="38"/>
  <c r="P624" i="38"/>
  <c r="P625" i="38"/>
  <c r="P626" i="38"/>
  <c r="P627" i="38"/>
  <c r="P628" i="38"/>
  <c r="P629" i="38"/>
  <c r="P630" i="38"/>
  <c r="P631" i="38"/>
  <c r="P632" i="38"/>
  <c r="P633" i="38"/>
  <c r="P634" i="38"/>
  <c r="P635" i="38"/>
  <c r="P636" i="38"/>
  <c r="P637" i="38"/>
  <c r="P638" i="38"/>
  <c r="P639" i="38"/>
  <c r="P640" i="38"/>
  <c r="P641" i="38"/>
  <c r="P642" i="38"/>
  <c r="P643" i="38"/>
  <c r="P644" i="38"/>
  <c r="P645" i="38"/>
  <c r="P646" i="38"/>
  <c r="P647" i="38"/>
  <c r="P648" i="38"/>
  <c r="P649" i="38"/>
  <c r="P650" i="38"/>
  <c r="P651" i="38"/>
  <c r="P652" i="38"/>
  <c r="P653" i="38"/>
  <c r="P654" i="38"/>
  <c r="P655" i="38"/>
  <c r="P656" i="38"/>
  <c r="P657" i="38"/>
  <c r="P658" i="38"/>
  <c r="P659" i="38"/>
  <c r="P660" i="38"/>
  <c r="P661" i="38"/>
  <c r="P662" i="38"/>
  <c r="P663" i="38"/>
  <c r="P664" i="38"/>
  <c r="P665" i="38"/>
  <c r="P666" i="38"/>
  <c r="P667" i="38"/>
  <c r="P668" i="38"/>
  <c r="P669" i="38"/>
  <c r="P670" i="38"/>
  <c r="P671" i="38"/>
  <c r="P672" i="38"/>
  <c r="P673" i="38"/>
  <c r="P674" i="38"/>
  <c r="P675" i="38"/>
  <c r="P676" i="38"/>
  <c r="P677" i="38"/>
  <c r="P678" i="38"/>
  <c r="P679" i="38"/>
  <c r="P680" i="38"/>
  <c r="P681" i="38"/>
  <c r="P682" i="38"/>
  <c r="P683" i="38"/>
  <c r="P684" i="38"/>
  <c r="P685" i="38"/>
  <c r="P686" i="38"/>
  <c r="P687" i="38"/>
  <c r="P688" i="38"/>
  <c r="P689" i="38"/>
  <c r="P690" i="38"/>
  <c r="P691" i="38"/>
  <c r="P692" i="38"/>
  <c r="P693" i="38"/>
  <c r="P694" i="38"/>
  <c r="P695" i="38"/>
  <c r="P696" i="38"/>
  <c r="P697" i="38"/>
  <c r="P698" i="38"/>
  <c r="P699" i="38"/>
  <c r="P700" i="38"/>
  <c r="P701" i="38"/>
  <c r="P702" i="38"/>
  <c r="P703" i="38"/>
  <c r="P704" i="38"/>
  <c r="P705" i="38"/>
  <c r="P706" i="38"/>
  <c r="P707" i="38"/>
  <c r="P708" i="38"/>
  <c r="P709" i="38"/>
  <c r="P710" i="38"/>
  <c r="P711" i="38"/>
  <c r="P712" i="38"/>
  <c r="P713" i="38"/>
  <c r="P714" i="38"/>
  <c r="P715" i="38"/>
  <c r="P716" i="38"/>
  <c r="P717" i="38"/>
  <c r="P718" i="38"/>
  <c r="P719" i="38"/>
  <c r="P720" i="38"/>
  <c r="P721" i="38"/>
  <c r="P722" i="38"/>
  <c r="P723" i="38"/>
  <c r="P724" i="38"/>
  <c r="P725" i="38"/>
  <c r="P726" i="38"/>
  <c r="P727" i="38"/>
  <c r="P728" i="38"/>
  <c r="P729" i="38"/>
  <c r="P730" i="38"/>
  <c r="P731" i="38"/>
  <c r="P732" i="38"/>
  <c r="P733" i="38"/>
  <c r="P734" i="38"/>
  <c r="P735" i="38"/>
  <c r="P736" i="38"/>
  <c r="P737" i="38"/>
  <c r="P738" i="38"/>
  <c r="P739" i="38"/>
  <c r="P740" i="38"/>
  <c r="P741" i="38"/>
  <c r="P742" i="38"/>
  <c r="P743" i="38"/>
  <c r="P744" i="38"/>
  <c r="P745" i="38"/>
  <c r="P746" i="38"/>
  <c r="P747" i="38"/>
  <c r="P748" i="38"/>
  <c r="P749" i="38"/>
  <c r="P750" i="38"/>
  <c r="P751" i="38"/>
  <c r="P752" i="38"/>
  <c r="P753" i="38"/>
  <c r="P754" i="38"/>
  <c r="P755" i="38"/>
  <c r="P756" i="38"/>
  <c r="P757" i="38"/>
  <c r="P758" i="38"/>
  <c r="P759" i="38"/>
  <c r="P760" i="38"/>
  <c r="P761" i="38"/>
  <c r="P762" i="38"/>
  <c r="P763" i="38"/>
  <c r="P764" i="38"/>
  <c r="P765" i="38"/>
  <c r="P766" i="38"/>
  <c r="P767" i="38"/>
  <c r="P768" i="38"/>
  <c r="P769" i="38"/>
  <c r="P770" i="38"/>
  <c r="P771" i="38"/>
  <c r="P772" i="38"/>
  <c r="P773" i="38"/>
  <c r="P774" i="38"/>
  <c r="P775" i="38"/>
  <c r="P776" i="38"/>
  <c r="P777" i="38"/>
  <c r="P778" i="38"/>
  <c r="P779" i="38"/>
  <c r="P780" i="38"/>
  <c r="P781" i="38"/>
  <c r="P782" i="38"/>
  <c r="P783" i="38"/>
  <c r="P784" i="38"/>
  <c r="P785" i="38"/>
  <c r="P786" i="38"/>
  <c r="P787" i="38"/>
  <c r="P788" i="38"/>
  <c r="P789" i="38"/>
  <c r="P790" i="38"/>
  <c r="P791" i="38"/>
  <c r="P792" i="38"/>
  <c r="P793" i="38"/>
  <c r="P794" i="38"/>
  <c r="P795" i="38"/>
  <c r="P796" i="38"/>
  <c r="P797" i="38"/>
  <c r="P798" i="38"/>
  <c r="P799" i="38"/>
  <c r="P800" i="38"/>
  <c r="P801" i="38"/>
  <c r="P802" i="38"/>
  <c r="P803" i="38"/>
  <c r="P804" i="38"/>
  <c r="P805" i="38"/>
  <c r="P806" i="38"/>
  <c r="P807" i="38"/>
  <c r="P808" i="38"/>
  <c r="P809" i="38"/>
  <c r="P810" i="38"/>
  <c r="P811" i="38"/>
  <c r="P812" i="38"/>
  <c r="P813" i="38"/>
  <c r="P814" i="38"/>
  <c r="P815" i="38"/>
  <c r="P816" i="38"/>
  <c r="P817" i="38"/>
  <c r="P818" i="38"/>
  <c r="P819" i="38"/>
  <c r="P820" i="38"/>
  <c r="P821" i="38"/>
  <c r="P822" i="38"/>
  <c r="P823" i="38"/>
  <c r="P824" i="38"/>
  <c r="P825" i="38"/>
  <c r="P826" i="38"/>
  <c r="P827" i="38"/>
  <c r="P828" i="38"/>
  <c r="P829" i="38"/>
  <c r="P830" i="38"/>
  <c r="P831" i="38"/>
  <c r="P832" i="38"/>
  <c r="P833" i="38"/>
  <c r="P834" i="38"/>
  <c r="P835" i="38"/>
  <c r="P836" i="38"/>
  <c r="P837" i="38"/>
  <c r="P838" i="38"/>
  <c r="P839" i="38"/>
  <c r="P840" i="38"/>
  <c r="P841" i="38"/>
  <c r="P842" i="38"/>
  <c r="P843" i="38"/>
  <c r="P844" i="38"/>
  <c r="P845" i="38"/>
  <c r="P846" i="38"/>
  <c r="P847" i="38"/>
  <c r="P848" i="38"/>
  <c r="P849" i="38"/>
  <c r="P850" i="38"/>
  <c r="P851" i="38"/>
  <c r="P852" i="38"/>
  <c r="P853" i="38"/>
  <c r="P854" i="38"/>
  <c r="P855" i="38"/>
  <c r="P856" i="38"/>
  <c r="P857" i="38"/>
  <c r="P858" i="38"/>
  <c r="P859" i="38"/>
  <c r="P860" i="38"/>
  <c r="P861" i="38"/>
  <c r="P862" i="38"/>
  <c r="P863" i="38"/>
  <c r="P864" i="38"/>
  <c r="P865" i="38"/>
  <c r="P866" i="38"/>
  <c r="P867" i="38"/>
  <c r="P868" i="38"/>
  <c r="P869" i="38"/>
  <c r="P870" i="38"/>
  <c r="P871" i="38"/>
  <c r="P872" i="38"/>
  <c r="P873" i="38"/>
  <c r="P874" i="38"/>
  <c r="P875" i="38"/>
  <c r="P876" i="38"/>
  <c r="P877" i="38"/>
  <c r="P878" i="38"/>
  <c r="P879" i="38"/>
  <c r="P880" i="38"/>
  <c r="P881" i="38"/>
  <c r="P882" i="38"/>
  <c r="P883" i="38"/>
  <c r="P884" i="38"/>
  <c r="P885" i="38"/>
  <c r="P886" i="38"/>
  <c r="P887" i="38"/>
  <c r="P888" i="38"/>
  <c r="P889" i="38"/>
  <c r="P890" i="38"/>
  <c r="P891" i="38"/>
  <c r="P892" i="38"/>
  <c r="P893" i="38"/>
  <c r="P894" i="38"/>
  <c r="P895" i="38"/>
  <c r="P896" i="38"/>
  <c r="P897" i="38"/>
  <c r="P898" i="38"/>
  <c r="P899" i="38"/>
  <c r="P900" i="38"/>
  <c r="P901" i="38"/>
  <c r="P902" i="38"/>
  <c r="P903" i="38"/>
  <c r="P904" i="38"/>
  <c r="P905" i="38"/>
  <c r="P906" i="38"/>
  <c r="P907" i="38"/>
  <c r="P908" i="38"/>
  <c r="P909" i="38"/>
  <c r="P910" i="38"/>
  <c r="P911" i="38"/>
  <c r="P912" i="38"/>
  <c r="P913" i="38"/>
  <c r="P914" i="38"/>
  <c r="P915" i="38"/>
  <c r="P916" i="38"/>
  <c r="P917" i="38"/>
  <c r="P918" i="38"/>
  <c r="P919" i="38"/>
  <c r="P920" i="38"/>
  <c r="P921" i="38"/>
  <c r="P922" i="38"/>
  <c r="P923" i="38"/>
  <c r="P924" i="38"/>
  <c r="P925" i="38"/>
  <c r="P926" i="38"/>
  <c r="P927" i="38"/>
  <c r="P928" i="38"/>
  <c r="P929" i="38"/>
  <c r="P930" i="38"/>
  <c r="P931" i="38"/>
  <c r="P932" i="38"/>
  <c r="P933" i="38"/>
  <c r="P934" i="38"/>
  <c r="P935" i="38"/>
  <c r="P936" i="38"/>
  <c r="P937" i="38"/>
  <c r="P938" i="38"/>
  <c r="P939" i="38"/>
  <c r="P940" i="38"/>
  <c r="P941" i="38"/>
  <c r="P942" i="38"/>
  <c r="P943" i="38"/>
  <c r="P944" i="38"/>
  <c r="P945" i="38"/>
  <c r="P946" i="38"/>
  <c r="P947" i="38"/>
  <c r="P948" i="38"/>
  <c r="P949" i="38"/>
  <c r="P950" i="38"/>
  <c r="P951" i="38"/>
  <c r="P952" i="38"/>
  <c r="P953" i="38"/>
  <c r="P954" i="38"/>
  <c r="P955" i="38"/>
  <c r="P956" i="38"/>
  <c r="P957" i="38"/>
  <c r="P958" i="38"/>
  <c r="P959" i="38"/>
  <c r="P960" i="38"/>
  <c r="P961" i="38"/>
  <c r="P962" i="38"/>
  <c r="P963" i="38"/>
  <c r="P964" i="38"/>
  <c r="P965" i="38"/>
  <c r="P966" i="38"/>
  <c r="P967" i="38"/>
  <c r="P968" i="38"/>
  <c r="P969" i="38"/>
  <c r="P970" i="38"/>
  <c r="P971" i="38"/>
  <c r="P972" i="38"/>
  <c r="P973" i="38"/>
  <c r="P974" i="38"/>
  <c r="P975" i="38"/>
  <c r="P976" i="38"/>
  <c r="P977" i="38"/>
  <c r="P978" i="38"/>
  <c r="P979" i="38"/>
  <c r="P980" i="38"/>
  <c r="P981" i="38"/>
  <c r="P982" i="38"/>
  <c r="P983" i="38"/>
  <c r="P984" i="38"/>
  <c r="P985" i="38"/>
  <c r="P986" i="38"/>
  <c r="P987" i="38"/>
  <c r="P988" i="38"/>
  <c r="P989" i="38"/>
  <c r="P990" i="38"/>
  <c r="P991" i="38"/>
  <c r="P992" i="38"/>
  <c r="P993" i="38"/>
  <c r="P994" i="38"/>
  <c r="P995" i="38"/>
  <c r="P996" i="38"/>
  <c r="P997" i="38"/>
  <c r="P998" i="38"/>
  <c r="P999" i="38"/>
  <c r="P1000" i="38"/>
  <c r="Q131" i="38"/>
  <c r="Q132" i="38"/>
  <c r="Q133" i="38"/>
  <c r="Q134" i="38"/>
  <c r="Q135" i="38"/>
  <c r="Q136" i="38"/>
  <c r="Q137" i="38"/>
  <c r="Q138" i="38"/>
  <c r="Q139" i="38"/>
  <c r="Q140" i="38"/>
  <c r="Q141" i="38"/>
  <c r="Q142" i="38"/>
  <c r="Q143" i="38"/>
  <c r="Q144" i="38"/>
  <c r="Q145" i="38"/>
  <c r="Q146" i="38"/>
  <c r="Q147" i="38"/>
  <c r="Q148" i="38"/>
  <c r="Q149" i="38"/>
  <c r="Q150" i="38"/>
  <c r="Q151" i="38"/>
  <c r="Q152" i="38"/>
  <c r="Q153" i="38"/>
  <c r="Q154" i="38"/>
  <c r="Q155" i="38"/>
  <c r="Q156" i="38"/>
  <c r="Q157" i="38"/>
  <c r="Q158" i="38"/>
  <c r="Q159" i="38"/>
  <c r="Q160" i="38"/>
  <c r="Q161" i="38"/>
  <c r="Q162" i="38"/>
  <c r="Q163" i="38"/>
  <c r="Q164" i="38"/>
  <c r="Q165" i="38"/>
  <c r="Q166" i="38"/>
  <c r="Q167" i="38"/>
  <c r="Q168" i="38"/>
  <c r="Q169" i="38"/>
  <c r="Q170" i="38"/>
  <c r="Q171" i="38"/>
  <c r="Q172" i="38"/>
  <c r="Q173" i="38"/>
  <c r="Q174" i="38"/>
  <c r="Q175" i="38"/>
  <c r="Q176" i="38"/>
  <c r="Q177" i="38"/>
  <c r="Q178" i="38"/>
  <c r="Q179" i="38"/>
  <c r="Q180" i="38"/>
  <c r="Q181" i="38"/>
  <c r="Q182" i="38"/>
  <c r="Q183" i="38"/>
  <c r="Q184" i="38"/>
  <c r="Q185" i="38"/>
  <c r="Q186" i="38"/>
  <c r="Q187" i="38"/>
  <c r="Q188" i="38"/>
  <c r="Q189" i="38"/>
  <c r="Q190" i="38"/>
  <c r="Q191" i="38"/>
  <c r="Q192" i="38"/>
  <c r="Q193" i="38"/>
  <c r="Q194" i="38"/>
  <c r="Q195" i="38"/>
  <c r="Q196" i="38"/>
  <c r="Q197" i="38"/>
  <c r="Q198" i="38"/>
  <c r="Q199" i="38"/>
  <c r="Q200" i="38"/>
  <c r="Q201" i="38"/>
  <c r="Q202" i="38"/>
  <c r="Q203" i="38"/>
  <c r="Q204" i="38"/>
  <c r="Q205" i="38"/>
  <c r="Q206" i="38"/>
  <c r="Q207" i="38"/>
  <c r="Q208" i="38"/>
  <c r="Q209" i="38"/>
  <c r="Q210" i="38"/>
  <c r="Q211" i="38"/>
  <c r="Q212" i="38"/>
  <c r="Q213" i="38"/>
  <c r="Q214" i="38"/>
  <c r="Q215" i="38"/>
  <c r="Q216" i="38"/>
  <c r="Q217" i="38"/>
  <c r="Q218" i="38"/>
  <c r="Q219" i="38"/>
  <c r="Q220" i="38"/>
  <c r="Q221" i="38"/>
  <c r="Q222" i="38"/>
  <c r="Q223" i="38"/>
  <c r="Q224" i="38"/>
  <c r="Q225" i="38"/>
  <c r="Q226" i="38"/>
  <c r="Q227" i="38"/>
  <c r="Q228" i="38"/>
  <c r="Q229" i="38"/>
  <c r="Q230" i="38"/>
  <c r="Q231" i="38"/>
  <c r="Q232" i="38"/>
  <c r="Q233" i="38"/>
  <c r="Q234" i="38"/>
  <c r="Q235" i="38"/>
  <c r="Q236" i="38"/>
  <c r="Q237" i="38"/>
  <c r="Q238" i="38"/>
  <c r="Q239" i="38"/>
  <c r="Q240" i="38"/>
  <c r="Q241" i="38"/>
  <c r="Q242" i="38"/>
  <c r="Q243" i="38"/>
  <c r="Q244" i="38"/>
  <c r="Q245" i="38"/>
  <c r="Q246" i="38"/>
  <c r="Q247" i="38"/>
  <c r="Q248" i="38"/>
  <c r="Q249" i="38"/>
  <c r="Q250" i="38"/>
  <c r="Q251" i="38"/>
  <c r="Q252" i="38"/>
  <c r="Q253" i="38"/>
  <c r="Q254" i="38"/>
  <c r="Q255" i="38"/>
  <c r="Q256" i="38"/>
  <c r="Q257" i="38"/>
  <c r="Q258" i="38"/>
  <c r="Q259" i="38"/>
  <c r="Q260" i="38"/>
  <c r="Q261" i="38"/>
  <c r="Q262" i="38"/>
  <c r="Q263" i="38"/>
  <c r="Q264" i="38"/>
  <c r="Q265" i="38"/>
  <c r="Q266" i="38"/>
  <c r="Q267" i="38"/>
  <c r="Q268" i="38"/>
  <c r="Q269" i="38"/>
  <c r="Q270" i="38"/>
  <c r="Q271" i="38"/>
  <c r="Q272" i="38"/>
  <c r="Q273" i="38"/>
  <c r="Q274" i="38"/>
  <c r="Q275" i="38"/>
  <c r="Q276" i="38"/>
  <c r="Q277" i="38"/>
  <c r="Q278" i="38"/>
  <c r="Q279" i="38"/>
  <c r="Q280" i="38"/>
  <c r="Q281" i="38"/>
  <c r="Q282" i="38"/>
  <c r="Q283" i="38"/>
  <c r="Q284" i="38"/>
  <c r="Q285" i="38"/>
  <c r="Q286" i="38"/>
  <c r="Q287" i="38"/>
  <c r="Q288" i="38"/>
  <c r="Q289" i="38"/>
  <c r="Q290" i="38"/>
  <c r="Q291" i="38"/>
  <c r="Q292" i="38"/>
  <c r="Q293" i="38"/>
  <c r="Q294" i="38"/>
  <c r="Q295" i="38"/>
  <c r="Q296" i="38"/>
  <c r="Q297" i="38"/>
  <c r="Q298" i="38"/>
  <c r="Q299" i="38"/>
  <c r="Q300" i="38"/>
  <c r="Q301" i="38"/>
  <c r="Q302" i="38"/>
  <c r="Q303" i="38"/>
  <c r="Q304" i="38"/>
  <c r="Q305" i="38"/>
  <c r="Q306" i="38"/>
  <c r="Q307" i="38"/>
  <c r="Q308" i="38"/>
  <c r="Q309" i="38"/>
  <c r="Q310" i="38"/>
  <c r="Q311" i="38"/>
  <c r="Q312" i="38"/>
  <c r="Q313" i="38"/>
  <c r="Q314" i="38"/>
  <c r="Q315" i="38"/>
  <c r="Q316" i="38"/>
  <c r="Q317" i="38"/>
  <c r="Q318" i="38"/>
  <c r="Q319" i="38"/>
  <c r="Q320" i="38"/>
  <c r="Q321" i="38"/>
  <c r="Q322" i="38"/>
  <c r="Q323" i="38"/>
  <c r="Q324" i="38"/>
  <c r="Q325" i="38"/>
  <c r="Q326" i="38"/>
  <c r="Q327" i="38"/>
  <c r="Q328" i="38"/>
  <c r="Q329" i="38"/>
  <c r="Q330" i="38"/>
  <c r="Q331" i="38"/>
  <c r="Q332" i="38"/>
  <c r="Q333" i="38"/>
  <c r="Q334" i="38"/>
  <c r="Q335" i="38"/>
  <c r="Q336" i="38"/>
  <c r="Q337" i="38"/>
  <c r="Q338" i="38"/>
  <c r="Q339" i="38"/>
  <c r="Q340" i="38"/>
  <c r="Q341" i="38"/>
  <c r="Q342" i="38"/>
  <c r="Q343" i="38"/>
  <c r="Q344" i="38"/>
  <c r="Q345" i="38"/>
  <c r="Q346" i="38"/>
  <c r="Q347" i="38"/>
  <c r="Q348" i="38"/>
  <c r="Q349" i="38"/>
  <c r="Q350" i="38"/>
  <c r="Q351" i="38"/>
  <c r="Q352" i="38"/>
  <c r="Q353" i="38"/>
  <c r="Q354" i="38"/>
  <c r="Q355" i="38"/>
  <c r="Q356" i="38"/>
  <c r="Q357" i="38"/>
  <c r="Q358" i="38"/>
  <c r="Q359" i="38"/>
  <c r="Q360" i="38"/>
  <c r="Q361" i="38"/>
  <c r="Q362" i="38"/>
  <c r="Q363" i="38"/>
  <c r="Q364" i="38"/>
  <c r="Q365" i="38"/>
  <c r="Q366" i="38"/>
  <c r="Q367" i="38"/>
  <c r="Q368" i="38"/>
  <c r="Q369" i="38"/>
  <c r="Q370" i="38"/>
  <c r="Q371" i="38"/>
  <c r="Q372" i="38"/>
  <c r="Q373" i="38"/>
  <c r="Q374" i="38"/>
  <c r="Q375" i="38"/>
  <c r="Q376" i="38"/>
  <c r="Q377" i="38"/>
  <c r="Q378" i="38"/>
  <c r="Q379" i="38"/>
  <c r="Q380" i="38"/>
  <c r="Q381" i="38"/>
  <c r="Q382" i="38"/>
  <c r="Q383" i="38"/>
  <c r="Q384" i="38"/>
  <c r="Q385" i="38"/>
  <c r="Q386" i="38"/>
  <c r="Q387" i="38"/>
  <c r="Q388" i="38"/>
  <c r="Q389" i="38"/>
  <c r="Q390" i="38"/>
  <c r="Q391" i="38"/>
  <c r="Q392" i="38"/>
  <c r="Q393" i="38"/>
  <c r="Q394" i="38"/>
  <c r="Q395" i="38"/>
  <c r="Q396" i="38"/>
  <c r="Q397" i="38"/>
  <c r="Q398" i="38"/>
  <c r="Q399" i="38"/>
  <c r="Q400" i="38"/>
  <c r="Q401" i="38"/>
  <c r="Q402" i="38"/>
  <c r="Q403" i="38"/>
  <c r="Q404" i="38"/>
  <c r="Q405" i="38"/>
  <c r="Q406" i="38"/>
  <c r="Q407" i="38"/>
  <c r="Q408" i="38"/>
  <c r="Q409" i="38"/>
  <c r="Q410" i="38"/>
  <c r="Q411" i="38"/>
  <c r="Q412" i="38"/>
  <c r="Q413" i="38"/>
  <c r="Q414" i="38"/>
  <c r="Q415" i="38"/>
  <c r="Q416" i="38"/>
  <c r="Q417" i="38"/>
  <c r="Q418" i="38"/>
  <c r="Q419" i="38"/>
  <c r="Q420" i="38"/>
  <c r="Q421" i="38"/>
  <c r="Q422" i="38"/>
  <c r="Q423" i="38"/>
  <c r="Q424" i="38"/>
  <c r="Q425" i="38"/>
  <c r="Q426" i="38"/>
  <c r="Q427" i="38"/>
  <c r="Q428" i="38"/>
  <c r="Q429" i="38"/>
  <c r="Q430" i="38"/>
  <c r="Q431" i="38"/>
  <c r="Q432" i="38"/>
  <c r="Q433" i="38"/>
  <c r="Q434" i="38"/>
  <c r="Q435" i="38"/>
  <c r="Q436" i="38"/>
  <c r="Q437" i="38"/>
  <c r="Q438" i="38"/>
  <c r="Q439" i="38"/>
  <c r="Q440" i="38"/>
  <c r="Q441" i="38"/>
  <c r="Q442" i="38"/>
  <c r="Q443" i="38"/>
  <c r="Q444" i="38"/>
  <c r="Q445" i="38"/>
  <c r="Q446" i="38"/>
  <c r="Q447" i="38"/>
  <c r="Q448" i="38"/>
  <c r="Q449" i="38"/>
  <c r="Q450" i="38"/>
  <c r="Q451" i="38"/>
  <c r="Q452" i="38"/>
  <c r="Q453" i="38"/>
  <c r="Q454" i="38"/>
  <c r="Q455" i="38"/>
  <c r="Q456" i="38"/>
  <c r="Q457" i="38"/>
  <c r="Q458" i="38"/>
  <c r="Q459" i="38"/>
  <c r="Q460" i="38"/>
  <c r="Q461" i="38"/>
  <c r="Q462" i="38"/>
  <c r="Q463" i="38"/>
  <c r="Q464" i="38"/>
  <c r="Q465" i="38"/>
  <c r="Q466" i="38"/>
  <c r="Q467" i="38"/>
  <c r="Q468" i="38"/>
  <c r="Q469" i="38"/>
  <c r="Q470" i="38"/>
  <c r="Q471" i="38"/>
  <c r="Q472" i="38"/>
  <c r="Q473" i="38"/>
  <c r="Q474" i="38"/>
  <c r="Q475" i="38"/>
  <c r="Q476" i="38"/>
  <c r="Q477" i="38"/>
  <c r="Q478" i="38"/>
  <c r="Q479" i="38"/>
  <c r="Q480" i="38"/>
  <c r="Q481" i="38"/>
  <c r="Q482" i="38"/>
  <c r="Q483" i="38"/>
  <c r="Q484" i="38"/>
  <c r="Q485" i="38"/>
  <c r="Q486" i="38"/>
  <c r="Q487" i="38"/>
  <c r="Q488" i="38"/>
  <c r="Q489" i="38"/>
  <c r="Q490" i="38"/>
  <c r="Q491" i="38"/>
  <c r="Q492" i="38"/>
  <c r="Q493" i="38"/>
  <c r="Q494" i="38"/>
  <c r="Q495" i="38"/>
  <c r="Q496" i="38"/>
  <c r="Q497" i="38"/>
  <c r="Q498" i="38"/>
  <c r="Q499" i="38"/>
  <c r="Q500" i="38"/>
  <c r="Q501" i="38"/>
  <c r="Q502" i="38"/>
  <c r="Q503" i="38"/>
  <c r="Q504" i="38"/>
  <c r="Q505" i="38"/>
  <c r="Q506" i="38"/>
  <c r="Q507" i="38"/>
  <c r="Q508" i="38"/>
  <c r="Q509" i="38"/>
  <c r="Q510" i="38"/>
  <c r="Q511" i="38"/>
  <c r="Q512" i="38"/>
  <c r="Q513" i="38"/>
  <c r="Q514" i="38"/>
  <c r="Q515" i="38"/>
  <c r="Q516" i="38"/>
  <c r="Q517" i="38"/>
  <c r="Q518" i="38"/>
  <c r="Q519" i="38"/>
  <c r="Q520" i="38"/>
  <c r="Q521" i="38"/>
  <c r="Q522" i="38"/>
  <c r="Q523" i="38"/>
  <c r="Q524" i="38"/>
  <c r="Q525" i="38"/>
  <c r="Q526" i="38"/>
  <c r="Q527" i="38"/>
  <c r="Q528" i="38"/>
  <c r="Q529" i="38"/>
  <c r="Q530" i="38"/>
  <c r="Q531" i="38"/>
  <c r="Q532" i="38"/>
  <c r="Q533" i="38"/>
  <c r="Q534" i="38"/>
  <c r="Q535" i="38"/>
  <c r="Q536" i="38"/>
  <c r="Q537" i="38"/>
  <c r="Q538" i="38"/>
  <c r="Q539" i="38"/>
  <c r="Q540" i="38"/>
  <c r="Q541" i="38"/>
  <c r="Q542" i="38"/>
  <c r="Q543" i="38"/>
  <c r="Q544" i="38"/>
  <c r="Q545" i="38"/>
  <c r="Q546" i="38"/>
  <c r="Q547" i="38"/>
  <c r="Q548" i="38"/>
  <c r="Q549" i="38"/>
  <c r="Q550" i="38"/>
  <c r="Q551" i="38"/>
  <c r="Q552" i="38"/>
  <c r="Q553" i="38"/>
  <c r="Q554" i="38"/>
  <c r="Q555" i="38"/>
  <c r="Q556" i="38"/>
  <c r="Q557" i="38"/>
  <c r="Q558" i="38"/>
  <c r="Q559" i="38"/>
  <c r="Q560" i="38"/>
  <c r="Q561" i="38"/>
  <c r="Q562" i="38"/>
  <c r="Q563" i="38"/>
  <c r="Q564" i="38"/>
  <c r="Q565" i="38"/>
  <c r="Q566" i="38"/>
  <c r="Q567" i="38"/>
  <c r="Q568" i="38"/>
  <c r="Q569" i="38"/>
  <c r="Q570" i="38"/>
  <c r="Q571" i="38"/>
  <c r="Q572" i="38"/>
  <c r="Q573" i="38"/>
  <c r="Q574" i="38"/>
  <c r="Q575" i="38"/>
  <c r="Q576" i="38"/>
  <c r="Q577" i="38"/>
  <c r="Q578" i="38"/>
  <c r="Q579" i="38"/>
  <c r="Q580" i="38"/>
  <c r="Q581" i="38"/>
  <c r="Q582" i="38"/>
  <c r="Q583" i="38"/>
  <c r="Q584" i="38"/>
  <c r="Q585" i="38"/>
  <c r="Q586" i="38"/>
  <c r="Q587" i="38"/>
  <c r="Q588" i="38"/>
  <c r="Q589" i="38"/>
  <c r="Q590" i="38"/>
  <c r="Q591" i="38"/>
  <c r="Q592" i="38"/>
  <c r="Q593" i="38"/>
  <c r="Q594" i="38"/>
  <c r="Q595" i="38"/>
  <c r="Q596" i="38"/>
  <c r="Q597" i="38"/>
  <c r="Q598" i="38"/>
  <c r="Q599" i="38"/>
  <c r="Q600" i="38"/>
  <c r="Q601" i="38"/>
  <c r="Q602" i="38"/>
  <c r="Q603" i="38"/>
  <c r="Q604" i="38"/>
  <c r="Q605" i="38"/>
  <c r="Q606" i="38"/>
  <c r="Q607" i="38"/>
  <c r="Q608" i="38"/>
  <c r="Q609" i="38"/>
  <c r="Q610" i="38"/>
  <c r="Q611" i="38"/>
  <c r="Q612" i="38"/>
  <c r="Q613" i="38"/>
  <c r="Q614" i="38"/>
  <c r="Q615" i="38"/>
  <c r="Q616" i="38"/>
  <c r="Q617" i="38"/>
  <c r="Q618" i="38"/>
  <c r="Q619" i="38"/>
  <c r="Q620" i="38"/>
  <c r="Q621" i="38"/>
  <c r="Q622" i="38"/>
  <c r="Q623" i="38"/>
  <c r="Q624" i="38"/>
  <c r="Q625" i="38"/>
  <c r="Q626" i="38"/>
  <c r="Q627" i="38"/>
  <c r="Q628" i="38"/>
  <c r="Q629" i="38"/>
  <c r="Q630" i="38"/>
  <c r="Q631" i="38"/>
  <c r="Q632" i="38"/>
  <c r="Q633" i="38"/>
  <c r="Q634" i="38"/>
  <c r="Q635" i="38"/>
  <c r="Q636" i="38"/>
  <c r="Q637" i="38"/>
  <c r="Q638" i="38"/>
  <c r="Q639" i="38"/>
  <c r="Q640" i="38"/>
  <c r="Q641" i="38"/>
  <c r="Q642" i="38"/>
  <c r="Q643" i="38"/>
  <c r="Q644" i="38"/>
  <c r="Q645" i="38"/>
  <c r="Q646" i="38"/>
  <c r="Q647" i="38"/>
  <c r="Q648" i="38"/>
  <c r="Q649" i="38"/>
  <c r="Q650" i="38"/>
  <c r="Q651" i="38"/>
  <c r="Q652" i="38"/>
  <c r="Q653" i="38"/>
  <c r="Q654" i="38"/>
  <c r="Q655" i="38"/>
  <c r="Q656" i="38"/>
  <c r="Q657" i="38"/>
  <c r="Q658" i="38"/>
  <c r="Q659" i="38"/>
  <c r="Q660" i="38"/>
  <c r="Q661" i="38"/>
  <c r="Q662" i="38"/>
  <c r="Q663" i="38"/>
  <c r="Q664" i="38"/>
  <c r="Q665" i="38"/>
  <c r="Q666" i="38"/>
  <c r="Q667" i="38"/>
  <c r="Q668" i="38"/>
  <c r="Q669" i="38"/>
  <c r="Q670" i="38"/>
  <c r="Q671" i="38"/>
  <c r="Q672" i="38"/>
  <c r="Q673" i="38"/>
  <c r="Q674" i="38"/>
  <c r="Q675" i="38"/>
  <c r="Q676" i="38"/>
  <c r="Q677" i="38"/>
  <c r="Q678" i="38"/>
  <c r="Q679" i="38"/>
  <c r="Q680" i="38"/>
  <c r="Q681" i="38"/>
  <c r="Q682" i="38"/>
  <c r="Q683" i="38"/>
  <c r="Q684" i="38"/>
  <c r="Q685" i="38"/>
  <c r="Q686" i="38"/>
  <c r="Q687" i="38"/>
  <c r="Q688" i="38"/>
  <c r="Q689" i="38"/>
  <c r="Q690" i="38"/>
  <c r="Q691" i="38"/>
  <c r="Q692" i="38"/>
  <c r="Q693" i="38"/>
  <c r="Q694" i="38"/>
  <c r="Q695" i="38"/>
  <c r="Q696" i="38"/>
  <c r="Q697" i="38"/>
  <c r="Q698" i="38"/>
  <c r="Q699" i="38"/>
  <c r="Q700" i="38"/>
  <c r="Q701" i="38"/>
  <c r="Q702" i="38"/>
  <c r="Q703" i="38"/>
  <c r="Q704" i="38"/>
  <c r="Q705" i="38"/>
  <c r="Q706" i="38"/>
  <c r="Q707" i="38"/>
  <c r="Q708" i="38"/>
  <c r="Q709" i="38"/>
  <c r="Q710" i="38"/>
  <c r="Q711" i="38"/>
  <c r="Q712" i="38"/>
  <c r="Q713" i="38"/>
  <c r="Q714" i="38"/>
  <c r="Q715" i="38"/>
  <c r="Q716" i="38"/>
  <c r="Q717" i="38"/>
  <c r="Q718" i="38"/>
  <c r="Q719" i="38"/>
  <c r="Q720" i="38"/>
  <c r="Q721" i="38"/>
  <c r="Q722" i="38"/>
  <c r="Q723" i="38"/>
  <c r="Q724" i="38"/>
  <c r="Q725" i="38"/>
  <c r="Q726" i="38"/>
  <c r="Q727" i="38"/>
  <c r="Q728" i="38"/>
  <c r="Q729" i="38"/>
  <c r="Q730" i="38"/>
  <c r="Q731" i="38"/>
  <c r="Q732" i="38"/>
  <c r="Q733" i="38"/>
  <c r="Q734" i="38"/>
  <c r="Q735" i="38"/>
  <c r="Q736" i="38"/>
  <c r="Q737" i="38"/>
  <c r="Q738" i="38"/>
  <c r="Q739" i="38"/>
  <c r="Q740" i="38"/>
  <c r="Q741" i="38"/>
  <c r="Q742" i="38"/>
  <c r="Q743" i="38"/>
  <c r="Q744" i="38"/>
  <c r="Q745" i="38"/>
  <c r="Q746" i="38"/>
  <c r="Q747" i="38"/>
  <c r="Q748" i="38"/>
  <c r="Q749" i="38"/>
  <c r="Q750" i="38"/>
  <c r="Q751" i="38"/>
  <c r="Q752" i="38"/>
  <c r="Q753" i="38"/>
  <c r="Q754" i="38"/>
  <c r="Q755" i="38"/>
  <c r="Q756" i="38"/>
  <c r="Q757" i="38"/>
  <c r="Q758" i="38"/>
  <c r="Q759" i="38"/>
  <c r="Q760" i="38"/>
  <c r="Q761" i="38"/>
  <c r="Q762" i="38"/>
  <c r="Q763" i="38"/>
  <c r="Q764" i="38"/>
  <c r="Q765" i="38"/>
  <c r="Q766" i="38"/>
  <c r="Q767" i="38"/>
  <c r="Q768" i="38"/>
  <c r="Q769" i="38"/>
  <c r="Q770" i="38"/>
  <c r="Q771" i="38"/>
  <c r="Q772" i="38"/>
  <c r="Q773" i="38"/>
  <c r="Q774" i="38"/>
  <c r="Q775" i="38"/>
  <c r="Q776" i="38"/>
  <c r="Q777" i="38"/>
  <c r="Q778" i="38"/>
  <c r="Q779" i="38"/>
  <c r="Q780" i="38"/>
  <c r="Q781" i="38"/>
  <c r="Q782" i="38"/>
  <c r="Q783" i="38"/>
  <c r="Q784" i="38"/>
  <c r="Q785" i="38"/>
  <c r="Q786" i="38"/>
  <c r="Q787" i="38"/>
  <c r="Q788" i="38"/>
  <c r="Q789" i="38"/>
  <c r="Q790" i="38"/>
  <c r="Q791" i="38"/>
  <c r="Q792" i="38"/>
  <c r="Q793" i="38"/>
  <c r="Q794" i="38"/>
  <c r="Q795" i="38"/>
  <c r="Q796" i="38"/>
  <c r="Q797" i="38"/>
  <c r="Q798" i="38"/>
  <c r="Q799" i="38"/>
  <c r="Q800" i="38"/>
  <c r="Q801" i="38"/>
  <c r="Q802" i="38"/>
  <c r="Q803" i="38"/>
  <c r="Q804" i="38"/>
  <c r="Q805" i="38"/>
  <c r="Q806" i="38"/>
  <c r="Q807" i="38"/>
  <c r="Q808" i="38"/>
  <c r="Q809" i="38"/>
  <c r="Q810" i="38"/>
  <c r="Q811" i="38"/>
  <c r="Q812" i="38"/>
  <c r="Q813" i="38"/>
  <c r="Q814" i="38"/>
  <c r="Q815" i="38"/>
  <c r="Q816" i="38"/>
  <c r="Q817" i="38"/>
  <c r="Q818" i="38"/>
  <c r="Q819" i="38"/>
  <c r="Q820" i="38"/>
  <c r="Q821" i="38"/>
  <c r="Q822" i="38"/>
  <c r="Q823" i="38"/>
  <c r="Q824" i="38"/>
  <c r="Q825" i="38"/>
  <c r="Q826" i="38"/>
  <c r="Q827" i="38"/>
  <c r="Q828" i="38"/>
  <c r="Q829" i="38"/>
  <c r="Q830" i="38"/>
  <c r="Q831" i="38"/>
  <c r="Q832" i="38"/>
  <c r="Q833" i="38"/>
  <c r="Q834" i="38"/>
  <c r="Q835" i="38"/>
  <c r="Q836" i="38"/>
  <c r="Q837" i="38"/>
  <c r="Q838" i="38"/>
  <c r="Q839" i="38"/>
  <c r="Q840" i="38"/>
  <c r="Q841" i="38"/>
  <c r="Q842" i="38"/>
  <c r="Q843" i="38"/>
  <c r="Q844" i="38"/>
  <c r="Q845" i="38"/>
  <c r="Q846" i="38"/>
  <c r="Q847" i="38"/>
  <c r="Q848" i="38"/>
  <c r="Q849" i="38"/>
  <c r="Q850" i="38"/>
  <c r="Q851" i="38"/>
  <c r="Q852" i="38"/>
  <c r="Q853" i="38"/>
  <c r="Q854" i="38"/>
  <c r="Q855" i="38"/>
  <c r="Q856" i="38"/>
  <c r="Q857" i="38"/>
  <c r="Q858" i="38"/>
  <c r="Q859" i="38"/>
  <c r="Q860" i="38"/>
  <c r="Q861" i="38"/>
  <c r="Q862" i="38"/>
  <c r="Q863" i="38"/>
  <c r="Q864" i="38"/>
  <c r="Q865" i="38"/>
  <c r="Q866" i="38"/>
  <c r="Q867" i="38"/>
  <c r="Q868" i="38"/>
  <c r="Q869" i="38"/>
  <c r="Q870" i="38"/>
  <c r="Q871" i="38"/>
  <c r="Q872" i="38"/>
  <c r="Q873" i="38"/>
  <c r="Q874" i="38"/>
  <c r="Q875" i="38"/>
  <c r="Q876" i="38"/>
  <c r="Q877" i="38"/>
  <c r="Q878" i="38"/>
  <c r="Q879" i="38"/>
  <c r="Q880" i="38"/>
  <c r="Q881" i="38"/>
  <c r="Q882" i="38"/>
  <c r="Q883" i="38"/>
  <c r="Q884" i="38"/>
  <c r="Q885" i="38"/>
  <c r="Q886" i="38"/>
  <c r="Q887" i="38"/>
  <c r="Q888" i="38"/>
  <c r="Q889" i="38"/>
  <c r="Q890" i="38"/>
  <c r="Q891" i="38"/>
  <c r="Q892" i="38"/>
  <c r="Q893" i="38"/>
  <c r="Q894" i="38"/>
  <c r="Q895" i="38"/>
  <c r="Q896" i="38"/>
  <c r="Q897" i="38"/>
  <c r="Q898" i="38"/>
  <c r="Q899" i="38"/>
  <c r="Q900" i="38"/>
  <c r="Q901" i="38"/>
  <c r="Q902" i="38"/>
  <c r="Q903" i="38"/>
  <c r="Q904" i="38"/>
  <c r="Q905" i="38"/>
  <c r="Q906" i="38"/>
  <c r="Q907" i="38"/>
  <c r="Q908" i="38"/>
  <c r="Q909" i="38"/>
  <c r="Q910" i="38"/>
  <c r="Q911" i="38"/>
  <c r="Q912" i="38"/>
  <c r="Q913" i="38"/>
  <c r="Q914" i="38"/>
  <c r="Q915" i="38"/>
  <c r="Q916" i="38"/>
  <c r="Q917" i="38"/>
  <c r="Q918" i="38"/>
  <c r="Q919" i="38"/>
  <c r="Q920" i="38"/>
  <c r="Q921" i="38"/>
  <c r="Q922" i="38"/>
  <c r="Q923" i="38"/>
  <c r="Q924" i="38"/>
  <c r="Q925" i="38"/>
  <c r="Q926" i="38"/>
  <c r="Q927" i="38"/>
  <c r="Q928" i="38"/>
  <c r="Q929" i="38"/>
  <c r="Q930" i="38"/>
  <c r="Q931" i="38"/>
  <c r="Q932" i="38"/>
  <c r="Q933" i="38"/>
  <c r="Q934" i="38"/>
  <c r="Q935" i="38"/>
  <c r="Q936" i="38"/>
  <c r="Q937" i="38"/>
  <c r="Q938" i="38"/>
  <c r="Q939" i="38"/>
  <c r="Q940" i="38"/>
  <c r="Q941" i="38"/>
  <c r="Q942" i="38"/>
  <c r="Q943" i="38"/>
  <c r="Q944" i="38"/>
  <c r="Q945" i="38"/>
  <c r="Q946" i="38"/>
  <c r="Q947" i="38"/>
  <c r="Q948" i="38"/>
  <c r="Q949" i="38"/>
  <c r="Q950" i="38"/>
  <c r="Q951" i="38"/>
  <c r="Q952" i="38"/>
  <c r="Q953" i="38"/>
  <c r="Q954" i="38"/>
  <c r="Q955" i="38"/>
  <c r="Q956" i="38"/>
  <c r="Q957" i="38"/>
  <c r="Q958" i="38"/>
  <c r="Q959" i="38"/>
  <c r="Q960" i="38"/>
  <c r="Q961" i="38"/>
  <c r="Q962" i="38"/>
  <c r="Q963" i="38"/>
  <c r="Q964" i="38"/>
  <c r="Q965" i="38"/>
  <c r="Q966" i="38"/>
  <c r="Q967" i="38"/>
  <c r="Q968" i="38"/>
  <c r="Q969" i="38"/>
  <c r="Q970" i="38"/>
  <c r="Q971" i="38"/>
  <c r="Q972" i="38"/>
  <c r="Q973" i="38"/>
  <c r="Q974" i="38"/>
  <c r="Q975" i="38"/>
  <c r="Q976" i="38"/>
  <c r="Q977" i="38"/>
  <c r="Q978" i="38"/>
  <c r="Q979" i="38"/>
  <c r="Q980" i="38"/>
  <c r="Q981" i="38"/>
  <c r="Q982" i="38"/>
  <c r="Q983" i="38"/>
  <c r="Q984" i="38"/>
  <c r="Q985" i="38"/>
  <c r="Q986" i="38"/>
  <c r="Q987" i="38"/>
  <c r="Q988" i="38"/>
  <c r="Q989" i="38"/>
  <c r="Q990" i="38"/>
  <c r="Q991" i="38"/>
  <c r="Q992" i="38"/>
  <c r="Q993" i="38"/>
  <c r="Q994" i="38"/>
  <c r="Q995" i="38"/>
  <c r="Q996" i="38"/>
  <c r="Q997" i="38"/>
  <c r="Q998" i="38"/>
  <c r="Q999" i="38"/>
  <c r="Q1000" i="38"/>
  <c r="P1" i="38" l="1"/>
  <c r="M4" i="32" l="1"/>
  <c r="M5" i="32"/>
  <c r="M6" i="32"/>
  <c r="M7" i="32"/>
  <c r="M8" i="32"/>
  <c r="M9" i="32"/>
  <c r="M10" i="32"/>
  <c r="M3" i="32"/>
  <c r="M11" i="32" l="1"/>
  <c r="F1" i="32"/>
  <c r="N4" i="32"/>
  <c r="N5" i="32"/>
  <c r="N6" i="32"/>
  <c r="N7" i="32"/>
  <c r="N8" i="32"/>
  <c r="N9" i="32"/>
  <c r="N10" i="32"/>
  <c r="N3" i="32"/>
  <c r="N11" i="32" l="1"/>
  <c r="N12" i="32" s="1"/>
  <c r="E1" i="32"/>
  <c r="M12" i="32" s="1"/>
  <c r="L13" i="32"/>
  <c r="C58" i="33" l="1"/>
  <c r="B61" i="33"/>
  <c r="B58" i="33"/>
  <c r="B59" i="33"/>
  <c r="B60" i="33"/>
  <c r="C60" i="33"/>
  <c r="E3" i="33"/>
  <c r="D4" i="33"/>
  <c r="E4" i="33" s="1"/>
  <c r="D3" i="33"/>
  <c r="C59" i="33"/>
  <c r="C61" i="33"/>
  <c r="B51" i="33"/>
  <c r="C51" i="33"/>
  <c r="B52" i="33"/>
  <c r="C52" i="33"/>
  <c r="B53" i="33"/>
  <c r="C53" i="33"/>
  <c r="D53" i="33"/>
  <c r="C50" i="33"/>
  <c r="B50" i="33"/>
  <c r="B43" i="33"/>
  <c r="C43" i="33"/>
  <c r="D43" i="33"/>
  <c r="B44" i="33"/>
  <c r="C44" i="33"/>
  <c r="D44" i="33"/>
  <c r="B45" i="33"/>
  <c r="C45" i="33"/>
  <c r="D45" i="33"/>
  <c r="E45" i="33" s="1"/>
  <c r="F45" i="33" s="1"/>
  <c r="C42" i="33"/>
  <c r="B42" i="33"/>
  <c r="E44" i="33" l="1"/>
  <c r="F44" i="33" s="1"/>
  <c r="E53" i="33"/>
  <c r="F53" i="33" s="1"/>
  <c r="D61" i="33"/>
  <c r="E61" i="33" s="1"/>
  <c r="F61" i="33" s="1"/>
  <c r="E43" i="33"/>
  <c r="F43" i="33" s="1"/>
  <c r="D59" i="33"/>
  <c r="E59" i="33" s="1"/>
  <c r="F59" i="33" s="1"/>
  <c r="D60" i="33"/>
  <c r="E60" i="33" s="1"/>
  <c r="F60" i="33" s="1"/>
  <c r="D58" i="33"/>
  <c r="E58" i="33" s="1"/>
  <c r="F58" i="33" s="1"/>
  <c r="D51" i="33"/>
  <c r="E51" i="33" s="1"/>
  <c r="F51" i="33" s="1"/>
  <c r="D52" i="33"/>
  <c r="E52" i="33" s="1"/>
  <c r="F52" i="33" s="1"/>
  <c r="D50" i="33"/>
  <c r="E50" i="33" s="1"/>
  <c r="F50" i="33" s="1"/>
  <c r="D42" i="33"/>
  <c r="E42" i="33" s="1"/>
  <c r="F42" i="33" s="1"/>
  <c r="B69" i="1" l="1"/>
  <c r="E5" i="1"/>
  <c r="B39" i="30" l="1"/>
  <c r="F79" i="1" l="1"/>
  <c r="F75" i="1"/>
  <c r="F76" i="1"/>
  <c r="F77" i="1"/>
  <c r="F78" i="1"/>
  <c r="F80" i="1"/>
  <c r="F81" i="1"/>
  <c r="F82" i="1"/>
  <c r="F83" i="1"/>
  <c r="F84" i="1"/>
  <c r="F85" i="1"/>
  <c r="F74" i="1"/>
  <c r="O10" i="32" l="1"/>
  <c r="G5" i="1"/>
  <c r="G3" i="1"/>
  <c r="G6" i="1" s="1"/>
  <c r="O9" i="32" l="1"/>
  <c r="O6" i="32"/>
  <c r="O11" i="32"/>
  <c r="O7" i="32"/>
  <c r="O8" i="32"/>
  <c r="O4" i="32"/>
  <c r="O5" i="32"/>
  <c r="O3" i="32"/>
  <c r="M9" i="24" l="1"/>
  <c r="B37" i="30" l="1"/>
  <c r="B38" i="30" l="1"/>
  <c r="B35" i="30"/>
  <c r="B34" i="30"/>
  <c r="L100" i="28" l="1"/>
  <c r="L96" i="28"/>
  <c r="L11" i="28" l="1"/>
  <c r="B2" i="29" l="1"/>
  <c r="B3" i="29"/>
  <c r="B4" i="29"/>
  <c r="B5" i="29"/>
  <c r="B1" i="29"/>
  <c r="B10" i="26" l="1"/>
  <c r="L77" i="28" l="1"/>
  <c r="L73" i="28"/>
  <c r="D9" i="26" l="1"/>
  <c r="D12" i="26"/>
  <c r="C12" i="26"/>
  <c r="B12" i="26"/>
  <c r="D11" i="26"/>
  <c r="C11" i="26"/>
  <c r="B11" i="26"/>
  <c r="D10" i="26"/>
  <c r="C10" i="26"/>
  <c r="L91" i="28" l="1"/>
  <c r="N100" i="28" l="1"/>
  <c r="M100" i="28"/>
  <c r="N96" i="28"/>
  <c r="M96" i="28"/>
  <c r="T61" i="28"/>
  <c r="S61" i="28"/>
  <c r="R61" i="28"/>
  <c r="Q61" i="28"/>
  <c r="P61" i="28"/>
  <c r="O61" i="28"/>
  <c r="N61" i="28"/>
  <c r="M61" i="28"/>
  <c r="L61" i="28"/>
  <c r="T60" i="28"/>
  <c r="S60" i="28"/>
  <c r="R60" i="28"/>
  <c r="Q60" i="28"/>
  <c r="P60" i="28"/>
  <c r="O60" i="28"/>
  <c r="N60" i="28"/>
  <c r="M60" i="28"/>
  <c r="L60" i="28"/>
  <c r="T59" i="28"/>
  <c r="S59" i="28"/>
  <c r="R59" i="28"/>
  <c r="Q59" i="28"/>
  <c r="P59" i="28"/>
  <c r="M102" i="28" s="1"/>
  <c r="O59" i="28"/>
  <c r="N59" i="28"/>
  <c r="M59" i="28"/>
  <c r="N102" i="28" s="1"/>
  <c r="L59" i="28"/>
  <c r="T58" i="28"/>
  <c r="S58" i="28"/>
  <c r="R58" i="28"/>
  <c r="Q58" i="28"/>
  <c r="P58" i="28"/>
  <c r="M101" i="28" s="1"/>
  <c r="O58" i="28"/>
  <c r="N58" i="28"/>
  <c r="M58" i="28"/>
  <c r="L58" i="28"/>
  <c r="T53" i="28"/>
  <c r="S53" i="28"/>
  <c r="R53" i="28"/>
  <c r="Q53" i="28"/>
  <c r="P53" i="28"/>
  <c r="O53" i="28"/>
  <c r="N53" i="28"/>
  <c r="M53" i="28"/>
  <c r="L53" i="28"/>
  <c r="T52" i="28"/>
  <c r="S52" i="28"/>
  <c r="R52" i="28"/>
  <c r="Q52" i="28"/>
  <c r="P52" i="28"/>
  <c r="M99" i="28" s="1"/>
  <c r="O52" i="28"/>
  <c r="N52" i="28"/>
  <c r="M52" i="28"/>
  <c r="N99" i="28" s="1"/>
  <c r="L52" i="28"/>
  <c r="T51" i="28"/>
  <c r="S51" i="28"/>
  <c r="R51" i="28"/>
  <c r="Q51" i="28"/>
  <c r="P51" i="28"/>
  <c r="O51" i="28"/>
  <c r="N51" i="28"/>
  <c r="M51" i="28"/>
  <c r="L51" i="28"/>
  <c r="T50" i="28"/>
  <c r="S50" i="28"/>
  <c r="R50" i="28"/>
  <c r="Q50" i="28"/>
  <c r="P50" i="28"/>
  <c r="M97" i="28" s="1"/>
  <c r="O50" i="28"/>
  <c r="N50" i="28"/>
  <c r="M50" i="28"/>
  <c r="L50" i="28"/>
  <c r="L98" i="28" l="1"/>
  <c r="L97" i="28"/>
  <c r="L101" i="28"/>
  <c r="L102" i="28"/>
  <c r="L99" i="28"/>
  <c r="L103" i="28"/>
  <c r="M103" i="28"/>
  <c r="N98" i="28"/>
  <c r="N103" i="28"/>
  <c r="N97" i="28"/>
  <c r="N101" i="28"/>
  <c r="M98" i="28"/>
  <c r="L68" i="28"/>
  <c r="N91" i="28" l="1"/>
  <c r="M91" i="28"/>
  <c r="N86" i="28"/>
  <c r="M86" i="28"/>
  <c r="L86" i="28"/>
  <c r="N82" i="28"/>
  <c r="M82" i="28"/>
  <c r="L82" i="28"/>
  <c r="N77" i="28"/>
  <c r="M77" i="28"/>
  <c r="N73" i="28"/>
  <c r="M73" i="28"/>
  <c r="T45" i="28"/>
  <c r="S45" i="28"/>
  <c r="R45" i="28"/>
  <c r="Q45" i="28"/>
  <c r="P45" i="28"/>
  <c r="O45" i="28"/>
  <c r="N45" i="28"/>
  <c r="M45" i="28"/>
  <c r="L45" i="28"/>
  <c r="T44" i="28"/>
  <c r="S44" i="28"/>
  <c r="R44" i="28"/>
  <c r="Q44" i="28"/>
  <c r="P44" i="28"/>
  <c r="O44" i="28"/>
  <c r="N44" i="28"/>
  <c r="M44" i="28"/>
  <c r="L44" i="28"/>
  <c r="T43" i="28"/>
  <c r="S43" i="28"/>
  <c r="L93" i="28" s="1"/>
  <c r="R43" i="28"/>
  <c r="Q43" i="28"/>
  <c r="P43" i="28"/>
  <c r="O43" i="28"/>
  <c r="N43" i="28"/>
  <c r="M43" i="28"/>
  <c r="L43" i="28"/>
  <c r="T42" i="28"/>
  <c r="S42" i="28"/>
  <c r="R42" i="28"/>
  <c r="Q42" i="28"/>
  <c r="P42" i="28"/>
  <c r="O42" i="28"/>
  <c r="N42" i="28"/>
  <c r="M42" i="28"/>
  <c r="L42" i="28"/>
  <c r="T37" i="28"/>
  <c r="S37" i="28"/>
  <c r="R37" i="28"/>
  <c r="Q37" i="28"/>
  <c r="P37" i="28"/>
  <c r="O37" i="28"/>
  <c r="N37" i="28"/>
  <c r="M37" i="28"/>
  <c r="L37" i="28"/>
  <c r="T36" i="28"/>
  <c r="S36" i="28"/>
  <c r="R36" i="28"/>
  <c r="Q36" i="28"/>
  <c r="P36" i="28"/>
  <c r="O36" i="28"/>
  <c r="N36" i="28"/>
  <c r="M36" i="28"/>
  <c r="L36" i="28"/>
  <c r="T35" i="28"/>
  <c r="S35" i="28"/>
  <c r="R35" i="28"/>
  <c r="Q35" i="28"/>
  <c r="P35" i="28"/>
  <c r="O35" i="28"/>
  <c r="N35" i="28"/>
  <c r="M35" i="28"/>
  <c r="L35" i="28"/>
  <c r="T34" i="28"/>
  <c r="S34" i="28"/>
  <c r="R34" i="28"/>
  <c r="Q34" i="28"/>
  <c r="P34" i="28"/>
  <c r="O34" i="28"/>
  <c r="N34" i="28"/>
  <c r="M34" i="28"/>
  <c r="L34" i="28"/>
  <c r="T29" i="28"/>
  <c r="S29" i="28"/>
  <c r="R29" i="28"/>
  <c r="Q29" i="28"/>
  <c r="P29" i="28"/>
  <c r="O29" i="28"/>
  <c r="N29" i="28"/>
  <c r="M29" i="28"/>
  <c r="L29" i="28"/>
  <c r="T28" i="28"/>
  <c r="S28" i="28"/>
  <c r="R28" i="28"/>
  <c r="Q28" i="28"/>
  <c r="P28" i="28"/>
  <c r="O28" i="28"/>
  <c r="N28" i="28"/>
  <c r="M28" i="28"/>
  <c r="L28" i="28"/>
  <c r="T27" i="28"/>
  <c r="S27" i="28"/>
  <c r="L84" i="28" s="1"/>
  <c r="R27" i="28"/>
  <c r="Q27" i="28"/>
  <c r="P27" i="28"/>
  <c r="O27" i="28"/>
  <c r="N27" i="28"/>
  <c r="M27" i="28"/>
  <c r="L27" i="28"/>
  <c r="T26" i="28"/>
  <c r="S26" i="28"/>
  <c r="R26" i="28"/>
  <c r="Q26" i="28"/>
  <c r="P26" i="28"/>
  <c r="O26" i="28"/>
  <c r="N26" i="28"/>
  <c r="M26" i="28"/>
  <c r="L26" i="28"/>
  <c r="T21" i="28"/>
  <c r="S21" i="28"/>
  <c r="R21" i="28"/>
  <c r="Q21" i="28"/>
  <c r="P21" i="28"/>
  <c r="O21" i="28"/>
  <c r="N21" i="28"/>
  <c r="M21" i="28"/>
  <c r="L21" i="28"/>
  <c r="T20" i="28"/>
  <c r="S20" i="28"/>
  <c r="R20" i="28"/>
  <c r="Q20" i="28"/>
  <c r="P20" i="28"/>
  <c r="O20" i="28"/>
  <c r="N20" i="28"/>
  <c r="M20" i="28"/>
  <c r="L20" i="28"/>
  <c r="T19" i="28"/>
  <c r="S19" i="28"/>
  <c r="R19" i="28"/>
  <c r="Q19" i="28"/>
  <c r="P19" i="28"/>
  <c r="O19" i="28"/>
  <c r="N19" i="28"/>
  <c r="M19" i="28"/>
  <c r="L19" i="28"/>
  <c r="T18" i="28"/>
  <c r="S18" i="28"/>
  <c r="R18" i="28"/>
  <c r="Q18" i="28"/>
  <c r="P18" i="28"/>
  <c r="O18" i="28"/>
  <c r="N18" i="28"/>
  <c r="M18" i="28"/>
  <c r="L18" i="28"/>
  <c r="T13" i="28"/>
  <c r="S13" i="28"/>
  <c r="R13" i="28"/>
  <c r="Q13" i="28"/>
  <c r="P13" i="28"/>
  <c r="O13" i="28"/>
  <c r="N13" i="28"/>
  <c r="M13" i="28"/>
  <c r="L13" i="28"/>
  <c r="T12" i="28"/>
  <c r="S12" i="28"/>
  <c r="R12" i="28"/>
  <c r="Q12" i="28"/>
  <c r="P12" i="28"/>
  <c r="O12" i="28"/>
  <c r="N12" i="28"/>
  <c r="M12" i="28"/>
  <c r="L12" i="28"/>
  <c r="T11" i="28"/>
  <c r="S11" i="28"/>
  <c r="L75" i="28" s="1"/>
  <c r="R11" i="28"/>
  <c r="Q11" i="28"/>
  <c r="P11" i="28"/>
  <c r="O11" i="28"/>
  <c r="N11" i="28"/>
  <c r="M11" i="28"/>
  <c r="T10" i="28"/>
  <c r="S10" i="28"/>
  <c r="R10" i="28"/>
  <c r="Q10" i="28"/>
  <c r="P10" i="28"/>
  <c r="O10" i="28"/>
  <c r="N10" i="28"/>
  <c r="M10" i="28"/>
  <c r="L10" i="28"/>
  <c r="T5" i="28"/>
  <c r="S5" i="28"/>
  <c r="R5" i="28"/>
  <c r="Q5" i="28"/>
  <c r="P5" i="28"/>
  <c r="O5" i="28"/>
  <c r="N5" i="28"/>
  <c r="M5" i="28"/>
  <c r="L5" i="28"/>
  <c r="T4" i="28"/>
  <c r="S4" i="28"/>
  <c r="R4" i="28"/>
  <c r="Q4" i="28"/>
  <c r="P4" i="28"/>
  <c r="O4" i="28"/>
  <c r="N4" i="28"/>
  <c r="M4" i="28"/>
  <c r="L4" i="28"/>
  <c r="T3" i="28"/>
  <c r="S3" i="28"/>
  <c r="R3" i="28"/>
  <c r="Q3" i="28"/>
  <c r="P3" i="28"/>
  <c r="O3" i="28"/>
  <c r="N3" i="28"/>
  <c r="M3" i="28"/>
  <c r="L3" i="28"/>
  <c r="T2" i="28"/>
  <c r="S2" i="28"/>
  <c r="R2" i="28"/>
  <c r="Q2" i="28"/>
  <c r="P2" i="28"/>
  <c r="O2" i="28"/>
  <c r="N2" i="28"/>
  <c r="M2" i="28"/>
  <c r="L2" i="28"/>
  <c r="L87" i="28" l="1"/>
  <c r="L69" i="28"/>
  <c r="L78" i="28"/>
  <c r="L76" i="28"/>
  <c r="L94" i="28"/>
  <c r="L85" i="28"/>
  <c r="L79" i="28"/>
  <c r="L88" i="28"/>
  <c r="L71" i="28"/>
  <c r="L80" i="28"/>
  <c r="L89" i="28"/>
  <c r="L70" i="28"/>
  <c r="L74" i="28"/>
  <c r="L83" i="28"/>
  <c r="L92" i="28"/>
  <c r="N69" i="28"/>
  <c r="M93" i="28"/>
  <c r="M69" i="28"/>
  <c r="M78" i="28"/>
  <c r="M87" i="28"/>
  <c r="N87" i="28"/>
  <c r="M70" i="28"/>
  <c r="M79" i="28"/>
  <c r="M88" i="28"/>
  <c r="N88" i="28"/>
  <c r="N71" i="28"/>
  <c r="M76" i="28"/>
  <c r="N80" i="28"/>
  <c r="N89" i="28"/>
  <c r="N79" i="28"/>
  <c r="N83" i="28"/>
  <c r="N92" i="28"/>
  <c r="N70" i="28"/>
  <c r="M71" i="28"/>
  <c r="M80" i="28"/>
  <c r="N85" i="28"/>
  <c r="M89" i="28"/>
  <c r="M74" i="28"/>
  <c r="M83" i="28"/>
  <c r="M92" i="28"/>
  <c r="N74" i="28"/>
  <c r="N75" i="28"/>
  <c r="N94" i="28"/>
  <c r="N84" i="28"/>
  <c r="N76" i="28"/>
  <c r="N93" i="28"/>
  <c r="M75" i="28"/>
  <c r="N78" i="28"/>
  <c r="M84" i="28"/>
  <c r="M85" i="28"/>
  <c r="M94" i="28"/>
  <c r="B3" i="14" l="1"/>
  <c r="C3" i="14"/>
  <c r="D3" i="14"/>
  <c r="E3" i="14"/>
  <c r="F3" i="14"/>
  <c r="G3" i="14"/>
  <c r="H3" i="14"/>
  <c r="I3" i="14"/>
  <c r="B4" i="14"/>
  <c r="C4" i="14"/>
  <c r="D4" i="14"/>
  <c r="E4" i="14"/>
  <c r="F4" i="14"/>
  <c r="G4" i="14"/>
  <c r="H4" i="14"/>
  <c r="I4" i="14"/>
  <c r="I2" i="14"/>
  <c r="H2" i="14"/>
  <c r="G2" i="14"/>
  <c r="F2" i="14"/>
  <c r="E2" i="14"/>
  <c r="E5" i="14" s="1"/>
  <c r="C10" i="14" s="1"/>
  <c r="D2" i="14"/>
  <c r="C2" i="14"/>
  <c r="B2" i="14"/>
  <c r="H3" i="13"/>
  <c r="H2" i="13"/>
  <c r="I3" i="13"/>
  <c r="I2" i="13"/>
  <c r="G3" i="13"/>
  <c r="G2" i="13"/>
  <c r="F3" i="13"/>
  <c r="F2" i="13"/>
  <c r="E3" i="13"/>
  <c r="E2" i="13"/>
  <c r="E4" i="13" s="1"/>
  <c r="C9" i="13" s="1"/>
  <c r="D3" i="13"/>
  <c r="D2" i="13"/>
  <c r="C3" i="13"/>
  <c r="C2" i="13"/>
  <c r="B3" i="13"/>
  <c r="B2" i="13"/>
  <c r="I5" i="14" l="1"/>
  <c r="C14" i="14" s="1"/>
  <c r="B5" i="14"/>
  <c r="C7" i="14" s="1"/>
  <c r="H5" i="14"/>
  <c r="C13" i="14" s="1"/>
  <c r="C5" i="14"/>
  <c r="C8" i="14" s="1"/>
  <c r="F5" i="14"/>
  <c r="C11" i="14" s="1"/>
  <c r="G5" i="14"/>
  <c r="C12" i="14" s="1"/>
  <c r="D5" i="14"/>
  <c r="C9" i="14" s="1"/>
  <c r="F4" i="13"/>
  <c r="C10" i="13" s="1"/>
  <c r="D4" i="13"/>
  <c r="C8" i="13" s="1"/>
  <c r="C4" i="13"/>
  <c r="C7" i="13" s="1"/>
  <c r="B4" i="13"/>
  <c r="C6" i="13" s="1"/>
  <c r="H4" i="13"/>
  <c r="C12" i="13" s="1"/>
  <c r="G4" i="13"/>
  <c r="C11" i="13" s="1"/>
  <c r="I4" i="13"/>
  <c r="C13" i="13" s="1"/>
  <c r="I9" i="9"/>
  <c r="H9" i="9"/>
  <c r="G9" i="9"/>
  <c r="F9" i="9"/>
  <c r="E9" i="9"/>
  <c r="D9" i="9"/>
  <c r="C9" i="9"/>
  <c r="B9" i="9"/>
  <c r="I8" i="9"/>
  <c r="H8" i="9"/>
  <c r="G8" i="9"/>
  <c r="F8" i="9"/>
  <c r="E8" i="9"/>
  <c r="D8" i="9"/>
  <c r="C8" i="9"/>
  <c r="B8" i="9"/>
  <c r="I7" i="9"/>
  <c r="H7" i="9"/>
  <c r="G7" i="9"/>
  <c r="F7" i="9"/>
  <c r="E7" i="9"/>
  <c r="D7" i="9"/>
  <c r="C7" i="9"/>
  <c r="B7" i="9"/>
  <c r="I6" i="9"/>
  <c r="H6" i="9"/>
  <c r="G6" i="9"/>
  <c r="F6" i="9"/>
  <c r="E6" i="9"/>
  <c r="D6" i="9"/>
  <c r="C6" i="9"/>
  <c r="B6" i="9"/>
  <c r="I5" i="9"/>
  <c r="H5" i="9"/>
  <c r="G5" i="9"/>
  <c r="F5" i="9"/>
  <c r="E5" i="9"/>
  <c r="D5" i="9"/>
  <c r="C5" i="9"/>
  <c r="B5" i="9"/>
  <c r="I4" i="9"/>
  <c r="H4" i="9"/>
  <c r="G4" i="9"/>
  <c r="F4" i="9"/>
  <c r="E4" i="9"/>
  <c r="D4" i="9"/>
  <c r="C4" i="9"/>
  <c r="B4" i="9"/>
  <c r="I3" i="9"/>
  <c r="H3" i="9"/>
  <c r="G3" i="9"/>
  <c r="F3" i="9"/>
  <c r="E3" i="9"/>
  <c r="D3" i="9"/>
  <c r="C3" i="9"/>
  <c r="B3" i="9"/>
  <c r="I2" i="9"/>
  <c r="I10" i="9" s="1"/>
  <c r="C19" i="9" s="1"/>
  <c r="H2" i="9"/>
  <c r="H10" i="9" s="1"/>
  <c r="C18" i="9" s="1"/>
  <c r="G2" i="9"/>
  <c r="F2" i="9"/>
  <c r="E2" i="9"/>
  <c r="E10" i="9" s="1"/>
  <c r="C15" i="9" s="1"/>
  <c r="D2" i="9"/>
  <c r="D10" i="9" s="1"/>
  <c r="C14" i="9" s="1"/>
  <c r="C2" i="9"/>
  <c r="C10" i="9" s="1"/>
  <c r="C13" i="9" s="1"/>
  <c r="B2" i="9"/>
  <c r="B10" i="9" s="1"/>
  <c r="I8" i="8"/>
  <c r="H8" i="8"/>
  <c r="G8" i="8"/>
  <c r="F8" i="8"/>
  <c r="E8" i="8"/>
  <c r="D8" i="8"/>
  <c r="C8" i="8"/>
  <c r="B8" i="8"/>
  <c r="I7" i="8"/>
  <c r="H7" i="8"/>
  <c r="G7" i="8"/>
  <c r="F7" i="8"/>
  <c r="E7" i="8"/>
  <c r="D7" i="8"/>
  <c r="C7" i="8"/>
  <c r="B7" i="8"/>
  <c r="I6" i="8"/>
  <c r="H6" i="8"/>
  <c r="G6" i="8"/>
  <c r="F6" i="8"/>
  <c r="E6" i="8"/>
  <c r="D6" i="8"/>
  <c r="C6" i="8"/>
  <c r="B6" i="8"/>
  <c r="I5" i="8"/>
  <c r="H5" i="8"/>
  <c r="G5" i="8"/>
  <c r="F5" i="8"/>
  <c r="E5" i="8"/>
  <c r="D5" i="8"/>
  <c r="C5" i="8"/>
  <c r="B5" i="8"/>
  <c r="I4" i="8"/>
  <c r="H4" i="8"/>
  <c r="G4" i="8"/>
  <c r="F4" i="8"/>
  <c r="E4" i="8"/>
  <c r="D4" i="8"/>
  <c r="C4" i="8"/>
  <c r="B4" i="8"/>
  <c r="I3" i="8"/>
  <c r="H3" i="8"/>
  <c r="G3" i="8"/>
  <c r="F3" i="8"/>
  <c r="E3" i="8"/>
  <c r="D3" i="8"/>
  <c r="C3" i="8"/>
  <c r="B3" i="8"/>
  <c r="I2" i="8"/>
  <c r="I9" i="8" s="1"/>
  <c r="C18" i="8" s="1"/>
  <c r="H2" i="8"/>
  <c r="G2" i="8"/>
  <c r="G9" i="8" s="1"/>
  <c r="C16" i="8" s="1"/>
  <c r="F2" i="8"/>
  <c r="E2" i="8"/>
  <c r="D2" i="8"/>
  <c r="D9" i="8" s="1"/>
  <c r="C13" i="8" s="1"/>
  <c r="C2" i="8"/>
  <c r="B2" i="8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" i="7"/>
  <c r="H5" i="7"/>
  <c r="G5" i="7"/>
  <c r="F5" i="7"/>
  <c r="E5" i="7"/>
  <c r="D5" i="7"/>
  <c r="C5" i="7"/>
  <c r="B5" i="7"/>
  <c r="I4" i="7"/>
  <c r="H4" i="7"/>
  <c r="G4" i="7"/>
  <c r="F4" i="7"/>
  <c r="E4" i="7"/>
  <c r="D4" i="7"/>
  <c r="C4" i="7"/>
  <c r="B4" i="7"/>
  <c r="I3" i="7"/>
  <c r="H3" i="7"/>
  <c r="G3" i="7"/>
  <c r="F3" i="7"/>
  <c r="E3" i="7"/>
  <c r="D3" i="7"/>
  <c r="C3" i="7"/>
  <c r="B3" i="7"/>
  <c r="I2" i="7"/>
  <c r="H2" i="7"/>
  <c r="H8" i="7" s="1"/>
  <c r="C16" i="7" s="1"/>
  <c r="G2" i="7"/>
  <c r="G8" i="7" s="1"/>
  <c r="C15" i="7" s="1"/>
  <c r="F2" i="7"/>
  <c r="F8" i="7" s="1"/>
  <c r="C14" i="7" s="1"/>
  <c r="E2" i="7"/>
  <c r="E8" i="7" s="1"/>
  <c r="C13" i="7" s="1"/>
  <c r="D2" i="7"/>
  <c r="C2" i="7"/>
  <c r="C8" i="7" s="1"/>
  <c r="C11" i="7" s="1"/>
  <c r="B2" i="7"/>
  <c r="G6" i="6"/>
  <c r="D7" i="6"/>
  <c r="C11" i="6" s="1"/>
  <c r="I6" i="6"/>
  <c r="H6" i="6"/>
  <c r="F6" i="6"/>
  <c r="E6" i="6"/>
  <c r="D6" i="6"/>
  <c r="C6" i="6"/>
  <c r="B6" i="6"/>
  <c r="I5" i="6"/>
  <c r="H5" i="6"/>
  <c r="G5" i="6"/>
  <c r="F5" i="6"/>
  <c r="E5" i="6"/>
  <c r="D5" i="6"/>
  <c r="C5" i="6"/>
  <c r="B5" i="6"/>
  <c r="I4" i="6"/>
  <c r="H4" i="6"/>
  <c r="G4" i="6"/>
  <c r="F4" i="6"/>
  <c r="E4" i="6"/>
  <c r="D4" i="6"/>
  <c r="C4" i="6"/>
  <c r="B4" i="6"/>
  <c r="I3" i="6"/>
  <c r="H3" i="6"/>
  <c r="G3" i="6"/>
  <c r="F3" i="6"/>
  <c r="E3" i="6"/>
  <c r="D3" i="6"/>
  <c r="C3" i="6"/>
  <c r="B3" i="6"/>
  <c r="I2" i="6"/>
  <c r="H2" i="6"/>
  <c r="G2" i="6"/>
  <c r="F2" i="6"/>
  <c r="F7" i="6" s="1"/>
  <c r="C13" i="6" s="1"/>
  <c r="E2" i="6"/>
  <c r="E7" i="6" s="1"/>
  <c r="C12" i="6" s="1"/>
  <c r="D2" i="6"/>
  <c r="C2" i="6"/>
  <c r="C7" i="6" s="1"/>
  <c r="C10" i="6" s="1"/>
  <c r="B2" i="6"/>
  <c r="F9" i="8" l="1"/>
  <c r="C15" i="8" s="1"/>
  <c r="I8" i="7"/>
  <c r="C17" i="7" s="1"/>
  <c r="D8" i="7"/>
  <c r="C12" i="7" s="1"/>
  <c r="E9" i="8"/>
  <c r="C14" i="8" s="1"/>
  <c r="C9" i="8"/>
  <c r="C12" i="8" s="1"/>
  <c r="H7" i="6"/>
  <c r="C15" i="6" s="1"/>
  <c r="I7" i="6"/>
  <c r="C16" i="6" s="1"/>
  <c r="B7" i="6"/>
  <c r="C9" i="6" s="1"/>
  <c r="B8" i="7"/>
  <c r="B9" i="8"/>
  <c r="C11" i="8" s="1"/>
  <c r="C12" i="9"/>
  <c r="F10" i="9"/>
  <c r="C16" i="9" s="1"/>
  <c r="G10" i="9"/>
  <c r="C17" i="9" s="1"/>
  <c r="G7" i="6"/>
  <c r="C14" i="6" s="1"/>
  <c r="K5" i="14"/>
  <c r="C15" i="14"/>
  <c r="C14" i="13"/>
  <c r="K4" i="13"/>
  <c r="H9" i="8"/>
  <c r="C17" i="6" l="1"/>
  <c r="K8" i="7"/>
  <c r="K7" i="6"/>
  <c r="C10" i="7"/>
  <c r="C18" i="7" s="1"/>
  <c r="C20" i="9"/>
  <c r="K10" i="9"/>
  <c r="K9" i="8"/>
  <c r="C17" i="8"/>
  <c r="C19" i="8" s="1"/>
  <c r="D40" i="1" l="1"/>
  <c r="F96" i="1"/>
  <c r="F97" i="1"/>
  <c r="F98" i="1"/>
  <c r="F95" i="1"/>
  <c r="F94" i="1"/>
  <c r="F93" i="1"/>
  <c r="F92" i="1"/>
  <c r="F91" i="1"/>
  <c r="F90" i="1"/>
  <c r="F89" i="1"/>
  <c r="A2" i="2" l="1"/>
  <c r="E75" i="1"/>
  <c r="E76" i="1"/>
  <c r="E77" i="1"/>
  <c r="E78" i="1"/>
  <c r="E79" i="1"/>
  <c r="E80" i="1"/>
  <c r="E81" i="1"/>
  <c r="E82" i="1"/>
  <c r="E83" i="1"/>
  <c r="E84" i="1"/>
  <c r="E85" i="1"/>
  <c r="E74" i="1"/>
  <c r="E6" i="2" l="1"/>
  <c r="D6" i="2"/>
  <c r="F10" i="2" l="1"/>
  <c r="F12" i="2" s="1"/>
  <c r="F13" i="1" l="1"/>
  <c r="F14" i="1"/>
  <c r="F15" i="1"/>
  <c r="F16" i="1"/>
  <c r="F17" i="1"/>
  <c r="F18" i="1"/>
  <c r="F19" i="1"/>
  <c r="F20" i="1"/>
  <c r="F21" i="1"/>
  <c r="F22" i="1"/>
  <c r="F23" i="1"/>
  <c r="F12" i="1"/>
  <c r="C70" i="1" l="1"/>
  <c r="E36" i="2" l="1"/>
  <c r="E30" i="2"/>
  <c r="E29" i="2"/>
  <c r="E28" i="2"/>
  <c r="E27" i="2"/>
  <c r="B24" i="2"/>
  <c r="B7" i="2"/>
  <c r="E10" i="2"/>
  <c r="E13" i="2"/>
  <c r="E12" i="2"/>
  <c r="E11" i="2"/>
  <c r="E14" i="2" l="1"/>
  <c r="E31" i="2"/>
  <c r="D36" i="1"/>
  <c r="E36" i="1"/>
  <c r="D43" i="1" l="1"/>
  <c r="D44" i="1"/>
  <c r="D45" i="1"/>
  <c r="G50" i="1"/>
  <c r="D41" i="1" l="1"/>
  <c r="D42" i="1"/>
  <c r="D46" i="1"/>
  <c r="D47" i="1"/>
  <c r="D48" i="1"/>
  <c r="D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Sajib Sarker 03395</author>
  </authors>
  <commentList>
    <comment ref="M68" authorId="0" shapeId="0" xr:uid="{3BD3A64F-5E0E-46B5-9126-D121C52ACAF6}">
      <text>
        <r>
          <rPr>
            <b/>
            <sz val="9"/>
            <color indexed="81"/>
            <rFont val="Tahoma"/>
            <family val="2"/>
          </rPr>
          <t>Sajib Sarker 03395:</t>
        </r>
        <r>
          <rPr>
            <sz val="9"/>
            <color indexed="81"/>
            <rFont val="Tahoma"/>
            <family val="2"/>
          </rPr>
          <t xml:space="preserve">
Alter date</t>
        </r>
      </text>
    </comment>
    <comment ref="N68" authorId="0" shapeId="0" xr:uid="{8EFD1858-F665-449E-9517-B168365B8563}">
      <text>
        <r>
          <rPr>
            <b/>
            <sz val="9"/>
            <color indexed="81"/>
            <rFont val="Tahoma"/>
            <family val="2"/>
          </rPr>
          <t>Sajib Sarker 03395:</t>
        </r>
        <r>
          <rPr>
            <sz val="9"/>
            <color indexed="81"/>
            <rFont val="Tahoma"/>
            <family val="2"/>
          </rPr>
          <t xml:space="preserve">
Alter name_ID &amp; Date</t>
        </r>
      </text>
    </comment>
  </commentList>
</comments>
</file>

<file path=xl/sharedStrings.xml><?xml version="1.0" encoding="utf-8"?>
<sst xmlns="http://schemas.openxmlformats.org/spreadsheetml/2006/main" count="557" uniqueCount="232">
  <si>
    <t>Total</t>
  </si>
  <si>
    <t>%</t>
  </si>
  <si>
    <t>RS</t>
  </si>
  <si>
    <t>Name of the Month</t>
  </si>
  <si>
    <t>Balance as per Bank Statement (Tk.)</t>
  </si>
  <si>
    <t>Un-presented Cheque (Tk.)</t>
  </si>
  <si>
    <t xml:space="preserve">Idle/ unused Money </t>
  </si>
  <si>
    <t xml:space="preserve"> (Tk.)</t>
  </si>
  <si>
    <t>HU</t>
  </si>
  <si>
    <t>VTN</t>
  </si>
  <si>
    <t>0-07</t>
  </si>
  <si>
    <t>16-23</t>
  </si>
  <si>
    <t>24-30</t>
  </si>
  <si>
    <t>31-60</t>
  </si>
  <si>
    <t>61-180</t>
  </si>
  <si>
    <t>181-365</t>
  </si>
  <si>
    <t>&gt;365</t>
  </si>
  <si>
    <t>TDS</t>
  </si>
  <si>
    <t>TDS TK.</t>
  </si>
  <si>
    <t>Name of Depot:</t>
  </si>
  <si>
    <t>1. OS</t>
  </si>
  <si>
    <t>3. Bank Rec.</t>
  </si>
  <si>
    <t>08-15</t>
  </si>
  <si>
    <t>4.  OS Leave MR.</t>
  </si>
  <si>
    <t xml:space="preserve">Mr. </t>
  </si>
  <si>
    <t>RSM</t>
  </si>
  <si>
    <t>DATE EXPIRED CHEQUE</t>
  </si>
  <si>
    <t>Closing</t>
  </si>
  <si>
    <t>Opening</t>
  </si>
  <si>
    <t>TOTAL TDS TK.</t>
  </si>
  <si>
    <t>Name</t>
  </si>
  <si>
    <t>ID</t>
  </si>
  <si>
    <t>Sales</t>
  </si>
  <si>
    <t>Collection</t>
  </si>
  <si>
    <t>Adjustment</t>
  </si>
  <si>
    <t>Prev. Audit Report</t>
  </si>
  <si>
    <t>Different:</t>
  </si>
  <si>
    <t>VTN :</t>
  </si>
  <si>
    <t>Human :</t>
  </si>
  <si>
    <t>AM</t>
  </si>
  <si>
    <t>F/P</t>
  </si>
  <si>
    <t>Months</t>
  </si>
  <si>
    <t>Monthly coll. report (C/O) Tk.</t>
  </si>
  <si>
    <t>Remittance forwarding Tk.</t>
  </si>
  <si>
    <t>Difference Tk.</t>
  </si>
  <si>
    <t>Sajib</t>
  </si>
  <si>
    <t>Name of Month</t>
  </si>
  <si>
    <t>Particulars</t>
  </si>
  <si>
    <t>Human Total :</t>
  </si>
  <si>
    <t>F</t>
  </si>
  <si>
    <t>FP_ID</t>
  </si>
  <si>
    <t>FP_NAME</t>
  </si>
  <si>
    <t>CLIENT_NAME</t>
  </si>
  <si>
    <t>SA</t>
  </si>
  <si>
    <t>BILL_NO</t>
  </si>
  <si>
    <t>DELI_DT</t>
  </si>
  <si>
    <t>BILL_AMT</t>
  </si>
  <si>
    <t>OUT</t>
  </si>
  <si>
    <t>DAYS</t>
  </si>
  <si>
    <t>Credit
Human</t>
  </si>
  <si>
    <t>Cash 
Human</t>
  </si>
  <si>
    <t>Cash 
VTN</t>
  </si>
  <si>
    <t>RS
VTN</t>
  </si>
  <si>
    <t>INS
Human</t>
  </si>
  <si>
    <t>INS
VTN</t>
  </si>
  <si>
    <t>INS 
VTN</t>
  </si>
  <si>
    <t>1
Credit
Human</t>
  </si>
  <si>
    <t>CL_NM</t>
  </si>
  <si>
    <t>SALE_NET</t>
  </si>
  <si>
    <t>REF_NO</t>
  </si>
  <si>
    <t>REF_DT</t>
  </si>
  <si>
    <t>CHQ_DT</t>
  </si>
  <si>
    <t>CHQ_NO</t>
  </si>
  <si>
    <t>CHQ_AMT</t>
  </si>
  <si>
    <t>COLL_AMT</t>
  </si>
  <si>
    <t>Cheque Forwarding Statement</t>
  </si>
  <si>
    <t>Review of Outstanding COD Bills Against Credit Party</t>
  </si>
  <si>
    <t xml:space="preserve">Review of Outstanding COD (Cash Party) Bills </t>
  </si>
  <si>
    <t>Review of Outstanding Institution Bills</t>
  </si>
  <si>
    <t xml:space="preserve">Review of Outstanding RS Bills </t>
  </si>
  <si>
    <t>2 i
Cash 
Human</t>
  </si>
  <si>
    <t>2 ii
Cash 
VTN</t>
  </si>
  <si>
    <t>3 i
INS
Human</t>
  </si>
  <si>
    <t>3 ii
INS 
VTN</t>
  </si>
  <si>
    <t>4
RS
VTN</t>
  </si>
  <si>
    <t>FP Name form Text:</t>
  </si>
  <si>
    <t>5 i
WS 
Human</t>
  </si>
  <si>
    <t>5ii
WS
VTN</t>
  </si>
  <si>
    <t>WS 
Human</t>
  </si>
  <si>
    <t>WS
VTN</t>
  </si>
  <si>
    <t xml:space="preserve">Review of Outstanding WS Bills </t>
  </si>
  <si>
    <t>WS
Human</t>
  </si>
  <si>
    <t>FP NAME</t>
  </si>
  <si>
    <t>ttt</t>
  </si>
  <si>
    <t xml:space="preserve">xyz                 </t>
  </si>
  <si>
    <t>Input FP Name form Text in below:</t>
  </si>
  <si>
    <t>BILL_AMNT</t>
  </si>
  <si>
    <t>RTN</t>
  </si>
  <si>
    <t>NET_SALE</t>
  </si>
  <si>
    <t>COLLEC_DA</t>
  </si>
  <si>
    <t>COLLEC_AMNT</t>
  </si>
  <si>
    <t>PER</t>
  </si>
  <si>
    <t>Human Category:</t>
  </si>
  <si>
    <t>COD HU</t>
  </si>
  <si>
    <t>Veterinary Category:</t>
  </si>
  <si>
    <t>INS
HU</t>
  </si>
  <si>
    <t>COD VTN</t>
  </si>
  <si>
    <t>Convert as FP_ID &amp; CHQ_AMT colmn as TEXT</t>
  </si>
  <si>
    <t>Convert as FP_ID &amp; OUT colmn as TEXT</t>
  </si>
  <si>
    <t>OS  Taka Leave MR</t>
  </si>
  <si>
    <t>Replace here</t>
  </si>
  <si>
    <t>MPO</t>
  </si>
  <si>
    <t xml:space="preserve">Closing Date:  </t>
  </si>
  <si>
    <t xml:space="preserve">Opening Date:  </t>
  </si>
  <si>
    <t>===================================</t>
  </si>
  <si>
    <t xml:space="preserve">Opening Date: </t>
  </si>
  <si>
    <t>SC</t>
  </si>
  <si>
    <t>RMT_NO</t>
  </si>
  <si>
    <t>RMT_DT</t>
  </si>
  <si>
    <t>RMT_AMT</t>
  </si>
  <si>
    <t>SR_ID</t>
  </si>
  <si>
    <t>C</t>
  </si>
  <si>
    <t>Write wrong bill number</t>
  </si>
  <si>
    <t>False remitance</t>
  </si>
  <si>
    <t>Wrong entry</t>
  </si>
  <si>
    <t>Amount mismatch</t>
  </si>
  <si>
    <t>Product return</t>
  </si>
  <si>
    <t>Blank remitance</t>
  </si>
  <si>
    <t>Base change</t>
  </si>
  <si>
    <t>Advance collection</t>
  </si>
  <si>
    <t>Total remit cancel</t>
  </si>
  <si>
    <t>Cancel</t>
  </si>
  <si>
    <t>Total Remit Cancel=</t>
  </si>
  <si>
    <t>XXXX Outstanding Report as on 08.05.23</t>
  </si>
  <si>
    <t xml:space="preserve">XXXX Mr. Md. Omar Faruk (23040),
Section In-charge </t>
  </si>
  <si>
    <t>Petty cash limit</t>
  </si>
  <si>
    <t>W</t>
  </si>
  <si>
    <t xml:space="preserve">Delay suspense adjustment </t>
  </si>
  <si>
    <t>Aging of OS</t>
  </si>
  <si>
    <t>S</t>
  </si>
  <si>
    <t xml:space="preserve">Delayed Encashment of Cheque    </t>
  </si>
  <si>
    <t xml:space="preserve">Pending Cheque                            </t>
  </si>
  <si>
    <t xml:space="preserve">Remit Cancel                                 </t>
  </si>
  <si>
    <t>DD CM</t>
  </si>
  <si>
    <t>Installment Collection of Bills</t>
  </si>
  <si>
    <t xml:space="preserve">Analysis of Bill-Wise Return   </t>
  </si>
  <si>
    <t>20404 MD. FAZLUL HOQUE</t>
  </si>
  <si>
    <r>
      <t xml:space="preserve">Delayed Collection of OS               </t>
    </r>
    <r>
      <rPr>
        <sz val="8"/>
        <color theme="1"/>
        <rFont val="Arial"/>
        <family val="2"/>
      </rPr>
      <t>DDMMYYYY</t>
    </r>
  </si>
  <si>
    <r>
      <t xml:space="preserve">Delayed Receiving of Cheque        </t>
    </r>
    <r>
      <rPr>
        <sz val="8"/>
        <color theme="1"/>
        <rFont val="Arial"/>
        <family val="2"/>
      </rPr>
      <t>DDMMYYYY</t>
    </r>
  </si>
  <si>
    <r>
      <t xml:space="preserve">Medicine Return % Against Dispatch         </t>
    </r>
    <r>
      <rPr>
        <sz val="8"/>
        <color theme="1"/>
        <rFont val="Arial"/>
        <family val="2"/>
      </rPr>
      <t>DDMMYYYY</t>
    </r>
  </si>
  <si>
    <t>OS Reconciliation</t>
  </si>
  <si>
    <t>Code No.</t>
  </si>
  <si>
    <t>Head Of  Expenditure</t>
  </si>
  <si>
    <t>Amount</t>
  </si>
  <si>
    <t>Average</t>
  </si>
  <si>
    <t>Category</t>
  </si>
  <si>
    <t>2024 (Jan-Mar) (Tk.)</t>
  </si>
  <si>
    <t>2023 (Jan-Mar) (Tk.)</t>
  </si>
  <si>
    <t>Increased (Tk.)</t>
  </si>
  <si>
    <t>% of Increased</t>
  </si>
  <si>
    <t>Human</t>
  </si>
  <si>
    <t>Veterinary</t>
  </si>
  <si>
    <t>Sales Information</t>
  </si>
  <si>
    <t>Marketing Expenditures Human</t>
  </si>
  <si>
    <t>Marketing Expenditures Veterinary</t>
  </si>
  <si>
    <t>Distribution Expenditures</t>
  </si>
  <si>
    <t>Head of expenditure</t>
  </si>
  <si>
    <t>% of Increase</t>
  </si>
  <si>
    <t>Paste</t>
  </si>
  <si>
    <t>Report Expenditure</t>
  </si>
  <si>
    <t>PAID</t>
  </si>
  <si>
    <t>COLLECT</t>
  </si>
  <si>
    <t>DIFF</t>
  </si>
  <si>
    <t>Max Eighteen months</t>
  </si>
  <si>
    <t>Cancel Reason</t>
  </si>
  <si>
    <t>Remit Cancel (Tk.)</t>
  </si>
  <si>
    <t>Total bill number</t>
  </si>
  <si>
    <t>Percentage</t>
  </si>
  <si>
    <t>Paste here</t>
  </si>
  <si>
    <t>Limit</t>
  </si>
  <si>
    <t>CREDIT_LIMIT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</si>
  <si>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</si>
  <si>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</si>
  <si>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</si>
  <si>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</si>
  <si>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</si>
  <si>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</si>
  <si>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</si>
  <si>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</si>
  <si>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</si>
  <si>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</si>
  <si>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</si>
  <si>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</si>
  <si>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r>
      <t>Count</t>
    </r>
    <r>
      <rPr>
        <sz val="11"/>
        <color theme="1"/>
        <rFont val="Arial"/>
        <family val="2"/>
      </rPr>
      <t>↑</t>
    </r>
  </si>
  <si>
    <t>Exceed 
no. months</t>
  </si>
  <si>
    <t>Excess Business</t>
  </si>
  <si>
    <t>Convert  Collec_amnt colmn as TEXT</t>
  </si>
  <si>
    <t>CLIENT_CD</t>
  </si>
  <si>
    <t>CL_NAME</t>
  </si>
  <si>
    <t>ONE_MS</t>
  </si>
  <si>
    <t>ONEQ</t>
  </si>
  <si>
    <t>TWO_MS</t>
  </si>
  <si>
    <t>TWOQ</t>
  </si>
  <si>
    <t>THR_MS</t>
  </si>
  <si>
    <t>THRQ</t>
  </si>
  <si>
    <t>FOU_MS</t>
  </si>
  <si>
    <t>FOUQ</t>
  </si>
  <si>
    <t>FIV_MS</t>
  </si>
  <si>
    <t>FIVQ</t>
  </si>
  <si>
    <t>SIX_MS</t>
  </si>
  <si>
    <t>SIXQ</t>
  </si>
  <si>
    <t>SEV_MS</t>
  </si>
  <si>
    <t>SEVQ</t>
  </si>
  <si>
    <t>EIG_MS</t>
  </si>
  <si>
    <t>EIGQ</t>
  </si>
  <si>
    <t>NIN_MS</t>
  </si>
  <si>
    <t>NINQ</t>
  </si>
  <si>
    <t>TEN_MS</t>
  </si>
  <si>
    <t>TENQ</t>
  </si>
  <si>
    <t>ELE_MS</t>
  </si>
  <si>
    <t>ELEQ</t>
  </si>
  <si>
    <t>TWE_MS</t>
  </si>
  <si>
    <t>TWEQ</t>
  </si>
  <si>
    <t>CL_Name</t>
  </si>
  <si>
    <t>/;</t>
  </si>
  <si>
    <t>3 Ln Replace here</t>
  </si>
  <si>
    <t>Two Ln Replace here</t>
  </si>
  <si>
    <t>Paste CL ID</t>
  </si>
  <si>
    <t xml:space="preserve">Paste CL name </t>
  </si>
  <si>
    <t>INS_LIMIT Only Month col</t>
  </si>
  <si>
    <t>Paste hr</t>
  </si>
  <si>
    <t>then copy with alt;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</si>
</sst>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৳_-;\-* #,##0.00_৳_-;_-* &quot;-&quot;??_৳_-;_-@_-"/>
    <numFmt numFmtId="166" formatCode="_(* #,##0_);_(* \(#,##0\);_(* &quot;-&quot;??_);_(@_)"/>
    <numFmt numFmtId="167" formatCode="_-* #,##0_৳_-;\-* #,##0_৳_-;_-* &quot;-&quot;??_৳_-;_-@_-"/>
    <numFmt numFmtId="168" formatCode="dd/mm/yyyy;@"/>
    <numFmt numFmtId="169" formatCode="ddmmmyyyy"/>
    <numFmt numFmtId="170" formatCode="00000"/>
  </numFmts>
  <fonts count="5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9.5"/>
      <color rgb="FF000000"/>
      <name val="Arial"/>
      <family val="2"/>
    </font>
    <font>
      <b/>
      <sz val="9"/>
      <color rgb="FF000000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sz val="10"/>
      <color theme="0" tint="-0.499984740745262"/>
      <name val="Arial"/>
      <family val="2"/>
    </font>
    <font>
      <b/>
      <sz val="14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theme="5"/>
      <name val="Arial"/>
      <family val="2"/>
    </font>
    <font>
      <b/>
      <sz val="12"/>
      <color rgb="FFFF0000"/>
      <name val="Arial"/>
      <family val="2"/>
    </font>
    <font>
      <b/>
      <sz val="9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b/>
      <sz val="11"/>
      <color rgb="FF00B050"/>
      <name val="Calibri"/>
      <family val="2"/>
      <scheme val="minor"/>
    </font>
    <font>
      <sz val="11"/>
      <color rgb="FF636466"/>
      <name val="Courier New"/>
      <family val="3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b/>
      <sz val="11"/>
      <color theme="0"/>
      <name val="Calibri"/>
      <family val="2"/>
      <scheme val="minor"/>
    </font>
    <font>
      <b/>
      <sz val="9"/>
      <color rgb="FF7030A0"/>
      <name val="Arial"/>
      <family val="2"/>
    </font>
    <font>
      <sz val="11"/>
      <color theme="9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6">
    <xf numFmtId="0" fontId="0" fillId="0" borderId="0"/>
    <xf numFmtId="165" fontId="13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/>
  </cellStyleXfs>
  <cellXfs count="379">
    <xf numFmtId="0" fontId="0" fillId="0" borderId="0" xfId="0"/>
    <xf numFmtId="165" fontId="14" fillId="0" borderId="0" xfId="1" applyFont="1"/>
    <xf numFmtId="165" fontId="14" fillId="0" borderId="1" xfId="1" applyFont="1" applyBorder="1"/>
    <xf numFmtId="165" fontId="15" fillId="2" borderId="1" xfId="1" applyFont="1" applyFill="1" applyBorder="1"/>
    <xf numFmtId="0" fontId="0" fillId="0" borderId="0" xfId="0" applyBorder="1"/>
    <xf numFmtId="165" fontId="15" fillId="0" borderId="0" xfId="1" applyFont="1"/>
    <xf numFmtId="165" fontId="15" fillId="0" borderId="1" xfId="1" applyFont="1" applyBorder="1"/>
    <xf numFmtId="165" fontId="14" fillId="0" borderId="4" xfId="1" applyFont="1" applyBorder="1"/>
    <xf numFmtId="165" fontId="12" fillId="0" borderId="0" xfId="1" applyFont="1"/>
    <xf numFmtId="165" fontId="18" fillId="0" borderId="0" xfId="1" applyFont="1"/>
    <xf numFmtId="4" fontId="20" fillId="0" borderId="0" xfId="0" applyNumberFormat="1" applyFont="1" applyBorder="1" applyAlignment="1">
      <alignment horizontal="right" vertical="center" wrapText="1"/>
    </xf>
    <xf numFmtId="0" fontId="20" fillId="0" borderId="0" xfId="0" applyFont="1" applyBorder="1" applyAlignment="1">
      <alignment horizontal="center" vertical="center" wrapText="1"/>
    </xf>
    <xf numFmtId="4" fontId="21" fillId="0" borderId="0" xfId="0" applyNumberFormat="1" applyFont="1" applyBorder="1" applyAlignment="1">
      <alignment horizontal="center" vertical="center" wrapText="1"/>
    </xf>
    <xf numFmtId="165" fontId="17" fillId="0" borderId="0" xfId="1" applyFont="1"/>
    <xf numFmtId="165" fontId="18" fillId="0" borderId="0" xfId="1" applyFont="1" applyAlignment="1">
      <alignment vertical="center"/>
    </xf>
    <xf numFmtId="165" fontId="18" fillId="4" borderId="0" xfId="1" applyFont="1" applyFill="1" applyAlignment="1">
      <alignment vertical="center"/>
    </xf>
    <xf numFmtId="165" fontId="18" fillId="4" borderId="0" xfId="1" applyFont="1" applyFill="1" applyAlignment="1">
      <alignment horizontal="left" vertical="center"/>
    </xf>
    <xf numFmtId="4" fontId="16" fillId="0" borderId="14" xfId="0" applyNumberFormat="1" applyFont="1" applyBorder="1" applyAlignment="1">
      <alignment horizontal="right" vertical="center" wrapText="1"/>
    </xf>
    <xf numFmtId="4" fontId="16" fillId="0" borderId="11" xfId="0" applyNumberFormat="1" applyFont="1" applyBorder="1" applyAlignment="1">
      <alignment horizontal="right" vertical="center" wrapText="1"/>
    </xf>
    <xf numFmtId="165" fontId="11" fillId="0" borderId="0" xfId="1" applyFont="1"/>
    <xf numFmtId="4" fontId="16" fillId="0" borderId="13" xfId="0" applyNumberFormat="1" applyFont="1" applyBorder="1" applyAlignment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165" fontId="15" fillId="0" borderId="1" xfId="1" applyFont="1" applyBorder="1" applyAlignment="1">
      <alignment horizontal="left" vertical="center"/>
    </xf>
    <xf numFmtId="165" fontId="17" fillId="0" borderId="0" xfId="1" applyFont="1" applyFill="1" applyAlignment="1">
      <alignment vertical="center"/>
    </xf>
    <xf numFmtId="165" fontId="15" fillId="0" borderId="0" xfId="1" applyFont="1" applyAlignment="1">
      <alignment horizontal="center" vertical="center"/>
    </xf>
    <xf numFmtId="166" fontId="23" fillId="0" borderId="0" xfId="1" applyNumberFormat="1" applyFont="1" applyAlignment="1">
      <alignment vertical="center"/>
    </xf>
    <xf numFmtId="165" fontId="15" fillId="0" borderId="0" xfId="1" applyFont="1" applyAlignment="1">
      <alignment horizontal="left" vertical="center"/>
    </xf>
    <xf numFmtId="0" fontId="19" fillId="0" borderId="1" xfId="0" applyFont="1" applyBorder="1" applyAlignment="1">
      <alignment horizontal="center"/>
    </xf>
    <xf numFmtId="166" fontId="10" fillId="0" borderId="1" xfId="0" applyNumberFormat="1" applyFont="1" applyBorder="1" applyAlignment="1">
      <alignment horizontal="center" vertical="center" wrapText="1"/>
    </xf>
    <xf numFmtId="166" fontId="10" fillId="0" borderId="1" xfId="0" quotePrefix="1" applyNumberFormat="1" applyFont="1" applyBorder="1" applyAlignment="1">
      <alignment horizontal="center" vertical="center" wrapText="1"/>
    </xf>
    <xf numFmtId="0" fontId="24" fillId="0" borderId="0" xfId="0" applyFont="1"/>
    <xf numFmtId="0" fontId="19" fillId="0" borderId="15" xfId="0" applyFont="1" applyBorder="1" applyAlignment="1">
      <alignment horizontal="center" vertical="center"/>
    </xf>
    <xf numFmtId="165" fontId="24" fillId="0" borderId="0" xfId="1" applyFont="1"/>
    <xf numFmtId="0" fontId="26" fillId="0" borderId="0" xfId="0" applyFont="1"/>
    <xf numFmtId="165" fontId="26" fillId="0" borderId="0" xfId="1" applyFont="1"/>
    <xf numFmtId="4" fontId="24" fillId="0" borderId="0" xfId="0" applyNumberFormat="1" applyFont="1"/>
    <xf numFmtId="166" fontId="27" fillId="0" borderId="1" xfId="0" applyNumberFormat="1" applyFont="1" applyBorder="1" applyAlignment="1">
      <alignment horizontal="center" vertical="center" wrapText="1"/>
    </xf>
    <xf numFmtId="166" fontId="27" fillId="0" borderId="1" xfId="0" quotePrefix="1" applyNumberFormat="1" applyFont="1" applyBorder="1" applyAlignment="1">
      <alignment horizontal="center" vertical="center" wrapText="1"/>
    </xf>
    <xf numFmtId="0" fontId="24" fillId="0" borderId="1" xfId="0" applyFont="1" applyBorder="1"/>
    <xf numFmtId="0" fontId="28" fillId="0" borderId="1" xfId="0" applyFont="1" applyBorder="1" applyAlignment="1">
      <alignment horizontal="center"/>
    </xf>
    <xf numFmtId="0" fontId="0" fillId="0" borderId="0" xfId="0" applyProtection="1"/>
    <xf numFmtId="0" fontId="19" fillId="0" borderId="1" xfId="0" applyFont="1" applyBorder="1" applyAlignment="1" applyProtection="1">
      <alignment horizontal="center"/>
    </xf>
    <xf numFmtId="166" fontId="10" fillId="0" borderId="1" xfId="0" applyNumberFormat="1" applyFont="1" applyBorder="1" applyAlignment="1" applyProtection="1">
      <alignment horizontal="center" vertical="center" wrapText="1"/>
    </xf>
    <xf numFmtId="166" fontId="10" fillId="0" borderId="1" xfId="0" quotePrefix="1" applyNumberFormat="1" applyFont="1" applyBorder="1" applyAlignment="1" applyProtection="1">
      <alignment horizontal="center" vertical="center" wrapText="1"/>
    </xf>
    <xf numFmtId="0" fontId="19" fillId="0" borderId="15" xfId="0" applyFont="1" applyBorder="1" applyAlignment="1" applyProtection="1">
      <alignment horizontal="center" vertical="center"/>
    </xf>
    <xf numFmtId="0" fontId="26" fillId="0" borderId="0" xfId="0" applyFont="1" applyProtection="1"/>
    <xf numFmtId="166" fontId="27" fillId="0" borderId="1" xfId="0" applyNumberFormat="1" applyFont="1" applyBorder="1" applyAlignment="1" applyProtection="1">
      <alignment horizontal="center" vertical="center" wrapText="1"/>
    </xf>
    <xf numFmtId="166" fontId="27" fillId="0" borderId="1" xfId="0" quotePrefix="1" applyNumberFormat="1" applyFont="1" applyBorder="1" applyAlignment="1" applyProtection="1">
      <alignment horizontal="center" vertical="center" wrapText="1"/>
    </xf>
    <xf numFmtId="165" fontId="26" fillId="0" borderId="0" xfId="1" applyFont="1" applyProtection="1"/>
    <xf numFmtId="0" fontId="24" fillId="0" borderId="0" xfId="0" applyFont="1" applyProtection="1"/>
    <xf numFmtId="167" fontId="24" fillId="0" borderId="0" xfId="1" applyNumberFormat="1" applyFont="1" applyProtection="1">
      <protection locked="0"/>
    </xf>
    <xf numFmtId="0" fontId="19" fillId="0" borderId="1" xfId="0" applyFont="1" applyFill="1" applyBorder="1" applyAlignment="1">
      <alignment horizontal="center"/>
    </xf>
    <xf numFmtId="0" fontId="24" fillId="0" borderId="0" xfId="0" applyFont="1" applyFill="1"/>
    <xf numFmtId="165" fontId="0" fillId="0" borderId="0" xfId="0" applyNumberFormat="1" applyProtection="1">
      <protection hidden="1"/>
    </xf>
    <xf numFmtId="4" fontId="25" fillId="0" borderId="1" xfId="0" applyNumberFormat="1" applyFont="1" applyBorder="1" applyProtection="1">
      <protection hidden="1"/>
    </xf>
    <xf numFmtId="4" fontId="29" fillId="0" borderId="16" xfId="0" applyNumberFormat="1" applyFont="1" applyBorder="1" applyProtection="1">
      <protection hidden="1"/>
    </xf>
    <xf numFmtId="4" fontId="24" fillId="0" borderId="1" xfId="0" applyNumberFormat="1" applyFont="1" applyBorder="1" applyProtection="1">
      <protection hidden="1"/>
    </xf>
    <xf numFmtId="4" fontId="28" fillId="0" borderId="2" xfId="0" applyNumberFormat="1" applyFont="1" applyBorder="1" applyProtection="1">
      <protection hidden="1"/>
    </xf>
    <xf numFmtId="4" fontId="0" fillId="0" borderId="0" xfId="0" applyNumberFormat="1" applyProtection="1">
      <protection hidden="1"/>
    </xf>
    <xf numFmtId="4" fontId="28" fillId="0" borderId="1" xfId="0" applyNumberFormat="1" applyFont="1" applyBorder="1" applyProtection="1">
      <protection hidden="1"/>
    </xf>
    <xf numFmtId="4" fontId="24" fillId="0" borderId="0" xfId="0" applyNumberFormat="1" applyFont="1" applyProtection="1">
      <protection hidden="1"/>
    </xf>
    <xf numFmtId="0" fontId="10" fillId="6" borderId="0" xfId="0" applyFont="1" applyFill="1" applyProtection="1"/>
    <xf numFmtId="0" fontId="10" fillId="0" borderId="0" xfId="0" applyFont="1" applyProtection="1"/>
    <xf numFmtId="0" fontId="10" fillId="0" borderId="0" xfId="0" applyFont="1" applyProtection="1">
      <protection locked="0"/>
    </xf>
    <xf numFmtId="49" fontId="10" fillId="0" borderId="0" xfId="0" applyNumberFormat="1" applyFont="1" applyProtection="1">
      <protection locked="0"/>
    </xf>
    <xf numFmtId="4" fontId="10" fillId="0" borderId="0" xfId="0" applyNumberFormat="1" applyFont="1" applyProtection="1">
      <protection locked="0"/>
    </xf>
    <xf numFmtId="0" fontId="10" fillId="0" borderId="0" xfId="0" applyFont="1" applyFill="1" applyProtection="1">
      <protection locked="0"/>
    </xf>
    <xf numFmtId="49" fontId="10" fillId="0" borderId="0" xfId="0" applyNumberFormat="1" applyFont="1" applyFill="1" applyProtection="1">
      <protection locked="0"/>
    </xf>
    <xf numFmtId="0" fontId="10" fillId="7" borderId="0" xfId="0" applyFont="1" applyFill="1" applyProtection="1">
      <protection locked="0"/>
    </xf>
    <xf numFmtId="0" fontId="10" fillId="6" borderId="0" xfId="0" applyFont="1" applyFill="1" applyProtection="1">
      <protection locked="0"/>
    </xf>
    <xf numFmtId="0" fontId="10" fillId="0" borderId="0" xfId="0" applyFont="1"/>
    <xf numFmtId="0" fontId="10" fillId="2" borderId="1" xfId="0" applyFont="1" applyFill="1" applyBorder="1" applyAlignment="1" applyProtection="1">
      <alignment horizontal="left" vertical="center"/>
      <protection hidden="1"/>
    </xf>
    <xf numFmtId="0" fontId="10" fillId="0" borderId="1" xfId="0" applyFont="1" applyBorder="1" applyAlignment="1" applyProtection="1">
      <alignment horizontal="left" vertical="center"/>
      <protection hidden="1"/>
    </xf>
    <xf numFmtId="0" fontId="10" fillId="0" borderId="0" xfId="0" applyFont="1" applyAlignment="1" applyProtection="1">
      <alignment horizontal="left" vertical="center"/>
      <protection hidden="1"/>
    </xf>
    <xf numFmtId="0" fontId="10" fillId="0" borderId="0" xfId="0" applyFont="1" applyBorder="1" applyAlignment="1" applyProtection="1">
      <alignment horizontal="left" vertical="center"/>
      <protection hidden="1"/>
    </xf>
    <xf numFmtId="0" fontId="15" fillId="0" borderId="1" xfId="0" applyFont="1" applyFill="1" applyBorder="1" applyAlignment="1" applyProtection="1">
      <alignment horizontal="left" vertical="center"/>
      <protection hidden="1"/>
    </xf>
    <xf numFmtId="0" fontId="10" fillId="0" borderId="1" xfId="0" applyFont="1" applyBorder="1" applyAlignment="1" applyProtection="1">
      <alignment horizontal="left" vertical="center"/>
      <protection locked="0"/>
    </xf>
    <xf numFmtId="0" fontId="10" fillId="0" borderId="1" xfId="2" applyFont="1" applyBorder="1" applyAlignment="1" applyProtection="1">
      <alignment horizontal="left" vertical="center"/>
      <protection hidden="1"/>
    </xf>
    <xf numFmtId="0" fontId="15" fillId="0" borderId="1" xfId="0" applyFont="1" applyBorder="1" applyAlignment="1" applyProtection="1">
      <alignment horizontal="left" vertical="center"/>
      <protection hidden="1"/>
    </xf>
    <xf numFmtId="15" fontId="10" fillId="0" borderId="0" xfId="0" applyNumberFormat="1" applyFont="1" applyProtection="1">
      <protection locked="0"/>
    </xf>
    <xf numFmtId="15" fontId="10" fillId="0" borderId="0" xfId="0" applyNumberFormat="1" applyFont="1"/>
    <xf numFmtId="4" fontId="10" fillId="0" borderId="0" xfId="0" applyNumberFormat="1" applyFont="1"/>
    <xf numFmtId="0" fontId="10" fillId="0" borderId="0" xfId="0" applyFont="1" applyAlignment="1" applyProtection="1"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27" fillId="0" borderId="1" xfId="2" applyFont="1" applyBorder="1" applyAlignment="1" applyProtection="1">
      <alignment horizontal="left" vertical="center"/>
      <protection hidden="1"/>
    </xf>
    <xf numFmtId="165" fontId="30" fillId="6" borderId="0" xfId="1" applyFont="1" applyFill="1" applyAlignment="1">
      <alignment horizontal="left" vertical="center"/>
    </xf>
    <xf numFmtId="0" fontId="10" fillId="2" borderId="17" xfId="0" applyFont="1" applyFill="1" applyBorder="1" applyAlignment="1" applyProtection="1">
      <alignment vertical="center"/>
      <protection locked="0"/>
    </xf>
    <xf numFmtId="0" fontId="9" fillId="6" borderId="20" xfId="0" applyFont="1" applyFill="1" applyBorder="1" applyAlignment="1" applyProtection="1">
      <alignment horizontal="center"/>
      <protection locked="0"/>
    </xf>
    <xf numFmtId="0" fontId="9" fillId="6" borderId="20" xfId="0" applyFont="1" applyFill="1" applyBorder="1" applyAlignment="1" applyProtection="1">
      <alignment horizontal="left"/>
      <protection locked="0"/>
    </xf>
    <xf numFmtId="0" fontId="9" fillId="6" borderId="21" xfId="0" applyFont="1" applyFill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center"/>
      <protection locked="0"/>
    </xf>
    <xf numFmtId="0" fontId="9" fillId="0" borderId="0" xfId="0" applyFont="1" applyFill="1" applyAlignment="1" applyProtection="1">
      <alignment horizontal="left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left"/>
      <protection locked="0"/>
    </xf>
    <xf numFmtId="15" fontId="9" fillId="0" borderId="0" xfId="0" applyNumberFormat="1" applyFont="1" applyBorder="1" applyAlignment="1" applyProtection="1">
      <alignment horizontal="center"/>
      <protection locked="0"/>
    </xf>
    <xf numFmtId="4" fontId="9" fillId="0" borderId="0" xfId="0" applyNumberFormat="1" applyFont="1" applyBorder="1" applyAlignment="1" applyProtection="1">
      <alignment horizontal="center"/>
      <protection locked="0"/>
    </xf>
    <xf numFmtId="0" fontId="9" fillId="0" borderId="23" xfId="0" applyFont="1" applyBorder="1" applyAlignment="1" applyProtection="1">
      <alignment horizontal="center"/>
      <protection locked="0"/>
    </xf>
    <xf numFmtId="0" fontId="9" fillId="2" borderId="0" xfId="0" applyFont="1" applyFill="1" applyBorder="1" applyAlignment="1" applyProtection="1">
      <alignment horizontal="center"/>
      <protection locked="0"/>
    </xf>
    <xf numFmtId="0" fontId="9" fillId="2" borderId="0" xfId="0" applyFont="1" applyFill="1" applyBorder="1" applyAlignment="1" applyProtection="1">
      <alignment horizontal="left"/>
      <protection locked="0"/>
    </xf>
    <xf numFmtId="0" fontId="9" fillId="2" borderId="23" xfId="0" applyFont="1" applyFill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left"/>
      <protection locked="0"/>
    </xf>
    <xf numFmtId="4" fontId="9" fillId="0" borderId="25" xfId="0" applyNumberFormat="1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6" borderId="0" xfId="0" applyFont="1" applyFill="1" applyAlignment="1" applyProtection="1">
      <alignment horizontal="center"/>
      <protection locked="0"/>
    </xf>
    <xf numFmtId="0" fontId="9" fillId="6" borderId="0" xfId="0" applyFont="1" applyFill="1" applyAlignment="1" applyProtection="1">
      <alignment horizontal="left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/>
      <protection locked="0"/>
    </xf>
    <xf numFmtId="15" fontId="9" fillId="0" borderId="0" xfId="0" applyNumberFormat="1" applyFont="1" applyAlignment="1" applyProtection="1">
      <alignment horizontal="center"/>
      <protection locked="0"/>
    </xf>
    <xf numFmtId="4" fontId="9" fillId="0" borderId="0" xfId="0" applyNumberFormat="1" applyFont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  <protection locked="0"/>
    </xf>
    <xf numFmtId="0" fontId="15" fillId="0" borderId="0" xfId="0" applyFont="1" applyFill="1" applyProtection="1"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vertical="center" wrapText="1"/>
      <protection locked="0"/>
    </xf>
    <xf numFmtId="0" fontId="10" fillId="0" borderId="0" xfId="0" applyFont="1" applyProtection="1">
      <protection hidden="1"/>
    </xf>
    <xf numFmtId="0" fontId="35" fillId="0" borderId="0" xfId="0" applyFont="1" applyAlignment="1" applyProtection="1">
      <protection locked="0"/>
    </xf>
    <xf numFmtId="0" fontId="10" fillId="6" borderId="17" xfId="0" applyFont="1" applyFill="1" applyBorder="1" applyAlignment="1" applyProtection="1">
      <alignment vertical="center"/>
    </xf>
    <xf numFmtId="0" fontId="10" fillId="6" borderId="0" xfId="0" applyFont="1" applyFill="1" applyAlignment="1" applyProtection="1">
      <alignment vertical="center"/>
    </xf>
    <xf numFmtId="0" fontId="10" fillId="6" borderId="17" xfId="0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0" fillId="0" borderId="0" xfId="0" applyBorder="1" applyAlignment="1" applyProtection="1">
      <alignment vertical="center"/>
    </xf>
    <xf numFmtId="4" fontId="0" fillId="0" borderId="0" xfId="0" applyNumberFormat="1" applyBorder="1" applyAlignment="1" applyProtection="1">
      <alignment vertical="center"/>
    </xf>
    <xf numFmtId="15" fontId="0" fillId="0" borderId="0" xfId="0" applyNumberFormat="1" applyBorder="1" applyAlignment="1" applyProtection="1">
      <alignment vertical="center"/>
    </xf>
    <xf numFmtId="0" fontId="10" fillId="6" borderId="0" xfId="0" applyFont="1" applyFill="1" applyAlignment="1" applyProtection="1">
      <alignment horizontal="center" vertical="center"/>
    </xf>
    <xf numFmtId="0" fontId="10" fillId="0" borderId="1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horizontal="center" vertical="center"/>
    </xf>
    <xf numFmtId="0" fontId="10" fillId="9" borderId="1" xfId="0" applyFont="1" applyFill="1" applyBorder="1" applyAlignment="1" applyProtection="1">
      <alignment horizontal="left" vertical="top" wrapText="1"/>
    </xf>
    <xf numFmtId="0" fontId="27" fillId="2" borderId="0" xfId="0" applyFont="1" applyFill="1" applyAlignment="1" applyProtection="1"/>
    <xf numFmtId="0" fontId="27" fillId="0" borderId="0" xfId="0" applyFont="1" applyAlignment="1" applyProtection="1">
      <protection locked="0"/>
    </xf>
    <xf numFmtId="0" fontId="27" fillId="0" borderId="0" xfId="0" applyFont="1" applyFill="1" applyAlignment="1" applyProtection="1">
      <protection locked="0"/>
    </xf>
    <xf numFmtId="0" fontId="27" fillId="7" borderId="0" xfId="0" applyFont="1" applyFill="1" applyAlignment="1" applyProtection="1">
      <protection locked="0"/>
    </xf>
    <xf numFmtId="0" fontId="27" fillId="6" borderId="0" xfId="0" applyFont="1" applyFill="1" applyAlignment="1" applyProtection="1">
      <protection locked="0"/>
    </xf>
    <xf numFmtId="0" fontId="27" fillId="0" borderId="0" xfId="0" applyFont="1" applyAlignment="1" applyProtection="1"/>
    <xf numFmtId="0" fontId="27" fillId="0" borderId="0" xfId="0" applyFont="1" applyAlignment="1"/>
    <xf numFmtId="0" fontId="7" fillId="0" borderId="0" xfId="5" applyAlignment="1">
      <alignment vertical="center"/>
    </xf>
    <xf numFmtId="0" fontId="7" fillId="0" borderId="0" xfId="5" applyAlignment="1" applyProtection="1">
      <alignment vertical="center"/>
      <protection locked="0"/>
    </xf>
    <xf numFmtId="165" fontId="7" fillId="0" borderId="0" xfId="1" applyFont="1" applyAlignment="1" applyProtection="1">
      <alignment horizontal="left" vertical="center"/>
      <protection hidden="1"/>
    </xf>
    <xf numFmtId="0" fontId="7" fillId="0" borderId="0" xfId="5" applyFill="1" applyAlignment="1">
      <alignment vertical="center"/>
    </xf>
    <xf numFmtId="165" fontId="0" fillId="6" borderId="0" xfId="1" applyFont="1" applyFill="1" applyAlignment="1" applyProtection="1">
      <alignment vertical="center"/>
      <protection locked="0"/>
    </xf>
    <xf numFmtId="165" fontId="0" fillId="0" borderId="0" xfId="1" applyFont="1" applyFill="1" applyAlignment="1" applyProtection="1">
      <alignment vertical="center"/>
      <protection locked="0"/>
    </xf>
    <xf numFmtId="165" fontId="0" fillId="0" borderId="0" xfId="1" applyFont="1" applyAlignment="1" applyProtection="1">
      <alignment vertical="center"/>
      <protection locked="0"/>
    </xf>
    <xf numFmtId="165" fontId="16" fillId="0" borderId="12" xfId="1" applyFont="1" applyBorder="1" applyAlignment="1">
      <alignment horizontal="righ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 applyProtection="1">
      <alignment horizontal="right" vertical="center"/>
      <protection locked="0"/>
    </xf>
    <xf numFmtId="0" fontId="9" fillId="0" borderId="1" xfId="0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31" fillId="0" borderId="1" xfId="0" applyFont="1" applyBorder="1" applyAlignment="1" applyProtection="1">
      <alignment horizontal="right" vertical="center"/>
      <protection locked="0"/>
    </xf>
    <xf numFmtId="170" fontId="10" fillId="0" borderId="0" xfId="0" applyNumberFormat="1" applyFont="1" applyProtection="1">
      <protection locked="0"/>
    </xf>
    <xf numFmtId="170" fontId="35" fillId="0" borderId="0" xfId="0" applyNumberFormat="1" applyFont="1" applyAlignment="1" applyProtection="1">
      <protection locked="0"/>
    </xf>
    <xf numFmtId="170" fontId="10" fillId="0" borderId="0" xfId="0" applyNumberFormat="1" applyFont="1" applyAlignment="1" applyProtection="1">
      <protection locked="0"/>
    </xf>
    <xf numFmtId="170" fontId="10" fillId="0" borderId="0" xfId="0" applyNumberFormat="1" applyFont="1" applyFill="1" applyAlignment="1" applyProtection="1">
      <protection locked="0"/>
    </xf>
    <xf numFmtId="170" fontId="10" fillId="7" borderId="0" xfId="0" applyNumberFormat="1" applyFont="1" applyFill="1" applyAlignment="1" applyProtection="1">
      <protection locked="0"/>
    </xf>
    <xf numFmtId="170" fontId="10" fillId="6" borderId="0" xfId="0" applyNumberFormat="1" applyFont="1" applyFill="1" applyAlignment="1" applyProtection="1">
      <protection locked="0"/>
    </xf>
    <xf numFmtId="170" fontId="10" fillId="6" borderId="0" xfId="0" applyNumberFormat="1" applyFont="1" applyFill="1" applyAlignment="1" applyProtection="1">
      <alignment horizontal="center"/>
      <protection locked="0"/>
    </xf>
    <xf numFmtId="170" fontId="10" fillId="0" borderId="0" xfId="0" applyNumberFormat="1" applyFont="1" applyAlignment="1" applyProtection="1">
      <alignment horizontal="center"/>
      <protection locked="0"/>
    </xf>
    <xf numFmtId="170" fontId="10" fillId="0" borderId="0" xfId="0" applyNumberFormat="1" applyFont="1" applyAlignment="1" applyProtection="1">
      <alignment horizontal="left"/>
      <protection locked="0"/>
    </xf>
    <xf numFmtId="170" fontId="10" fillId="7" borderId="0" xfId="0" applyNumberFormat="1" applyFont="1" applyFill="1" applyAlignment="1" applyProtection="1">
      <alignment horizontal="left"/>
      <protection locked="0"/>
    </xf>
    <xf numFmtId="170" fontId="9" fillId="6" borderId="20" xfId="0" applyNumberFormat="1" applyFont="1" applyFill="1" applyBorder="1" applyAlignment="1" applyProtection="1">
      <alignment horizontal="center"/>
      <protection locked="0"/>
    </xf>
    <xf numFmtId="170" fontId="9" fillId="0" borderId="0" xfId="0" applyNumberFormat="1" applyFont="1" applyBorder="1" applyAlignment="1" applyProtection="1">
      <alignment horizontal="center"/>
      <protection locked="0"/>
    </xf>
    <xf numFmtId="170" fontId="9" fillId="2" borderId="0" xfId="0" applyNumberFormat="1" applyFont="1" applyFill="1" applyBorder="1" applyAlignment="1" applyProtection="1">
      <alignment horizontal="center"/>
      <protection locked="0"/>
    </xf>
    <xf numFmtId="170" fontId="9" fillId="0" borderId="0" xfId="0" applyNumberFormat="1" applyFont="1" applyFill="1" applyAlignment="1" applyProtection="1">
      <alignment horizontal="center"/>
      <protection locked="0"/>
    </xf>
    <xf numFmtId="170" fontId="9" fillId="0" borderId="25" xfId="0" applyNumberFormat="1" applyFont="1" applyBorder="1" applyAlignment="1" applyProtection="1">
      <alignment horizontal="center"/>
      <protection locked="0"/>
    </xf>
    <xf numFmtId="170" fontId="9" fillId="6" borderId="0" xfId="0" applyNumberFormat="1" applyFont="1" applyFill="1" applyAlignment="1" applyProtection="1">
      <alignment horizontal="center"/>
      <protection locked="0"/>
    </xf>
    <xf numFmtId="170" fontId="9" fillId="0" borderId="0" xfId="0" applyNumberFormat="1" applyFont="1" applyAlignment="1" applyProtection="1">
      <alignment horizontal="center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170" fontId="8" fillId="0" borderId="0" xfId="0" applyNumberFormat="1" applyFont="1" applyAlignment="1" applyProtection="1">
      <alignment horizontal="left"/>
      <protection locked="0"/>
    </xf>
    <xf numFmtId="0" fontId="6" fillId="8" borderId="1" xfId="0" applyFont="1" applyFill="1" applyBorder="1" applyAlignment="1" applyProtection="1">
      <alignment horizontal="left" vertical="center"/>
      <protection locked="0"/>
    </xf>
    <xf numFmtId="0" fontId="6" fillId="8" borderId="1" xfId="0" applyFont="1" applyFill="1" applyBorder="1" applyAlignment="1" applyProtection="1">
      <alignment horizontal="left" vertical="center" wrapText="1"/>
      <protection locked="0"/>
    </xf>
    <xf numFmtId="165" fontId="17" fillId="0" borderId="0" xfId="1" applyFont="1" applyFill="1" applyAlignment="1">
      <alignment horizontal="center" vertical="center"/>
    </xf>
    <xf numFmtId="165" fontId="34" fillId="0" borderId="0" xfId="1" applyFont="1" applyAlignment="1">
      <alignment horizontal="left" vertical="center"/>
    </xf>
    <xf numFmtId="165" fontId="5" fillId="0" borderId="0" xfId="1" applyFont="1" applyAlignment="1">
      <alignment vertical="center"/>
    </xf>
    <xf numFmtId="165" fontId="5" fillId="0" borderId="0" xfId="1" applyFont="1" applyAlignment="1">
      <alignment horizontal="left" vertical="center"/>
    </xf>
    <xf numFmtId="0" fontId="35" fillId="0" borderId="0" xfId="0" applyFont="1" applyAlignment="1" applyProtection="1">
      <alignment vertical="center"/>
      <protection locked="0"/>
    </xf>
    <xf numFmtId="170" fontId="27" fillId="4" borderId="0" xfId="0" applyNumberFormat="1" applyFont="1" applyFill="1" applyAlignment="1" applyProtection="1">
      <alignment vertical="center"/>
      <protection locked="0"/>
    </xf>
    <xf numFmtId="170" fontId="0" fillId="4" borderId="1" xfId="0" applyNumberFormat="1" applyFill="1" applyBorder="1" applyAlignment="1" applyProtection="1">
      <alignment vertical="center"/>
      <protection locked="0"/>
    </xf>
    <xf numFmtId="0" fontId="18" fillId="6" borderId="17" xfId="0" applyFont="1" applyFill="1" applyBorder="1" applyAlignment="1" applyProtection="1">
      <alignment vertical="center"/>
    </xf>
    <xf numFmtId="170" fontId="15" fillId="0" borderId="1" xfId="0" applyNumberFormat="1" applyFont="1" applyBorder="1" applyAlignment="1" applyProtection="1">
      <alignment horizontal="left"/>
      <protection hidden="1"/>
    </xf>
    <xf numFmtId="170" fontId="31" fillId="0" borderId="1" xfId="0" applyNumberFormat="1" applyFont="1" applyBorder="1" applyAlignment="1" applyProtection="1">
      <alignment horizontal="left"/>
      <protection hidden="1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165" fontId="15" fillId="4" borderId="0" xfId="1" applyFont="1" applyFill="1" applyAlignment="1">
      <alignment horizontal="right" vertical="center"/>
    </xf>
    <xf numFmtId="165" fontId="17" fillId="4" borderId="0" xfId="1" applyFont="1" applyFill="1" applyAlignment="1">
      <alignment vertical="center"/>
    </xf>
    <xf numFmtId="165" fontId="5" fillId="0" borderId="0" xfId="1" applyFont="1" applyAlignment="1">
      <alignment horizontal="center" vertical="center"/>
    </xf>
    <xf numFmtId="165" fontId="5" fillId="0" borderId="0" xfId="1" applyFont="1" applyAlignment="1">
      <alignment horizontal="right" vertical="center"/>
    </xf>
    <xf numFmtId="165" fontId="5" fillId="0" borderId="6" xfId="1" applyFont="1" applyBorder="1" applyAlignment="1">
      <alignment horizontal="right" vertical="center"/>
    </xf>
    <xf numFmtId="168" fontId="5" fillId="10" borderId="7" xfId="1" applyNumberFormat="1" applyFont="1" applyFill="1" applyBorder="1" applyAlignment="1">
      <alignment horizontal="left" vertical="center"/>
    </xf>
    <xf numFmtId="166" fontId="5" fillId="0" borderId="0" xfId="1" applyNumberFormat="1" applyFont="1" applyFill="1" applyAlignment="1">
      <alignment vertical="center"/>
    </xf>
    <xf numFmtId="166" fontId="5" fillId="0" borderId="0" xfId="1" applyNumberFormat="1" applyFont="1" applyAlignment="1">
      <alignment vertical="center"/>
    </xf>
    <xf numFmtId="165" fontId="5" fillId="0" borderId="6" xfId="1" quotePrefix="1" applyFont="1" applyBorder="1" applyAlignment="1">
      <alignment horizontal="left" vertical="center"/>
    </xf>
    <xf numFmtId="165" fontId="5" fillId="0" borderId="7" xfId="1" applyFont="1" applyBorder="1" applyAlignment="1">
      <alignment vertical="center"/>
    </xf>
    <xf numFmtId="165" fontId="5" fillId="0" borderId="1" xfId="1" applyFont="1" applyBorder="1" applyAlignment="1">
      <alignment horizontal="right" vertical="center" wrapText="1"/>
    </xf>
    <xf numFmtId="169" fontId="5" fillId="0" borderId="7" xfId="1" applyNumberFormat="1" applyFont="1" applyBorder="1" applyAlignment="1">
      <alignment horizontal="left" vertical="center"/>
    </xf>
    <xf numFmtId="165" fontId="5" fillId="0" borderId="8" xfId="1" applyFont="1" applyBorder="1" applyAlignment="1">
      <alignment horizontal="right" vertical="center"/>
    </xf>
    <xf numFmtId="169" fontId="5" fillId="0" borderId="9" xfId="1" applyNumberFormat="1" applyFont="1" applyBorder="1" applyAlignment="1">
      <alignment horizontal="left" vertical="center"/>
    </xf>
    <xf numFmtId="165" fontId="5" fillId="0" borderId="0" xfId="1" quotePrefix="1" applyFont="1" applyAlignment="1">
      <alignment vertical="center"/>
    </xf>
    <xf numFmtId="0" fontId="9" fillId="0" borderId="0" xfId="0" applyFont="1"/>
    <xf numFmtId="0" fontId="5" fillId="0" borderId="1" xfId="0" applyFont="1" applyFill="1" applyBorder="1" applyAlignment="1">
      <alignment horizontal="center" vertical="center" wrapText="1"/>
    </xf>
    <xf numFmtId="165" fontId="5" fillId="0" borderId="1" xfId="1" applyFont="1" applyBorder="1" applyAlignment="1">
      <alignment horizontal="left" vertical="center"/>
    </xf>
    <xf numFmtId="165" fontId="5" fillId="0" borderId="1" xfId="1" applyFont="1" applyFill="1" applyBorder="1" applyAlignment="1">
      <alignment vertical="center" wrapText="1"/>
    </xf>
    <xf numFmtId="166" fontId="5" fillId="0" borderId="0" xfId="1" applyNumberFormat="1" applyFont="1" applyAlignment="1">
      <alignment horizontal="left" vertical="center"/>
    </xf>
    <xf numFmtId="165" fontId="5" fillId="4" borderId="0" xfId="1" applyFont="1" applyFill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165" fontId="5" fillId="0" borderId="0" xfId="1" applyFont="1" applyBorder="1" applyAlignment="1">
      <alignment horizontal="right" vertical="center"/>
    </xf>
    <xf numFmtId="165" fontId="5" fillId="0" borderId="0" xfId="1" applyFont="1" applyBorder="1" applyAlignment="1">
      <alignment vertical="center"/>
    </xf>
    <xf numFmtId="165" fontId="5" fillId="0" borderId="0" xfId="1" quotePrefix="1" applyFont="1" applyBorder="1" applyAlignment="1">
      <alignment vertical="center"/>
    </xf>
    <xf numFmtId="165" fontId="5" fillId="0" borderId="0" xfId="1" applyFont="1" applyBorder="1" applyAlignment="1">
      <alignment horizontal="left" vertical="center"/>
    </xf>
    <xf numFmtId="165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6" fontId="5" fillId="0" borderId="1" xfId="1" applyNumberFormat="1" applyFont="1" applyBorder="1" applyAlignment="1">
      <alignment vertical="center"/>
    </xf>
    <xf numFmtId="165" fontId="5" fillId="0" borderId="1" xfId="1" applyFont="1" applyFill="1" applyBorder="1" applyAlignment="1">
      <alignment vertical="center"/>
    </xf>
    <xf numFmtId="165" fontId="5" fillId="0" borderId="1" xfId="1" applyFont="1" applyBorder="1" applyAlignment="1">
      <alignment vertical="center"/>
    </xf>
    <xf numFmtId="49" fontId="5" fillId="0" borderId="1" xfId="1" applyNumberFormat="1" applyFont="1" applyFill="1" applyBorder="1" applyAlignment="1">
      <alignment horizontal="center" vertical="center"/>
    </xf>
    <xf numFmtId="165" fontId="5" fillId="0" borderId="1" xfId="1" applyFont="1" applyBorder="1" applyAlignment="1">
      <alignment horizontal="right" vertical="center"/>
    </xf>
    <xf numFmtId="165" fontId="5" fillId="0" borderId="1" xfId="1" applyFont="1" applyFill="1" applyBorder="1" applyAlignment="1">
      <alignment horizontal="center" vertical="center"/>
    </xf>
    <xf numFmtId="165" fontId="5" fillId="0" borderId="3" xfId="1" applyFont="1" applyBorder="1" applyAlignment="1">
      <alignment horizontal="center" vertical="center"/>
    </xf>
    <xf numFmtId="165" fontId="5" fillId="0" borderId="1" xfId="1" applyFont="1" applyBorder="1"/>
    <xf numFmtId="165" fontId="5" fillId="0" borderId="2" xfId="1" applyFont="1" applyBorder="1" applyAlignment="1">
      <alignment vertical="center"/>
    </xf>
    <xf numFmtId="166" fontId="5" fillId="6" borderId="0" xfId="1" applyNumberFormat="1" applyFont="1" applyFill="1" applyAlignment="1">
      <alignment vertical="center"/>
    </xf>
    <xf numFmtId="165" fontId="5" fillId="6" borderId="0" xfId="1" applyFont="1" applyFill="1" applyAlignment="1">
      <alignment vertical="center"/>
    </xf>
    <xf numFmtId="0" fontId="5" fillId="0" borderId="1" xfId="0" applyFont="1" applyBorder="1" applyAlignment="1">
      <alignment vertical="center" wrapText="1"/>
    </xf>
    <xf numFmtId="165" fontId="5" fillId="0" borderId="1" xfId="1" applyFont="1" applyBorder="1" applyAlignment="1">
      <alignment vertical="center" wrapText="1"/>
    </xf>
    <xf numFmtId="170" fontId="5" fillId="0" borderId="0" xfId="0" applyNumberFormat="1" applyFont="1" applyAlignment="1" applyProtection="1">
      <protection locked="0"/>
    </xf>
    <xf numFmtId="0" fontId="15" fillId="0" borderId="27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165" fontId="38" fillId="0" borderId="28" xfId="1" applyFont="1" applyBorder="1" applyAlignment="1">
      <alignment horizontal="center" vertical="center"/>
    </xf>
    <xf numFmtId="165" fontId="38" fillId="0" borderId="29" xfId="1" applyFont="1" applyBorder="1" applyAlignment="1">
      <alignment horizontal="center" vertical="center"/>
    </xf>
    <xf numFmtId="0" fontId="23" fillId="11" borderId="1" xfId="0" applyFont="1" applyFill="1" applyBorder="1" applyAlignment="1">
      <alignment horizontal="center" vertical="center" wrapText="1"/>
    </xf>
    <xf numFmtId="4" fontId="40" fillId="11" borderId="1" xfId="0" applyNumberFormat="1" applyFont="1" applyFill="1" applyBorder="1" applyAlignment="1">
      <alignment horizontal="right" vertical="center" wrapText="1"/>
    </xf>
    <xf numFmtId="165" fontId="40" fillId="11" borderId="1" xfId="1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vertical="center" wrapText="1"/>
    </xf>
    <xf numFmtId="0" fontId="39" fillId="0" borderId="0" xfId="0" applyFont="1" applyAlignment="1">
      <alignment vertical="center"/>
    </xf>
    <xf numFmtId="0" fontId="23" fillId="0" borderId="1" xfId="0" applyFont="1" applyBorder="1" applyAlignment="1">
      <alignment horizontal="center" vertical="center"/>
    </xf>
    <xf numFmtId="165" fontId="43" fillId="0" borderId="1" xfId="1" applyFont="1" applyBorder="1" applyAlignment="1">
      <alignment horizontal="center" vertical="center"/>
    </xf>
    <xf numFmtId="0" fontId="45" fillId="2" borderId="0" xfId="0" applyFont="1" applyFill="1" applyAlignment="1">
      <alignment vertical="center"/>
    </xf>
    <xf numFmtId="0" fontId="40" fillId="0" borderId="10" xfId="0" applyNumberFormat="1" applyFont="1" applyFill="1" applyBorder="1" applyAlignment="1">
      <alignment horizontal="center" vertical="center"/>
    </xf>
    <xf numFmtId="0" fontId="40" fillId="0" borderId="10" xfId="0" applyNumberFormat="1" applyFont="1" applyFill="1" applyBorder="1" applyAlignment="1">
      <alignment vertical="center"/>
    </xf>
    <xf numFmtId="165" fontId="39" fillId="0" borderId="10" xfId="1" applyFont="1" applyFill="1" applyBorder="1" applyAlignment="1">
      <alignment vertical="center"/>
    </xf>
    <xf numFmtId="165" fontId="40" fillId="0" borderId="10" xfId="1" applyFont="1" applyFill="1" applyBorder="1" applyAlignment="1">
      <alignment vertical="center"/>
    </xf>
    <xf numFmtId="0" fontId="40" fillId="0" borderId="1" xfId="0" applyNumberFormat="1" applyFont="1" applyFill="1" applyBorder="1" applyAlignment="1">
      <alignment horizontal="center" vertical="center"/>
    </xf>
    <xf numFmtId="165" fontId="40" fillId="0" borderId="10" xfId="0" applyNumberFormat="1" applyFont="1" applyFill="1" applyBorder="1" applyAlignment="1">
      <alignment vertical="center"/>
    </xf>
    <xf numFmtId="0" fontId="31" fillId="11" borderId="1" xfId="0" applyFont="1" applyFill="1" applyBorder="1" applyAlignment="1">
      <alignment horizontal="center" vertical="center" wrapText="1"/>
    </xf>
    <xf numFmtId="4" fontId="40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4" fillId="0" borderId="1" xfId="0" applyNumberFormat="1" applyFont="1" applyFill="1" applyBorder="1" applyAlignment="1" applyProtection="1">
      <alignment horizontal="center" vertical="center"/>
      <protection locked="0"/>
    </xf>
    <xf numFmtId="0" fontId="44" fillId="0" borderId="1" xfId="0" applyNumberFormat="1" applyFont="1" applyFill="1" applyBorder="1" applyAlignment="1" applyProtection="1">
      <alignment vertical="center"/>
      <protection locked="0"/>
    </xf>
    <xf numFmtId="165" fontId="44" fillId="0" borderId="1" xfId="1" applyFont="1" applyFill="1" applyBorder="1" applyAlignment="1" applyProtection="1">
      <alignment vertical="center"/>
      <protection locked="0"/>
    </xf>
    <xf numFmtId="164" fontId="44" fillId="0" borderId="1" xfId="0" applyNumberFormat="1" applyFont="1" applyFill="1" applyBorder="1" applyAlignment="1" applyProtection="1">
      <alignment vertical="center"/>
      <protection locked="0"/>
    </xf>
    <xf numFmtId="0" fontId="16" fillId="0" borderId="1" xfId="0" applyNumberFormat="1" applyFont="1" applyFill="1" applyBorder="1" applyProtection="1">
      <protection locked="0"/>
    </xf>
    <xf numFmtId="165" fontId="16" fillId="0" borderId="1" xfId="1" applyFont="1" applyFill="1" applyBorder="1" applyProtection="1">
      <protection locked="0"/>
    </xf>
    <xf numFmtId="165" fontId="4" fillId="0" borderId="1" xfId="1" applyFont="1" applyFill="1" applyBorder="1" applyProtection="1">
      <protection locked="0"/>
    </xf>
    <xf numFmtId="164" fontId="4" fillId="0" borderId="1" xfId="0" applyNumberFormat="1" applyFont="1" applyFill="1" applyBorder="1" applyProtection="1">
      <protection locked="0"/>
    </xf>
    <xf numFmtId="15" fontId="0" fillId="0" borderId="0" xfId="0" applyNumberFormat="1"/>
    <xf numFmtId="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15" fontId="0" fillId="0" borderId="1" xfId="0" applyNumberFormat="1" applyBorder="1"/>
    <xf numFmtId="4" fontId="0" fillId="0" borderId="1" xfId="0" applyNumberFormat="1" applyBorder="1"/>
    <xf numFmtId="15" fontId="0" fillId="0" borderId="0" xfId="0" applyNumberFormat="1" applyBorder="1"/>
    <xf numFmtId="4" fontId="0" fillId="0" borderId="0" xfId="0" applyNumberFormat="1" applyBorder="1"/>
    <xf numFmtId="165" fontId="31" fillId="0" borderId="1" xfId="1" applyFont="1" applyBorder="1" applyAlignment="1" applyProtection="1">
      <alignment horizontal="center" vertical="center"/>
      <protection hidden="1"/>
    </xf>
    <xf numFmtId="165" fontId="9" fillId="0" borderId="0" xfId="0" applyNumberFormat="1" applyFont="1" applyAlignment="1" applyProtection="1">
      <alignment horizontal="right" vertical="center"/>
      <protection hidden="1"/>
    </xf>
    <xf numFmtId="0" fontId="3" fillId="0" borderId="1" xfId="0" applyFont="1" applyBorder="1" applyAlignment="1" applyProtection="1">
      <alignment horizontal="left" vertical="center"/>
      <protection hidden="1"/>
    </xf>
    <xf numFmtId="165" fontId="3" fillId="0" borderId="1" xfId="1" applyFont="1" applyBorder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165" fontId="3" fillId="0" borderId="1" xfId="1" applyFont="1" applyBorder="1" applyAlignment="1" applyProtection="1">
      <alignment horizontal="center" vertical="center"/>
      <protection hidden="1"/>
    </xf>
    <xf numFmtId="165" fontId="15" fillId="0" borderId="1" xfId="0" applyNumberFormat="1" applyFont="1" applyBorder="1" applyAlignment="1" applyProtection="1">
      <alignment horizontal="left" vertical="center"/>
      <protection hidden="1"/>
    </xf>
    <xf numFmtId="0" fontId="15" fillId="0" borderId="1" xfId="0" applyFont="1" applyBorder="1" applyAlignment="1" applyProtection="1">
      <alignment horizontal="center" vertical="center"/>
      <protection hidden="1"/>
    </xf>
    <xf numFmtId="165" fontId="15" fillId="0" borderId="1" xfId="1" applyFont="1" applyBorder="1" applyAlignment="1" applyProtection="1">
      <alignment horizontal="center" vertical="center"/>
      <protection hidden="1"/>
    </xf>
    <xf numFmtId="0" fontId="31" fillId="0" borderId="0" xfId="0" applyFont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right" vertical="center"/>
      <protection locked="0"/>
    </xf>
    <xf numFmtId="0" fontId="3" fillId="0" borderId="10" xfId="0" applyFont="1" applyBorder="1" applyAlignment="1" applyProtection="1">
      <alignment horizontal="left" vertical="center"/>
      <protection hidden="1"/>
    </xf>
    <xf numFmtId="165" fontId="3" fillId="0" borderId="10" xfId="1" applyFont="1" applyBorder="1" applyAlignment="1" applyProtection="1">
      <alignment horizontal="left" vertical="center"/>
      <protection hidden="1"/>
    </xf>
    <xf numFmtId="0" fontId="3" fillId="0" borderId="10" xfId="0" applyFont="1" applyBorder="1" applyAlignment="1" applyProtection="1">
      <alignment horizontal="center" vertical="center"/>
      <protection hidden="1"/>
    </xf>
    <xf numFmtId="165" fontId="3" fillId="0" borderId="10" xfId="1" applyFont="1" applyBorder="1" applyAlignment="1" applyProtection="1">
      <alignment horizontal="center" vertical="center"/>
      <protection hidden="1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 applyProtection="1">
      <alignment horizontal="center" vertical="center"/>
      <protection locked="0"/>
    </xf>
    <xf numFmtId="165" fontId="9" fillId="3" borderId="1" xfId="1" applyFont="1" applyFill="1" applyBorder="1" applyAlignment="1" applyProtection="1">
      <alignment horizontal="right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15" fontId="0" fillId="3" borderId="1" xfId="0" applyNumberFormat="1" applyFill="1" applyBorder="1" applyAlignment="1" applyProtection="1">
      <alignment horizontal="center"/>
      <protection locked="0"/>
    </xf>
    <xf numFmtId="165" fontId="0" fillId="3" borderId="1" xfId="1" applyFont="1" applyFill="1" applyBorder="1" applyProtection="1">
      <protection locked="0"/>
    </xf>
    <xf numFmtId="11" fontId="0" fillId="3" borderId="1" xfId="0" applyNumberFormat="1" applyFill="1" applyBorder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15" fontId="0" fillId="3" borderId="1" xfId="0" applyNumberFormat="1" applyFill="1" applyBorder="1" applyProtection="1">
      <protection locked="0"/>
    </xf>
    <xf numFmtId="15" fontId="9" fillId="3" borderId="1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right" vertical="center"/>
      <protection locked="0"/>
    </xf>
    <xf numFmtId="11" fontId="9" fillId="3" borderId="1" xfId="0" applyNumberFormat="1" applyFont="1" applyFill="1" applyBorder="1" applyAlignment="1" applyProtection="1">
      <alignment horizontal="center" vertical="center"/>
      <protection locked="0"/>
    </xf>
    <xf numFmtId="165" fontId="0" fillId="0" borderId="0" xfId="1" quotePrefix="1" applyFont="1" applyFill="1" applyAlignment="1" applyProtection="1">
      <alignment horizontal="right" vertical="center"/>
      <protection locked="0"/>
    </xf>
    <xf numFmtId="0" fontId="47" fillId="0" borderId="0" xfId="0" applyFont="1"/>
    <xf numFmtId="167" fontId="2" fillId="0" borderId="0" xfId="1" quotePrefix="1" applyNumberFormat="1" applyFont="1" applyAlignment="1">
      <alignment vertical="center"/>
    </xf>
    <xf numFmtId="167" fontId="17" fillId="6" borderId="11" xfId="1" quotePrefix="1" applyNumberFormat="1" applyFont="1" applyFill="1" applyBorder="1" applyAlignment="1" applyProtection="1">
      <alignment horizontal="left" vertical="center"/>
      <protection hidden="1"/>
    </xf>
    <xf numFmtId="165" fontId="37" fillId="0" borderId="0" xfId="1" quotePrefix="1" applyFont="1" applyAlignment="1" applyProtection="1">
      <alignment horizontal="right" vertical="center"/>
      <protection hidden="1"/>
    </xf>
    <xf numFmtId="17" fontId="2" fillId="0" borderId="1" xfId="0" applyNumberFormat="1" applyFont="1" applyFill="1" applyBorder="1" applyAlignment="1" applyProtection="1">
      <alignment horizontal="left" vertical="center"/>
      <protection locked="0"/>
    </xf>
    <xf numFmtId="17" fontId="48" fillId="12" borderId="17" xfId="0" applyNumberFormat="1" applyFont="1" applyFill="1" applyBorder="1" applyAlignment="1" applyProtection="1">
      <alignment horizontal="left" vertical="center"/>
      <protection locked="0"/>
    </xf>
    <xf numFmtId="17" fontId="48" fillId="12" borderId="17" xfId="0" applyNumberFormat="1" applyFont="1" applyFill="1" applyBorder="1" applyAlignment="1" applyProtection="1">
      <alignment horizontal="center" vertical="center"/>
      <protection locked="0"/>
    </xf>
    <xf numFmtId="165" fontId="0" fillId="0" borderId="30" xfId="1" applyFont="1" applyFill="1" applyBorder="1" applyAlignment="1" applyProtection="1">
      <alignment vertical="center"/>
      <protection locked="0"/>
    </xf>
    <xf numFmtId="0" fontId="7" fillId="0" borderId="30" xfId="5" applyBorder="1" applyAlignment="1" applyProtection="1">
      <alignment vertical="center"/>
      <protection locked="0"/>
    </xf>
    <xf numFmtId="165" fontId="0" fillId="0" borderId="30" xfId="1" applyFont="1" applyBorder="1" applyAlignment="1" applyProtection="1">
      <alignment vertical="center"/>
      <protection locked="0"/>
    </xf>
    <xf numFmtId="17" fontId="48" fillId="12" borderId="18" xfId="4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left"/>
      <protection locked="0"/>
    </xf>
    <xf numFmtId="165" fontId="0" fillId="0" borderId="30" xfId="1" applyFont="1" applyBorder="1" applyProtection="1">
      <protection locked="0"/>
    </xf>
    <xf numFmtId="165" fontId="0" fillId="0" borderId="30" xfId="1" applyFont="1" applyBorder="1" applyAlignment="1" applyProtection="1">
      <alignment horizontal="left"/>
      <protection locked="0"/>
    </xf>
    <xf numFmtId="0" fontId="9" fillId="0" borderId="0" xfId="5" applyFont="1" applyAlignment="1" applyProtection="1">
      <alignment horizontal="center" vertical="center"/>
      <protection hidden="1"/>
    </xf>
    <xf numFmtId="165" fontId="0" fillId="0" borderId="31" xfId="1" quotePrefix="1" applyFont="1" applyFill="1" applyBorder="1" applyAlignment="1" applyProtection="1">
      <alignment vertical="center"/>
      <protection hidden="1"/>
    </xf>
    <xf numFmtId="167" fontId="9" fillId="0" borderId="0" xfId="1" applyNumberFormat="1" applyFont="1" applyAlignment="1" applyProtection="1">
      <alignment horizontal="center" vertical="center"/>
      <protection hidden="1"/>
    </xf>
    <xf numFmtId="0" fontId="49" fillId="0" borderId="0" xfId="5" applyFont="1" applyAlignment="1" applyProtection="1">
      <alignment horizontal="center" vertical="center" wrapText="1"/>
      <protection locked="0"/>
    </xf>
    <xf numFmtId="0" fontId="50" fillId="13" borderId="32" xfId="0" applyFont="1" applyFill="1" applyBorder="1" applyAlignment="1">
      <alignment horizontal="center" vertical="center"/>
    </xf>
    <xf numFmtId="0" fontId="50" fillId="13" borderId="33" xfId="0" applyFont="1" applyFill="1" applyBorder="1" applyAlignment="1">
      <alignment horizontal="left" vertical="center"/>
    </xf>
    <xf numFmtId="0" fontId="50" fillId="13" borderId="33" xfId="0" applyFont="1" applyFill="1" applyBorder="1" applyAlignment="1">
      <alignment horizontal="center" vertical="center"/>
    </xf>
    <xf numFmtId="165" fontId="50" fillId="13" borderId="33" xfId="1" applyNumberFormat="1" applyFont="1" applyFill="1" applyBorder="1" applyAlignment="1">
      <alignment horizontal="center" vertical="center"/>
    </xf>
    <xf numFmtId="0" fontId="50" fillId="13" borderId="3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right" vertical="center"/>
    </xf>
    <xf numFmtId="165" fontId="0" fillId="0" borderId="0" xfId="1" applyFont="1" applyAlignment="1">
      <alignment horizontal="right" vertical="center"/>
    </xf>
    <xf numFmtId="167" fontId="0" fillId="0" borderId="0" xfId="1" applyNumberFormat="1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5" fontId="0" fillId="0" borderId="0" xfId="1" applyFont="1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0" fontId="0" fillId="0" borderId="0" xfId="0" applyAlignment="1" applyProtection="1">
      <alignment horizontal="left" vertical="center"/>
      <protection locked="0"/>
    </xf>
    <xf numFmtId="165" fontId="0" fillId="0" borderId="0" xfId="1" applyFont="1" applyAlignment="1" applyProtection="1">
      <alignment horizontal="right" vertical="center"/>
      <protection locked="0"/>
    </xf>
    <xf numFmtId="167" fontId="0" fillId="0" borderId="0" xfId="1" applyNumberFormat="1" applyFont="1" applyAlignment="1" applyProtection="1">
      <alignment horizontal="right" vertical="center"/>
      <protection locked="0"/>
    </xf>
    <xf numFmtId="0" fontId="7" fillId="0" borderId="0" xfId="5" applyAlignment="1">
      <alignment horizontal="left" vertical="center"/>
    </xf>
    <xf numFmtId="0" fontId="1" fillId="0" borderId="0" xfId="5" applyFont="1" applyAlignment="1">
      <alignment horizontal="left" vertical="center"/>
    </xf>
    <xf numFmtId="17" fontId="51" fillId="12" borderId="35" xfId="0" applyNumberFormat="1" applyFont="1" applyFill="1" applyBorder="1" applyAlignment="1">
      <alignment horizontal="left" vertical="center"/>
    </xf>
    <xf numFmtId="0" fontId="7" fillId="0" borderId="0" xfId="5" applyAlignment="1" applyProtection="1">
      <alignment horizontal="left" vertical="center"/>
      <protection locked="0"/>
    </xf>
    <xf numFmtId="0" fontId="52" fillId="0" borderId="0" xfId="0" applyFont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165" fontId="17" fillId="0" borderId="0" xfId="1" applyFont="1" applyFill="1" applyAlignment="1">
      <alignment horizontal="center" vertical="center"/>
    </xf>
    <xf numFmtId="165" fontId="34" fillId="0" borderId="0" xfId="1" applyFont="1" applyAlignment="1">
      <alignment horizontal="left" vertical="center"/>
    </xf>
    <xf numFmtId="0" fontId="36" fillId="2" borderId="0" xfId="0" applyFont="1" applyFill="1" applyAlignment="1" applyProtection="1">
      <alignment horizontal="center"/>
    </xf>
    <xf numFmtId="0" fontId="15" fillId="6" borderId="1" xfId="0" applyFont="1" applyFill="1" applyBorder="1" applyAlignment="1" applyProtection="1">
      <alignment horizontal="center" vertical="center" wrapText="1"/>
    </xf>
    <xf numFmtId="0" fontId="15" fillId="7" borderId="1" xfId="0" applyFont="1" applyFill="1" applyBorder="1" applyAlignment="1" applyProtection="1">
      <alignment horizontal="center" vertical="center" wrapText="1"/>
    </xf>
    <xf numFmtId="0" fontId="15" fillId="6" borderId="17" xfId="0" applyFont="1" applyFill="1" applyBorder="1" applyAlignment="1" applyProtection="1">
      <alignment horizontal="center" vertical="center" wrapText="1"/>
    </xf>
    <xf numFmtId="0" fontId="15" fillId="6" borderId="18" xfId="0" applyFont="1" applyFill="1" applyBorder="1" applyAlignment="1" applyProtection="1">
      <alignment horizontal="center" vertical="center" wrapText="1"/>
    </xf>
    <xf numFmtId="0" fontId="15" fillId="6" borderId="10" xfId="0" applyFont="1" applyFill="1" applyBorder="1" applyAlignment="1" applyProtection="1">
      <alignment horizontal="center" vertical="center" wrapText="1"/>
    </xf>
    <xf numFmtId="0" fontId="15" fillId="6" borderId="17" xfId="0" applyFont="1" applyFill="1" applyBorder="1" applyAlignment="1" applyProtection="1">
      <alignment horizontal="center" vertical="center" wrapText="1"/>
      <protection locked="0"/>
    </xf>
    <xf numFmtId="0" fontId="15" fillId="6" borderId="18" xfId="0" applyFont="1" applyFill="1" applyBorder="1" applyAlignment="1" applyProtection="1">
      <alignment horizontal="center" vertical="center" wrapText="1"/>
      <protection locked="0"/>
    </xf>
    <xf numFmtId="0" fontId="15" fillId="6" borderId="10" xfId="0" applyFont="1" applyFill="1" applyBorder="1" applyAlignment="1" applyProtection="1">
      <alignment horizontal="center" vertical="center" wrapText="1"/>
      <protection locked="0"/>
    </xf>
    <xf numFmtId="0" fontId="15" fillId="7" borderId="1" xfId="0" applyFont="1" applyFill="1" applyBorder="1" applyAlignment="1" applyProtection="1">
      <alignment horizontal="center" vertical="center" wrapText="1"/>
      <protection locked="0"/>
    </xf>
    <xf numFmtId="0" fontId="15" fillId="6" borderId="1" xfId="0" applyFont="1" applyFill="1" applyBorder="1" applyAlignment="1" applyProtection="1">
      <alignment horizontal="center" vertical="center" wrapText="1"/>
      <protection locked="0"/>
    </xf>
    <xf numFmtId="0" fontId="15" fillId="7" borderId="17" xfId="0" applyFont="1" applyFill="1" applyBorder="1" applyAlignment="1" applyProtection="1">
      <alignment horizontal="center" vertical="center" wrapText="1"/>
      <protection locked="0"/>
    </xf>
    <xf numFmtId="0" fontId="15" fillId="7" borderId="18" xfId="0" applyFont="1" applyFill="1" applyBorder="1" applyAlignment="1" applyProtection="1">
      <alignment horizontal="center" vertical="center" wrapText="1"/>
      <protection locked="0"/>
    </xf>
    <xf numFmtId="0" fontId="15" fillId="7" borderId="10" xfId="0" applyFont="1" applyFill="1" applyBorder="1" applyAlignment="1" applyProtection="1">
      <alignment horizontal="center" vertical="center" wrapText="1"/>
      <protection locked="0"/>
    </xf>
    <xf numFmtId="0" fontId="15" fillId="6" borderId="5" xfId="0" applyFont="1" applyFill="1" applyBorder="1" applyAlignment="1" applyProtection="1">
      <alignment horizontal="center" vertical="center" wrapText="1"/>
      <protection locked="0"/>
    </xf>
    <xf numFmtId="0" fontId="15" fillId="6" borderId="6" xfId="0" applyFont="1" applyFill="1" applyBorder="1" applyAlignment="1" applyProtection="1">
      <alignment horizontal="center" vertical="center" wrapText="1"/>
      <protection locked="0"/>
    </xf>
    <xf numFmtId="0" fontId="15" fillId="6" borderId="8" xfId="0" applyFont="1" applyFill="1" applyBorder="1" applyAlignment="1" applyProtection="1">
      <alignment horizontal="center" vertical="center" wrapText="1"/>
      <protection locked="0"/>
    </xf>
    <xf numFmtId="0" fontId="15" fillId="6" borderId="12" xfId="0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Fill="1" applyAlignment="1" applyProtection="1">
      <alignment horizontal="left" vertical="center" indent="7"/>
    </xf>
    <xf numFmtId="0" fontId="9" fillId="6" borderId="0" xfId="0" applyFont="1" applyFill="1" applyAlignment="1" applyProtection="1">
      <alignment horizontal="center" vertical="center" wrapText="1"/>
      <protection locked="0"/>
    </xf>
    <xf numFmtId="0" fontId="31" fillId="5" borderId="25" xfId="0" applyFont="1" applyFill="1" applyBorder="1" applyAlignment="1" applyProtection="1">
      <alignment horizontal="center"/>
      <protection locked="0"/>
    </xf>
    <xf numFmtId="0" fontId="9" fillId="6" borderId="19" xfId="0" applyFont="1" applyFill="1" applyBorder="1" applyAlignment="1" applyProtection="1">
      <alignment horizontal="center" vertical="center" wrapText="1"/>
      <protection locked="0"/>
    </xf>
    <xf numFmtId="0" fontId="9" fillId="6" borderId="22" xfId="0" applyFont="1" applyFill="1" applyBorder="1" applyAlignment="1" applyProtection="1">
      <alignment horizontal="center" vertical="center" wrapText="1"/>
      <protection locked="0"/>
    </xf>
    <xf numFmtId="0" fontId="9" fillId="2" borderId="22" xfId="0" applyFont="1" applyFill="1" applyBorder="1" applyAlignment="1" applyProtection="1">
      <alignment horizontal="center" vertical="center" wrapText="1"/>
      <protection locked="0"/>
    </xf>
    <xf numFmtId="0" fontId="9" fillId="2" borderId="24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Alignment="1" applyProtection="1">
      <alignment horizontal="center" vertical="center" wrapText="1"/>
      <protection locked="0"/>
    </xf>
    <xf numFmtId="0" fontId="46" fillId="6" borderId="0" xfId="0" applyFont="1" applyFill="1" applyAlignment="1">
      <alignment horizontal="center"/>
    </xf>
    <xf numFmtId="0" fontId="42" fillId="2" borderId="0" xfId="0" applyFont="1" applyFill="1" applyBorder="1" applyAlignment="1">
      <alignment horizontal="left" vertical="center"/>
    </xf>
    <xf numFmtId="0" fontId="41" fillId="6" borderId="0" xfId="0" applyFont="1" applyFill="1" applyBorder="1" applyAlignment="1">
      <alignment horizontal="left" vertical="center"/>
    </xf>
    <xf numFmtId="0" fontId="41" fillId="6" borderId="25" xfId="0" applyFont="1" applyFill="1" applyBorder="1" applyAlignment="1">
      <alignment horizontal="left" vertical="center"/>
    </xf>
    <xf numFmtId="0" fontId="45" fillId="2" borderId="0" xfId="0" applyFont="1" applyFill="1" applyAlignment="1">
      <alignment horizontal="center" vertical="center"/>
    </xf>
    <xf numFmtId="0" fontId="15" fillId="0" borderId="1" xfId="0" applyFont="1" applyFill="1" applyBorder="1" applyAlignment="1" applyProtection="1">
      <alignment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165" fontId="3" fillId="0" borderId="10" xfId="1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165" fontId="3" fillId="0" borderId="10" xfId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165" fontId="3" fillId="0" borderId="1" xfId="1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65" fontId="3" fillId="0" borderId="1" xfId="1" applyFont="1" applyBorder="1" applyAlignment="1" applyProtection="1">
      <alignment horizontal="center" vertical="center"/>
      <protection locked="0"/>
    </xf>
    <xf numFmtId="165" fontId="15" fillId="0" borderId="1" xfId="1" applyFont="1" applyBorder="1" applyAlignment="1" applyProtection="1">
      <alignment horizontal="left" vertical="center"/>
      <protection locked="0"/>
    </xf>
  </cellXfs>
  <cellStyles count="6">
    <cellStyle name="Comma" xfId="1" builtinId="3"/>
    <cellStyle name="Comma 2" xfId="3" xr:uid="{38CF9AE1-CDD7-4C1E-894A-E3FAE69F05E5}"/>
    <cellStyle name="Comma 3" xfId="4" xr:uid="{505D6334-D083-4D87-9E7D-DA5ED248145D}"/>
    <cellStyle name="Normal" xfId="0" builtinId="0"/>
    <cellStyle name="Normal 2" xfId="2" xr:uid="{A49AE22A-676D-481C-9C68-5C9D8CA43458}"/>
    <cellStyle name="Normal 3" xfId="5" xr:uid="{1F1503C1-B957-443B-B144-06C1098BFFD0}"/>
  </cellStyles>
  <dxfs count="20">
    <dxf>
      <font>
        <b/>
        <i val="0"/>
      </font>
      <fill>
        <patternFill>
          <bgColor theme="5" tint="0.39994506668294322"/>
        </patternFill>
      </fill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alignment horizontal="general" vertical="center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7030A0"/>
        <name val="Arial"/>
        <family val="2"/>
        <scheme val="none"/>
      </font>
      <numFmt numFmtId="22" formatCode="mmm\-yy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C8260B-51CC-4757-90D2-9EDF6BF6E778}" name="Table3" displayName="Table3" ref="B2:P1000" totalsRowShown="0" headerRowDxfId="19" dataDxfId="18" dataCellStyle="Comma">
  <tableColumns count="15">
    <tableColumn id="1" xr3:uid="{6EFCF3F4-3B5D-49C8-B409-0AA59E927A1D}" name="Paste CL name " dataDxfId="17" dataCellStyle="Normal 3"/>
    <tableColumn id="2" xr3:uid="{4ADDBC13-FF9C-45F7-9365-A1F8F912739C}" name="Jan-24" dataDxfId="16" dataCellStyle="Comma"/>
    <tableColumn id="3" xr3:uid="{3390F0DD-2897-4199-A977-DEA34C0FEE4A}" name="Feb-24" dataDxfId="15" dataCellStyle="Comma"/>
    <tableColumn id="4" xr3:uid="{00011774-2242-479D-8A7C-A7C7C692C307}" name="Mar-24" dataDxfId="14" dataCellStyle="Comma"/>
    <tableColumn id="5" xr3:uid="{082885F9-52C4-4646-A3F7-9AD79ACEB932}" name="Apr-24" dataDxfId="13" dataCellStyle="Comma"/>
    <tableColumn id="6" xr3:uid="{169D7E20-ED65-4857-90D6-5B21D275C764}" name="May-24" dataDxfId="12" dataCellStyle="Comma"/>
    <tableColumn id="7" xr3:uid="{3EE73990-5C2D-4001-8802-498EE03B7816}" name="Jun-24" dataDxfId="11" dataCellStyle="Comma"/>
    <tableColumn id="8" xr3:uid="{8E8EF00E-76EF-4D74-9493-B6F766D6A11A}" name="Jul-24" dataDxfId="10" dataCellStyle="Comma"/>
    <tableColumn id="9" xr3:uid="{7AA9EBD5-2EBD-460F-8298-62E364F2FEDA}" name="Aug-24" dataDxfId="9" dataCellStyle="Comma"/>
    <tableColumn id="10" xr3:uid="{A9B926C6-09B9-4424-807E-D6C1CD6F616E}" name="Sep-24" dataDxfId="8" dataCellStyle="Comma"/>
    <tableColumn id="11" xr3:uid="{F5718FDA-82CB-49BB-8CCA-CC246F818531}" name="Oct-24" dataDxfId="7" dataCellStyle="Comma"/>
    <tableColumn id="12" xr3:uid="{EE82A3C1-7CC5-4497-85F6-63AD91638350}" name="Nov-24" dataDxfId="6" dataCellStyle="Comma"/>
    <tableColumn id="13" xr3:uid="{2FDEEB8C-F253-495B-ABBC-EB5C0D7FD083}" name="Dec-24" dataDxfId="5" dataCellStyle="Comma"/>
    <tableColumn id="14" xr3:uid="{ED671516-2E3E-463B-AD96-A1AFCA0CD050}" name="Limit" dataDxfId="4" dataCellStyle="Comma"/>
    <tableColumn id="15" xr3:uid="{7FCB67E3-38E5-49DE-B72D-0498C530966B}" name="Count↑" dataDxfId="3" dataCellStyle="Comma">
      <calculatedColumnFormula>IF(Table3[[#This Row],[Limit]]="",0,IF(Table3[[#This Row],[Limit]]&lt;MAX(Table3[[#This Row],[Jan-24]:[Dec-24]]),"Excess Business",0))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A9DE6-F364-4121-B87E-AE06B26F4864}" name="Table1" displayName="Table1" ref="A1:E550" totalsRowShown="0">
  <tableColumns count="5">
    <tableColumn id="1" xr3:uid="{D140B074-7B7C-4E2E-AD73-8E1F8ADD8E82}" name="SC"/>
    <tableColumn id="2" xr3:uid="{F92EDBDA-B65F-4F6C-A45A-6A5FF5C8DEA3}" name="RMT_DT"/>
    <tableColumn id="3" xr3:uid="{F118F308-C2F4-4B88-89AC-DC4C92385634}" name="PAID" dataDxfId="2"/>
    <tableColumn id="4" xr3:uid="{CE945259-20AD-4322-97A7-D6EB617A051C}" name="COLLECT" dataDxfId="1"/>
    <tableColumn id="5" xr3:uid="{DF93820F-B7BF-4D4B-835B-2565F4D2560E}" name="DIFF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opLeftCell="E1" zoomScale="120" zoomScaleNormal="120" workbookViewId="0">
      <pane ySplit="1" topLeftCell="A2" activePane="bottomLeft" state="frozen"/>
      <selection pane="bottomLeft" activeCell="E20" sqref="E20"/>
    </sheetView>
  </sheetViews>
  <sheetFormatPr defaultRowHeight="12.75" x14ac:dyDescent="0.25"/>
  <cols>
    <col min="1" max="1" width="9.140625" style="14"/>
    <col min="2" max="2" width="8.85546875" style="194" customWidth="1"/>
    <col min="3" max="3" width="18.85546875" style="177" customWidth="1"/>
    <col min="4" max="4" width="20" style="177" customWidth="1"/>
    <col min="5" max="5" width="23.42578125" style="189" customWidth="1"/>
    <col min="6" max="6" width="34.85546875" style="190" customWidth="1"/>
    <col min="7" max="7" width="15.85546875" style="178" customWidth="1"/>
    <col min="8" max="8" width="15.85546875" style="190" bestFit="1" customWidth="1"/>
    <col min="9" max="9" width="51.28515625" style="190" bestFit="1" customWidth="1"/>
    <col min="10" max="14" width="14.85546875" style="177" customWidth="1"/>
    <col min="15" max="16384" width="9.140625" style="177"/>
  </cols>
  <sheetData>
    <row r="1" spans="1:10" ht="15.75" x14ac:dyDescent="0.25">
      <c r="A1" s="335" t="s">
        <v>19</v>
      </c>
      <c r="B1" s="335"/>
      <c r="C1" s="336"/>
      <c r="D1" s="336"/>
    </row>
    <row r="2" spans="1:10" ht="15.75" x14ac:dyDescent="0.2">
      <c r="A2" s="175"/>
      <c r="B2" s="175"/>
      <c r="C2" s="176"/>
      <c r="D2" s="176"/>
      <c r="F2" s="191" t="s">
        <v>113</v>
      </c>
      <c r="G2" s="192">
        <v>44941</v>
      </c>
      <c r="I2" s="185" t="s">
        <v>135</v>
      </c>
      <c r="J2" s="186" t="s">
        <v>136</v>
      </c>
    </row>
    <row r="3" spans="1:10" ht="14.25" x14ac:dyDescent="0.2">
      <c r="A3" s="23"/>
      <c r="B3" s="193"/>
      <c r="F3" s="191" t="s">
        <v>112</v>
      </c>
      <c r="G3" s="192">
        <f t="shared" ref="G3" ca="1" si="0">TODAY()</f>
        <v>45719</v>
      </c>
      <c r="I3" s="185" t="s">
        <v>137</v>
      </c>
      <c r="J3" s="186" t="s">
        <v>136</v>
      </c>
    </row>
    <row r="4" spans="1:10" ht="14.25" x14ac:dyDescent="0.2">
      <c r="C4" s="24" t="s">
        <v>8</v>
      </c>
      <c r="D4" s="24" t="s">
        <v>9</v>
      </c>
      <c r="F4" s="195" t="s">
        <v>114</v>
      </c>
      <c r="G4" s="196"/>
      <c r="I4" s="185" t="s">
        <v>138</v>
      </c>
      <c r="J4" s="186" t="s">
        <v>136</v>
      </c>
    </row>
    <row r="5" spans="1:10" ht="14.25" x14ac:dyDescent="0.2">
      <c r="A5" s="15" t="s">
        <v>20</v>
      </c>
      <c r="B5" s="25"/>
      <c r="C5" s="197">
        <v>0</v>
      </c>
      <c r="D5" s="197">
        <v>0</v>
      </c>
      <c r="E5" s="147">
        <f>C5+D5</f>
        <v>0</v>
      </c>
      <c r="F5" s="191" t="s">
        <v>115</v>
      </c>
      <c r="G5" s="198">
        <f>G2</f>
        <v>44941</v>
      </c>
      <c r="I5" s="185" t="s">
        <v>150</v>
      </c>
      <c r="J5" s="186" t="s">
        <v>136</v>
      </c>
    </row>
    <row r="6" spans="1:10" ht="14.25" x14ac:dyDescent="0.2">
      <c r="F6" s="199" t="s">
        <v>112</v>
      </c>
      <c r="G6" s="200">
        <f ca="1">G3</f>
        <v>45719</v>
      </c>
      <c r="I6" s="185" t="s">
        <v>140</v>
      </c>
      <c r="J6" s="186" t="s">
        <v>136</v>
      </c>
    </row>
    <row r="7" spans="1:10" ht="14.25" x14ac:dyDescent="0.2">
      <c r="I7" s="185" t="s">
        <v>144</v>
      </c>
      <c r="J7" s="186" t="s">
        <v>136</v>
      </c>
    </row>
    <row r="8" spans="1:10" ht="14.25" x14ac:dyDescent="0.2">
      <c r="A8" s="15" t="s">
        <v>21</v>
      </c>
      <c r="B8" s="15"/>
      <c r="D8" s="201"/>
      <c r="I8" s="185" t="s">
        <v>145</v>
      </c>
      <c r="J8" s="186" t="s">
        <v>136</v>
      </c>
    </row>
    <row r="9" spans="1:10" ht="14.25" x14ac:dyDescent="0.2">
      <c r="D9" s="201"/>
      <c r="I9" s="202"/>
      <c r="J9" s="202"/>
    </row>
    <row r="10" spans="1:10" ht="14.25" x14ac:dyDescent="0.2">
      <c r="C10" s="334" t="s">
        <v>3</v>
      </c>
      <c r="D10" s="334" t="s">
        <v>4</v>
      </c>
      <c r="E10" s="334" t="s">
        <v>5</v>
      </c>
      <c r="F10" s="203" t="s">
        <v>6</v>
      </c>
      <c r="I10" s="185" t="s">
        <v>147</v>
      </c>
      <c r="J10" s="186" t="s">
        <v>139</v>
      </c>
    </row>
    <row r="11" spans="1:10" ht="14.25" x14ac:dyDescent="0.2">
      <c r="C11" s="334"/>
      <c r="D11" s="334"/>
      <c r="E11" s="334"/>
      <c r="F11" s="203" t="s">
        <v>7</v>
      </c>
      <c r="I11" s="185" t="s">
        <v>148</v>
      </c>
      <c r="J11" s="186" t="s">
        <v>139</v>
      </c>
    </row>
    <row r="12" spans="1:10" ht="14.25" x14ac:dyDescent="0.2">
      <c r="C12" s="298">
        <v>45108</v>
      </c>
      <c r="D12" s="197"/>
      <c r="E12" s="197"/>
      <c r="F12" s="205">
        <f>D12-E12</f>
        <v>0</v>
      </c>
      <c r="I12" s="185" t="s">
        <v>141</v>
      </c>
      <c r="J12" s="186" t="s">
        <v>139</v>
      </c>
    </row>
    <row r="13" spans="1:10" ht="14.25" x14ac:dyDescent="0.2">
      <c r="C13" s="298">
        <v>45139</v>
      </c>
      <c r="D13" s="197"/>
      <c r="E13" s="197"/>
      <c r="F13" s="205">
        <f t="shared" ref="F13:F23" si="1">D13-E13</f>
        <v>0</v>
      </c>
      <c r="I13" s="185" t="s">
        <v>142</v>
      </c>
      <c r="J13" s="186" t="s">
        <v>139</v>
      </c>
    </row>
    <row r="14" spans="1:10" ht="14.25" x14ac:dyDescent="0.2">
      <c r="C14" s="298">
        <v>45170</v>
      </c>
      <c r="D14" s="197"/>
      <c r="E14" s="197"/>
      <c r="F14" s="205">
        <f t="shared" si="1"/>
        <v>0</v>
      </c>
      <c r="I14" s="185" t="s">
        <v>143</v>
      </c>
      <c r="J14" s="186" t="s">
        <v>139</v>
      </c>
    </row>
    <row r="15" spans="1:10" ht="14.25" x14ac:dyDescent="0.2">
      <c r="C15" s="298">
        <v>45200</v>
      </c>
      <c r="D15" s="197"/>
      <c r="E15" s="197"/>
      <c r="F15" s="205">
        <f t="shared" si="1"/>
        <v>0</v>
      </c>
      <c r="I15" s="185" t="s">
        <v>149</v>
      </c>
      <c r="J15" s="186" t="s">
        <v>139</v>
      </c>
    </row>
    <row r="16" spans="1:10" x14ac:dyDescent="0.25">
      <c r="C16" s="298">
        <v>45231</v>
      </c>
      <c r="D16" s="197"/>
      <c r="E16" s="197"/>
      <c r="F16" s="205">
        <f t="shared" si="1"/>
        <v>0</v>
      </c>
    </row>
    <row r="17" spans="1:7" x14ac:dyDescent="0.25">
      <c r="C17" s="298">
        <v>45261</v>
      </c>
      <c r="D17" s="197"/>
      <c r="E17" s="197"/>
      <c r="F17" s="205">
        <f t="shared" si="1"/>
        <v>0</v>
      </c>
    </row>
    <row r="18" spans="1:7" x14ac:dyDescent="0.25">
      <c r="C18" s="298">
        <v>45292</v>
      </c>
      <c r="D18" s="197"/>
      <c r="E18" s="197"/>
      <c r="F18" s="205">
        <f t="shared" si="1"/>
        <v>0</v>
      </c>
    </row>
    <row r="19" spans="1:7" x14ac:dyDescent="0.25">
      <c r="C19" s="298">
        <v>45323</v>
      </c>
      <c r="D19" s="197"/>
      <c r="E19" s="197"/>
      <c r="F19" s="205">
        <f t="shared" si="1"/>
        <v>0</v>
      </c>
    </row>
    <row r="20" spans="1:7" x14ac:dyDescent="0.25">
      <c r="C20" s="298">
        <v>45352</v>
      </c>
      <c r="D20" s="197"/>
      <c r="E20" s="197"/>
      <c r="F20" s="205">
        <f t="shared" si="1"/>
        <v>0</v>
      </c>
    </row>
    <row r="21" spans="1:7" x14ac:dyDescent="0.25">
      <c r="C21" s="298">
        <v>45383</v>
      </c>
      <c r="D21" s="197"/>
      <c r="E21" s="197"/>
      <c r="F21" s="205">
        <f t="shared" si="1"/>
        <v>0</v>
      </c>
    </row>
    <row r="22" spans="1:7" x14ac:dyDescent="0.25">
      <c r="C22" s="298">
        <v>45413</v>
      </c>
      <c r="D22" s="197"/>
      <c r="E22" s="197"/>
      <c r="F22" s="205">
        <f t="shared" si="1"/>
        <v>0</v>
      </c>
    </row>
    <row r="23" spans="1:7" x14ac:dyDescent="0.25">
      <c r="C23" s="298">
        <v>45444</v>
      </c>
      <c r="D23" s="197"/>
      <c r="E23" s="197"/>
      <c r="F23" s="205">
        <f t="shared" si="1"/>
        <v>0</v>
      </c>
    </row>
    <row r="24" spans="1:7" x14ac:dyDescent="0.25">
      <c r="C24" s="194"/>
      <c r="D24" s="194"/>
      <c r="E24" s="194"/>
      <c r="F24" s="194"/>
    </row>
    <row r="25" spans="1:7" x14ac:dyDescent="0.25">
      <c r="E25" s="177"/>
      <c r="F25" s="177"/>
      <c r="G25" s="206"/>
    </row>
    <row r="26" spans="1:7" x14ac:dyDescent="0.25">
      <c r="A26" s="16" t="s">
        <v>26</v>
      </c>
      <c r="B26" s="207"/>
      <c r="D26" s="190"/>
      <c r="E26" s="177"/>
      <c r="F26" s="177"/>
      <c r="G26" s="206"/>
    </row>
    <row r="27" spans="1:7" x14ac:dyDescent="0.25">
      <c r="C27" s="190" t="s">
        <v>46</v>
      </c>
      <c r="D27" s="190"/>
      <c r="E27" s="177"/>
      <c r="F27" s="177"/>
      <c r="G27" s="206"/>
    </row>
    <row r="28" spans="1:7" x14ac:dyDescent="0.25">
      <c r="C28" s="208"/>
      <c r="D28" s="197">
        <v>0</v>
      </c>
      <c r="E28" s="197">
        <v>0</v>
      </c>
      <c r="F28" s="177"/>
      <c r="G28" s="206"/>
    </row>
    <row r="29" spans="1:7" x14ac:dyDescent="0.25">
      <c r="B29" s="177"/>
      <c r="C29" s="208"/>
      <c r="D29" s="197">
        <v>0</v>
      </c>
      <c r="E29" s="197">
        <v>0</v>
      </c>
      <c r="F29" s="177"/>
    </row>
    <row r="30" spans="1:7" x14ac:dyDescent="0.25">
      <c r="B30" s="177"/>
      <c r="C30" s="208"/>
      <c r="D30" s="197">
        <v>0</v>
      </c>
      <c r="E30" s="197">
        <v>0</v>
      </c>
      <c r="F30" s="177"/>
    </row>
    <row r="31" spans="1:7" x14ac:dyDescent="0.25">
      <c r="A31" s="177"/>
      <c r="B31" s="177"/>
      <c r="C31" s="208"/>
      <c r="D31" s="197">
        <v>0</v>
      </c>
      <c r="E31" s="197">
        <v>0</v>
      </c>
      <c r="F31" s="177"/>
    </row>
    <row r="32" spans="1:7" x14ac:dyDescent="0.25">
      <c r="B32" s="177"/>
      <c r="C32" s="208"/>
      <c r="D32" s="197">
        <v>0</v>
      </c>
      <c r="E32" s="197">
        <v>0</v>
      </c>
      <c r="F32" s="177"/>
    </row>
    <row r="33" spans="1:10" x14ac:dyDescent="0.25">
      <c r="B33" s="177"/>
      <c r="C33" s="208"/>
      <c r="D33" s="197">
        <v>0</v>
      </c>
      <c r="E33" s="197">
        <v>0</v>
      </c>
      <c r="F33" s="177"/>
      <c r="H33" s="209"/>
      <c r="I33" s="209"/>
      <c r="J33" s="210"/>
    </row>
    <row r="34" spans="1:10" x14ac:dyDescent="0.25">
      <c r="B34" s="177"/>
      <c r="C34" s="208"/>
      <c r="D34" s="197">
        <v>0</v>
      </c>
      <c r="E34" s="197">
        <v>0</v>
      </c>
      <c r="F34" s="177"/>
      <c r="H34" s="211"/>
      <c r="I34" s="209"/>
      <c r="J34" s="210"/>
    </row>
    <row r="35" spans="1:10" x14ac:dyDescent="0.25">
      <c r="B35" s="177"/>
      <c r="C35" s="208"/>
      <c r="D35" s="197">
        <v>0</v>
      </c>
      <c r="E35" s="197">
        <v>0</v>
      </c>
      <c r="F35" s="177"/>
      <c r="H35" s="209"/>
      <c r="I35" s="212"/>
      <c r="J35" s="210"/>
    </row>
    <row r="36" spans="1:10" x14ac:dyDescent="0.25">
      <c r="B36" s="177"/>
      <c r="C36" s="213" t="s">
        <v>0</v>
      </c>
      <c r="D36" s="214">
        <f>SUM(D28:D35)</f>
        <v>0</v>
      </c>
      <c r="E36" s="197">
        <f>SUM(E28:E35)</f>
        <v>0</v>
      </c>
      <c r="H36" s="209"/>
      <c r="I36" s="212"/>
      <c r="J36" s="210"/>
    </row>
    <row r="37" spans="1:10" x14ac:dyDescent="0.25">
      <c r="B37" s="177"/>
      <c r="H37" s="209"/>
      <c r="I37" s="212"/>
      <c r="J37" s="210"/>
    </row>
    <row r="38" spans="1:10" x14ac:dyDescent="0.25">
      <c r="B38" s="177"/>
      <c r="H38" s="209"/>
      <c r="I38" s="212"/>
      <c r="J38" s="210"/>
    </row>
    <row r="39" spans="1:10" x14ac:dyDescent="0.25">
      <c r="A39" s="15" t="s">
        <v>23</v>
      </c>
      <c r="B39" s="207"/>
      <c r="C39" s="189" t="s">
        <v>30</v>
      </c>
      <c r="D39" s="189"/>
      <c r="E39" s="189" t="s">
        <v>31</v>
      </c>
      <c r="G39" s="178" t="s">
        <v>109</v>
      </c>
      <c r="H39" s="209"/>
      <c r="I39" s="212"/>
      <c r="J39" s="210"/>
    </row>
    <row r="40" spans="1:10" x14ac:dyDescent="0.25">
      <c r="B40" s="215" t="s">
        <v>24</v>
      </c>
      <c r="C40" s="216" t="s">
        <v>45</v>
      </c>
      <c r="D40" s="217" t="str">
        <f t="shared" ref="D40:D49" si="2">B40&amp;C40</f>
        <v>Mr. Sajib</v>
      </c>
      <c r="E40" s="218"/>
      <c r="F40" s="219" t="s">
        <v>111</v>
      </c>
      <c r="G40" s="220"/>
      <c r="H40" s="209"/>
      <c r="I40" s="212"/>
      <c r="J40" s="210"/>
    </row>
    <row r="41" spans="1:10" x14ac:dyDescent="0.25">
      <c r="B41" s="215" t="s">
        <v>24</v>
      </c>
      <c r="C41" s="216" t="s">
        <v>45</v>
      </c>
      <c r="D41" s="217" t="str">
        <f t="shared" si="2"/>
        <v>Mr. Sajib</v>
      </c>
      <c r="E41" s="218"/>
      <c r="F41" s="219" t="s">
        <v>111</v>
      </c>
      <c r="G41" s="220"/>
      <c r="H41" s="209"/>
      <c r="I41" s="212"/>
      <c r="J41" s="210"/>
    </row>
    <row r="42" spans="1:10" x14ac:dyDescent="0.25">
      <c r="B42" s="215" t="s">
        <v>24</v>
      </c>
      <c r="C42" s="216" t="s">
        <v>45</v>
      </c>
      <c r="D42" s="217" t="str">
        <f t="shared" si="2"/>
        <v>Mr. Sajib</v>
      </c>
      <c r="E42" s="218"/>
      <c r="F42" s="219" t="s">
        <v>111</v>
      </c>
      <c r="G42" s="220"/>
      <c r="H42" s="209"/>
      <c r="I42" s="212"/>
      <c r="J42" s="210"/>
    </row>
    <row r="43" spans="1:10" x14ac:dyDescent="0.25">
      <c r="B43" s="215" t="s">
        <v>24</v>
      </c>
      <c r="C43" s="216" t="s">
        <v>45</v>
      </c>
      <c r="D43" s="217" t="str">
        <f t="shared" si="2"/>
        <v>Mr. Sajib</v>
      </c>
      <c r="E43" s="218"/>
      <c r="F43" s="219" t="s">
        <v>111</v>
      </c>
      <c r="G43" s="220"/>
      <c r="H43" s="209"/>
      <c r="I43" s="212"/>
      <c r="J43" s="210"/>
    </row>
    <row r="44" spans="1:10" x14ac:dyDescent="0.25">
      <c r="B44" s="215" t="s">
        <v>24</v>
      </c>
      <c r="C44" s="216">
        <v>0</v>
      </c>
      <c r="D44" s="217" t="str">
        <f t="shared" si="2"/>
        <v>Mr. 0</v>
      </c>
      <c r="E44" s="218"/>
      <c r="F44" s="219" t="s">
        <v>111</v>
      </c>
      <c r="G44" s="220"/>
      <c r="H44" s="209"/>
      <c r="I44" s="212"/>
      <c r="J44" s="210"/>
    </row>
    <row r="45" spans="1:10" x14ac:dyDescent="0.25">
      <c r="B45" s="215" t="s">
        <v>24</v>
      </c>
      <c r="C45" s="216">
        <v>0</v>
      </c>
      <c r="D45" s="217" t="str">
        <f t="shared" si="2"/>
        <v>Mr. 0</v>
      </c>
      <c r="E45" s="218"/>
      <c r="F45" s="219" t="s">
        <v>111</v>
      </c>
      <c r="G45" s="220"/>
      <c r="H45" s="209"/>
      <c r="I45" s="212"/>
      <c r="J45" s="210"/>
    </row>
    <row r="46" spans="1:10" x14ac:dyDescent="0.25">
      <c r="B46" s="215" t="s">
        <v>24</v>
      </c>
      <c r="C46" s="216">
        <v>0</v>
      </c>
      <c r="D46" s="217" t="str">
        <f t="shared" si="2"/>
        <v>Mr. 0</v>
      </c>
      <c r="E46" s="218"/>
      <c r="F46" s="219" t="s">
        <v>111</v>
      </c>
      <c r="G46" s="220"/>
      <c r="H46" s="212"/>
      <c r="I46" s="212"/>
      <c r="J46" s="210"/>
    </row>
    <row r="47" spans="1:10" x14ac:dyDescent="0.25">
      <c r="B47" s="215" t="s">
        <v>24</v>
      </c>
      <c r="C47" s="216">
        <v>0</v>
      </c>
      <c r="D47" s="217" t="str">
        <f t="shared" si="2"/>
        <v>Mr. 0</v>
      </c>
      <c r="E47" s="218"/>
      <c r="F47" s="219" t="s">
        <v>111</v>
      </c>
      <c r="G47" s="220"/>
      <c r="H47" s="209"/>
      <c r="I47" s="212"/>
      <c r="J47" s="210"/>
    </row>
    <row r="48" spans="1:10" x14ac:dyDescent="0.25">
      <c r="B48" s="215" t="s">
        <v>24</v>
      </c>
      <c r="C48" s="216">
        <v>0</v>
      </c>
      <c r="D48" s="217" t="str">
        <f t="shared" si="2"/>
        <v>Mr. 0</v>
      </c>
      <c r="E48" s="218"/>
      <c r="F48" s="219" t="s">
        <v>111</v>
      </c>
      <c r="G48" s="220"/>
      <c r="H48" s="209"/>
      <c r="I48" s="209"/>
      <c r="J48" s="210"/>
    </row>
    <row r="49" spans="1:10" x14ac:dyDescent="0.25">
      <c r="B49" s="215" t="s">
        <v>24</v>
      </c>
      <c r="C49" s="216">
        <v>0</v>
      </c>
      <c r="D49" s="217" t="str">
        <f t="shared" si="2"/>
        <v>Mr. 0</v>
      </c>
      <c r="E49" s="218"/>
      <c r="F49" s="219" t="s">
        <v>111</v>
      </c>
      <c r="G49" s="220"/>
      <c r="H49" s="209"/>
      <c r="I49" s="209"/>
      <c r="J49" s="210"/>
    </row>
    <row r="50" spans="1:10" ht="13.5" thickBot="1" x14ac:dyDescent="0.3">
      <c r="B50" s="215" t="s">
        <v>24</v>
      </c>
      <c r="C50" s="216">
        <v>0</v>
      </c>
      <c r="D50" s="217"/>
      <c r="E50" s="217"/>
      <c r="F50" s="219"/>
      <c r="G50" s="221">
        <f>SUM(G40:G49)</f>
        <v>0</v>
      </c>
      <c r="H50" s="209"/>
      <c r="I50" s="209"/>
    </row>
    <row r="51" spans="1:10" ht="13.5" thickTop="1" x14ac:dyDescent="0.25">
      <c r="E51" s="177"/>
      <c r="F51" s="189"/>
      <c r="H51" s="209"/>
      <c r="I51" s="209"/>
    </row>
    <row r="52" spans="1:10" x14ac:dyDescent="0.25">
      <c r="E52" s="177"/>
      <c r="F52" s="189"/>
      <c r="H52" s="209"/>
      <c r="I52" s="209"/>
    </row>
    <row r="55" spans="1:10" x14ac:dyDescent="0.25">
      <c r="A55" s="188" t="s">
        <v>17</v>
      </c>
      <c r="B55" s="207"/>
      <c r="C55" s="24" t="s">
        <v>18</v>
      </c>
      <c r="D55" s="189"/>
    </row>
    <row r="56" spans="1:10" x14ac:dyDescent="0.25">
      <c r="C56" s="217"/>
      <c r="D56" s="189"/>
    </row>
    <row r="57" spans="1:10" x14ac:dyDescent="0.25">
      <c r="C57" s="217"/>
      <c r="D57" s="189"/>
    </row>
    <row r="58" spans="1:10" x14ac:dyDescent="0.25">
      <c r="C58" s="217"/>
      <c r="D58" s="189"/>
    </row>
    <row r="59" spans="1:10" x14ac:dyDescent="0.25">
      <c r="C59" s="217"/>
      <c r="D59" s="189"/>
    </row>
    <row r="60" spans="1:10" x14ac:dyDescent="0.25">
      <c r="C60" s="217"/>
      <c r="D60" s="189"/>
    </row>
    <row r="61" spans="1:10" x14ac:dyDescent="0.25">
      <c r="C61" s="217"/>
      <c r="D61" s="189"/>
    </row>
    <row r="62" spans="1:10" x14ac:dyDescent="0.25">
      <c r="C62" s="217"/>
      <c r="D62" s="189"/>
    </row>
    <row r="63" spans="1:10" x14ac:dyDescent="0.25">
      <c r="C63" s="217"/>
      <c r="D63" s="189"/>
    </row>
    <row r="64" spans="1:10" x14ac:dyDescent="0.25">
      <c r="C64" s="217"/>
      <c r="D64" s="189"/>
    </row>
    <row r="65" spans="1:7" x14ac:dyDescent="0.25">
      <c r="C65" s="217"/>
      <c r="D65" s="189"/>
    </row>
    <row r="66" spans="1:7" x14ac:dyDescent="0.25">
      <c r="C66" s="217"/>
      <c r="D66" s="189"/>
    </row>
    <row r="67" spans="1:7" x14ac:dyDescent="0.25">
      <c r="C67" s="217"/>
      <c r="D67" s="189"/>
    </row>
    <row r="68" spans="1:7" x14ac:dyDescent="0.25">
      <c r="C68" s="217"/>
      <c r="D68" s="189"/>
    </row>
    <row r="69" spans="1:7" x14ac:dyDescent="0.25">
      <c r="B69" s="187" t="str">
        <f>"Count = "&amp;COUNTA(C56:C69)</f>
        <v>Count = 0</v>
      </c>
      <c r="C69" s="217"/>
      <c r="D69" s="189"/>
    </row>
    <row r="70" spans="1:7" ht="13.5" thickBot="1" x14ac:dyDescent="0.3">
      <c r="B70" s="187" t="s">
        <v>29</v>
      </c>
      <c r="C70" s="223">
        <f>SUM(C56:C69)</f>
        <v>0</v>
      </c>
    </row>
    <row r="71" spans="1:7" ht="13.5" thickTop="1" x14ac:dyDescent="0.25">
      <c r="C71" s="26"/>
      <c r="D71" s="210"/>
      <c r="E71" s="190"/>
    </row>
    <row r="72" spans="1:7" ht="18" x14ac:dyDescent="0.25">
      <c r="C72" s="26"/>
      <c r="D72" s="210"/>
      <c r="E72" s="190"/>
      <c r="G72" s="85" t="s">
        <v>95</v>
      </c>
    </row>
    <row r="73" spans="1:7" ht="18" x14ac:dyDescent="0.25">
      <c r="A73" s="85" t="s">
        <v>85</v>
      </c>
      <c r="B73" s="224"/>
      <c r="C73" s="225"/>
    </row>
    <row r="74" spans="1:7" x14ac:dyDescent="0.25">
      <c r="C74" s="226" t="s">
        <v>25</v>
      </c>
      <c r="D74" s="197">
        <v>2.34</v>
      </c>
      <c r="E74" s="217">
        <f t="shared" ref="E74:E85" si="3">D74-2</f>
        <v>0.33999999999999986</v>
      </c>
      <c r="F74" s="204" t="str">
        <f>"Mr. "&amp;PROPER(MID(G74,7,27))&amp;" ("&amp;LEFT(G74,5)&amp;")"</f>
        <v>Mr. Md. Fazlul Hoque (20404)</v>
      </c>
      <c r="G74" s="178" t="s">
        <v>146</v>
      </c>
    </row>
    <row r="75" spans="1:7" x14ac:dyDescent="0.25">
      <c r="C75" s="226" t="s">
        <v>39</v>
      </c>
      <c r="D75" s="197">
        <v>3.93</v>
      </c>
      <c r="E75" s="217">
        <f t="shared" si="3"/>
        <v>1.9300000000000002</v>
      </c>
      <c r="F75" s="204" t="str">
        <f t="shared" ref="F75:F85" si="4">"Mr. "&amp;PROPER(MID(G75,7,27))&amp;" ("&amp;LEFT(G75,5)&amp;")"</f>
        <v>Mr.  ()</v>
      </c>
    </row>
    <row r="76" spans="1:7" x14ac:dyDescent="0.25">
      <c r="C76" s="226" t="s">
        <v>40</v>
      </c>
      <c r="D76" s="197">
        <v>6.23</v>
      </c>
      <c r="E76" s="217">
        <f t="shared" si="3"/>
        <v>4.2300000000000004</v>
      </c>
      <c r="F76" s="204" t="str">
        <f t="shared" si="4"/>
        <v>Mr.  ()</v>
      </c>
    </row>
    <row r="77" spans="1:7" x14ac:dyDescent="0.25">
      <c r="C77" s="226" t="s">
        <v>25</v>
      </c>
      <c r="D77" s="197">
        <v>3.6</v>
      </c>
      <c r="E77" s="217">
        <f t="shared" si="3"/>
        <v>1.6</v>
      </c>
      <c r="F77" s="204" t="str">
        <f t="shared" si="4"/>
        <v>Mr.  ()</v>
      </c>
    </row>
    <row r="78" spans="1:7" x14ac:dyDescent="0.25">
      <c r="C78" s="226" t="s">
        <v>39</v>
      </c>
      <c r="D78" s="197">
        <v>3.72</v>
      </c>
      <c r="E78" s="217">
        <f t="shared" si="3"/>
        <v>1.7200000000000002</v>
      </c>
      <c r="F78" s="204" t="str">
        <f t="shared" si="4"/>
        <v>Mr.  ()</v>
      </c>
    </row>
    <row r="79" spans="1:7" x14ac:dyDescent="0.25">
      <c r="C79" s="226" t="s">
        <v>40</v>
      </c>
      <c r="D79" s="197">
        <v>6.45</v>
      </c>
      <c r="E79" s="217">
        <f t="shared" si="3"/>
        <v>4.45</v>
      </c>
      <c r="F79" s="204" t="str">
        <f>"Mr. "&amp;PROPER(MID(G79,7,27))&amp;" ("&amp;LEFT(G79,5)&amp;")"</f>
        <v>Mr.  ()</v>
      </c>
    </row>
    <row r="80" spans="1:7" x14ac:dyDescent="0.25">
      <c r="C80" s="226" t="s">
        <v>25</v>
      </c>
      <c r="D80" s="227"/>
      <c r="E80" s="217">
        <f t="shared" si="3"/>
        <v>-2</v>
      </c>
      <c r="F80" s="204" t="str">
        <f t="shared" si="4"/>
        <v>Mr.  ()</v>
      </c>
    </row>
    <row r="81" spans="3:6" x14ac:dyDescent="0.25">
      <c r="C81" s="226" t="s">
        <v>39</v>
      </c>
      <c r="D81" s="227"/>
      <c r="E81" s="217">
        <f t="shared" si="3"/>
        <v>-2</v>
      </c>
      <c r="F81" s="204" t="str">
        <f t="shared" si="4"/>
        <v>Mr.  ()</v>
      </c>
    </row>
    <row r="82" spans="3:6" x14ac:dyDescent="0.25">
      <c r="C82" s="226" t="s">
        <v>40</v>
      </c>
      <c r="D82" s="227"/>
      <c r="E82" s="217">
        <f t="shared" si="3"/>
        <v>-2</v>
      </c>
      <c r="F82" s="204" t="str">
        <f t="shared" si="4"/>
        <v>Mr.  ()</v>
      </c>
    </row>
    <row r="83" spans="3:6" x14ac:dyDescent="0.25">
      <c r="C83" s="226" t="s">
        <v>25</v>
      </c>
      <c r="D83" s="227"/>
      <c r="E83" s="217">
        <f t="shared" si="3"/>
        <v>-2</v>
      </c>
      <c r="F83" s="204" t="str">
        <f t="shared" si="4"/>
        <v>Mr.  ()</v>
      </c>
    </row>
    <row r="84" spans="3:6" x14ac:dyDescent="0.25">
      <c r="C84" s="226" t="s">
        <v>39</v>
      </c>
      <c r="D84" s="227"/>
      <c r="E84" s="217">
        <f t="shared" si="3"/>
        <v>-2</v>
      </c>
      <c r="F84" s="204" t="str">
        <f t="shared" si="4"/>
        <v>Mr.  ()</v>
      </c>
    </row>
    <row r="85" spans="3:6" x14ac:dyDescent="0.25">
      <c r="C85" s="226" t="s">
        <v>40</v>
      </c>
      <c r="D85" s="217"/>
      <c r="E85" s="217">
        <f t="shared" si="3"/>
        <v>-2</v>
      </c>
      <c r="F85" s="204" t="str">
        <f t="shared" si="4"/>
        <v>Mr.  ()</v>
      </c>
    </row>
    <row r="86" spans="3:6" ht="16.5" customHeight="1" x14ac:dyDescent="0.25"/>
    <row r="88" spans="3:6" ht="25.5" x14ac:dyDescent="0.25">
      <c r="C88" s="21" t="s">
        <v>41</v>
      </c>
      <c r="D88" s="214" t="s">
        <v>42</v>
      </c>
      <c r="E88" s="214" t="s">
        <v>43</v>
      </c>
      <c r="F88" s="21" t="s">
        <v>44</v>
      </c>
    </row>
    <row r="89" spans="3:6" x14ac:dyDescent="0.2">
      <c r="C89" s="204"/>
      <c r="D89" s="222"/>
      <c r="E89" s="222"/>
      <c r="F89" s="222">
        <f t="shared" ref="F89:F95" si="5">D89-E89</f>
        <v>0</v>
      </c>
    </row>
    <row r="90" spans="3:6" x14ac:dyDescent="0.2">
      <c r="C90" s="22"/>
      <c r="D90" s="6"/>
      <c r="E90" s="6"/>
      <c r="F90" s="6">
        <f t="shared" si="5"/>
        <v>0</v>
      </c>
    </row>
    <row r="91" spans="3:6" x14ac:dyDescent="0.2">
      <c r="C91" s="22"/>
      <c r="D91" s="6"/>
      <c r="E91" s="6"/>
      <c r="F91" s="6">
        <f t="shared" si="5"/>
        <v>0</v>
      </c>
    </row>
    <row r="92" spans="3:6" x14ac:dyDescent="0.2">
      <c r="C92" s="22"/>
      <c r="D92" s="6"/>
      <c r="E92" s="6"/>
      <c r="F92" s="6">
        <f t="shared" si="5"/>
        <v>0</v>
      </c>
    </row>
    <row r="93" spans="3:6" x14ac:dyDescent="0.2">
      <c r="C93" s="22"/>
      <c r="D93" s="6"/>
      <c r="E93" s="6"/>
      <c r="F93" s="6">
        <f t="shared" si="5"/>
        <v>0</v>
      </c>
    </row>
    <row r="94" spans="3:6" x14ac:dyDescent="0.2">
      <c r="C94" s="204"/>
      <c r="D94" s="6"/>
      <c r="E94" s="6"/>
      <c r="F94" s="6">
        <f t="shared" si="5"/>
        <v>0</v>
      </c>
    </row>
    <row r="95" spans="3:6" x14ac:dyDescent="0.2">
      <c r="C95" s="204"/>
      <c r="D95" s="6"/>
      <c r="E95" s="6"/>
      <c r="F95" s="6">
        <f t="shared" si="5"/>
        <v>0</v>
      </c>
    </row>
    <row r="96" spans="3:6" x14ac:dyDescent="0.2">
      <c r="C96" s="204"/>
      <c r="D96" s="6"/>
      <c r="E96" s="6"/>
      <c r="F96" s="6">
        <f t="shared" ref="F96:F98" si="6">D96-E96</f>
        <v>0</v>
      </c>
    </row>
    <row r="97" spans="3:6" x14ac:dyDescent="0.2">
      <c r="C97" s="204"/>
      <c r="D97" s="6"/>
      <c r="E97" s="6"/>
      <c r="F97" s="6">
        <f t="shared" si="6"/>
        <v>0</v>
      </c>
    </row>
    <row r="98" spans="3:6" x14ac:dyDescent="0.2">
      <c r="C98" s="204"/>
      <c r="D98" s="6"/>
      <c r="E98" s="6"/>
      <c r="F98" s="6">
        <f t="shared" si="6"/>
        <v>0</v>
      </c>
    </row>
  </sheetData>
  <mergeCells count="5">
    <mergeCell ref="C10:C11"/>
    <mergeCell ref="D10:D11"/>
    <mergeCell ref="E10:E11"/>
    <mergeCell ref="A1:B1"/>
    <mergeCell ref="C1:D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144F6-D70C-481D-A5AC-FD31AB51DCDE}">
  <dimension ref="A1:I562"/>
  <sheetViews>
    <sheetView workbookViewId="0">
      <selection activeCell="C12" sqref="C12"/>
    </sheetView>
  </sheetViews>
  <sheetFormatPr defaultRowHeight="15" x14ac:dyDescent="0.25"/>
  <cols>
    <col min="1" max="1" width="5.28515625" customWidth="1"/>
    <col min="2" max="2" width="10.42578125" customWidth="1"/>
    <col min="3" max="4" width="16" bestFit="1" customWidth="1"/>
    <col min="5" max="5" width="10.7109375" bestFit="1" customWidth="1"/>
  </cols>
  <sheetData>
    <row r="1" spans="1:9" x14ac:dyDescent="0.25">
      <c r="A1" t="s">
        <v>116</v>
      </c>
      <c r="B1" t="s">
        <v>118</v>
      </c>
      <c r="C1" t="s">
        <v>170</v>
      </c>
      <c r="D1" t="s">
        <v>171</v>
      </c>
      <c r="E1" t="s">
        <v>172</v>
      </c>
      <c r="G1" s="363" t="s">
        <v>173</v>
      </c>
      <c r="H1" s="363"/>
      <c r="I1" s="363"/>
    </row>
    <row r="2" spans="1:9" x14ac:dyDescent="0.25">
      <c r="A2" s="4"/>
      <c r="B2" s="263"/>
      <c r="C2" s="264"/>
      <c r="D2" s="264"/>
      <c r="E2" s="4"/>
    </row>
    <row r="3" spans="1:9" x14ac:dyDescent="0.25">
      <c r="A3" s="4"/>
      <c r="B3" s="263"/>
      <c r="C3" s="264"/>
      <c r="D3" s="264"/>
      <c r="E3" s="4"/>
    </row>
    <row r="4" spans="1:9" x14ac:dyDescent="0.25">
      <c r="A4" s="4"/>
      <c r="B4" s="263"/>
      <c r="C4" s="264"/>
      <c r="D4" s="264"/>
      <c r="E4" s="4"/>
    </row>
    <row r="5" spans="1:9" x14ac:dyDescent="0.25">
      <c r="A5" s="4"/>
      <c r="B5" s="263"/>
      <c r="C5" s="264"/>
      <c r="D5" s="264"/>
      <c r="E5" s="4"/>
    </row>
    <row r="6" spans="1:9" x14ac:dyDescent="0.25">
      <c r="A6" s="4"/>
      <c r="B6" s="263"/>
      <c r="C6" s="264"/>
      <c r="D6" s="264"/>
      <c r="E6" s="4"/>
    </row>
    <row r="7" spans="1:9" x14ac:dyDescent="0.25">
      <c r="A7" s="4"/>
      <c r="B7" s="263"/>
      <c r="C7" s="264"/>
      <c r="D7" s="264"/>
      <c r="E7" s="4"/>
    </row>
    <row r="8" spans="1:9" x14ac:dyDescent="0.25">
      <c r="A8" s="4"/>
      <c r="B8" s="263"/>
      <c r="C8" s="264"/>
      <c r="D8" s="264"/>
      <c r="E8" s="4"/>
    </row>
    <row r="9" spans="1:9" x14ac:dyDescent="0.25">
      <c r="A9" s="4"/>
      <c r="B9" s="263"/>
      <c r="C9" s="264"/>
      <c r="D9" s="264"/>
      <c r="E9" s="4"/>
    </row>
    <row r="10" spans="1:9" x14ac:dyDescent="0.25">
      <c r="A10" s="4"/>
      <c r="B10" s="263"/>
      <c r="C10" s="264"/>
      <c r="D10" s="264"/>
      <c r="E10" s="4"/>
    </row>
    <row r="11" spans="1:9" x14ac:dyDescent="0.25">
      <c r="A11" s="4"/>
      <c r="B11" s="263"/>
      <c r="C11" s="264"/>
      <c r="D11" s="264"/>
      <c r="E11" s="4"/>
    </row>
    <row r="12" spans="1:9" x14ac:dyDescent="0.25">
      <c r="A12" s="4"/>
      <c r="B12" s="263"/>
      <c r="C12" s="264"/>
      <c r="D12" s="264"/>
      <c r="E12" s="4"/>
    </row>
    <row r="13" spans="1:9" x14ac:dyDescent="0.25">
      <c r="A13" s="4"/>
      <c r="B13" s="263"/>
      <c r="C13" s="264"/>
      <c r="D13" s="264"/>
      <c r="E13" s="4"/>
    </row>
    <row r="14" spans="1:9" x14ac:dyDescent="0.25">
      <c r="A14" s="4"/>
      <c r="B14" s="263"/>
      <c r="C14" s="264"/>
      <c r="D14" s="264"/>
      <c r="E14" s="4"/>
    </row>
    <row r="15" spans="1:9" x14ac:dyDescent="0.25">
      <c r="A15" s="4"/>
      <c r="B15" s="263"/>
      <c r="C15" s="264"/>
      <c r="D15" s="264"/>
      <c r="E15" s="4"/>
    </row>
    <row r="16" spans="1:9" x14ac:dyDescent="0.25">
      <c r="A16" s="4"/>
      <c r="B16" s="263"/>
      <c r="C16" s="264"/>
      <c r="D16" s="264"/>
      <c r="E16" s="4"/>
    </row>
    <row r="17" spans="1:5" x14ac:dyDescent="0.25">
      <c r="A17" s="4"/>
      <c r="B17" s="263"/>
      <c r="C17" s="264"/>
      <c r="D17" s="264"/>
      <c r="E17" s="4"/>
    </row>
    <row r="18" spans="1:5" x14ac:dyDescent="0.25">
      <c r="A18" s="4"/>
      <c r="B18" s="263"/>
      <c r="C18" s="264"/>
      <c r="D18" s="264"/>
      <c r="E18" s="4"/>
    </row>
    <row r="19" spans="1:5" x14ac:dyDescent="0.25">
      <c r="A19" s="4"/>
      <c r="B19" s="263"/>
      <c r="C19" s="264"/>
      <c r="D19" s="264"/>
      <c r="E19" s="4"/>
    </row>
    <row r="20" spans="1:5" x14ac:dyDescent="0.25">
      <c r="A20" s="4"/>
      <c r="B20" s="263"/>
      <c r="C20" s="264"/>
      <c r="D20" s="264"/>
      <c r="E20" s="4"/>
    </row>
    <row r="21" spans="1:5" x14ac:dyDescent="0.25">
      <c r="A21" s="4"/>
      <c r="B21" s="263"/>
      <c r="C21" s="264"/>
      <c r="D21" s="264"/>
      <c r="E21" s="4"/>
    </row>
    <row r="22" spans="1:5" x14ac:dyDescent="0.25">
      <c r="A22" s="4"/>
      <c r="B22" s="263"/>
      <c r="C22" s="264"/>
      <c r="D22" s="264"/>
      <c r="E22" s="4"/>
    </row>
    <row r="23" spans="1:5" x14ac:dyDescent="0.25">
      <c r="A23" s="4"/>
      <c r="B23" s="263"/>
      <c r="C23" s="264"/>
      <c r="D23" s="264"/>
      <c r="E23" s="4"/>
    </row>
    <row r="24" spans="1:5" x14ac:dyDescent="0.25">
      <c r="A24" s="4"/>
      <c r="B24" s="263"/>
      <c r="C24" s="264"/>
      <c r="D24" s="264"/>
      <c r="E24" s="4"/>
    </row>
    <row r="25" spans="1:5" x14ac:dyDescent="0.25">
      <c r="A25" s="4"/>
      <c r="B25" s="263"/>
      <c r="C25" s="264"/>
      <c r="D25" s="264"/>
      <c r="E25" s="4"/>
    </row>
    <row r="26" spans="1:5" x14ac:dyDescent="0.25">
      <c r="A26" s="4"/>
      <c r="B26" s="263"/>
      <c r="C26" s="264"/>
      <c r="D26" s="264"/>
      <c r="E26" s="4"/>
    </row>
    <row r="27" spans="1:5" x14ac:dyDescent="0.25">
      <c r="A27" s="4"/>
      <c r="B27" s="263"/>
      <c r="C27" s="264"/>
      <c r="D27" s="264"/>
      <c r="E27" s="4"/>
    </row>
    <row r="28" spans="1:5" x14ac:dyDescent="0.25">
      <c r="A28" s="4"/>
      <c r="B28" s="263"/>
      <c r="C28" s="264"/>
      <c r="D28" s="264"/>
      <c r="E28" s="4"/>
    </row>
    <row r="29" spans="1:5" x14ac:dyDescent="0.25">
      <c r="A29" s="4"/>
      <c r="B29" s="263"/>
      <c r="C29" s="264"/>
      <c r="D29" s="264"/>
      <c r="E29" s="4"/>
    </row>
    <row r="30" spans="1:5" x14ac:dyDescent="0.25">
      <c r="A30" s="4"/>
      <c r="B30" s="263"/>
      <c r="C30" s="264"/>
      <c r="D30" s="264"/>
      <c r="E30" s="4"/>
    </row>
    <row r="31" spans="1:5" x14ac:dyDescent="0.25">
      <c r="A31" s="4"/>
      <c r="B31" s="263"/>
      <c r="C31" s="264"/>
      <c r="D31" s="264"/>
      <c r="E31" s="4"/>
    </row>
    <row r="32" spans="1:5" x14ac:dyDescent="0.25">
      <c r="A32" s="4"/>
      <c r="B32" s="263"/>
      <c r="C32" s="264"/>
      <c r="D32" s="264"/>
      <c r="E32" s="4"/>
    </row>
    <row r="33" spans="1:5" x14ac:dyDescent="0.25">
      <c r="A33" s="4"/>
      <c r="B33" s="263"/>
      <c r="C33" s="264"/>
      <c r="D33" s="264"/>
      <c r="E33" s="4"/>
    </row>
    <row r="34" spans="1:5" x14ac:dyDescent="0.25">
      <c r="A34" s="4"/>
      <c r="B34" s="263"/>
      <c r="C34" s="264"/>
      <c r="D34" s="264"/>
      <c r="E34" s="4"/>
    </row>
    <row r="35" spans="1:5" x14ac:dyDescent="0.25">
      <c r="A35" s="4"/>
      <c r="B35" s="263"/>
      <c r="C35" s="264"/>
      <c r="D35" s="264"/>
      <c r="E35" s="4"/>
    </row>
    <row r="36" spans="1:5" x14ac:dyDescent="0.25">
      <c r="A36" s="4"/>
      <c r="B36" s="263"/>
      <c r="C36" s="264"/>
      <c r="D36" s="264"/>
      <c r="E36" s="4"/>
    </row>
    <row r="37" spans="1:5" x14ac:dyDescent="0.25">
      <c r="A37" s="4"/>
      <c r="B37" s="263"/>
      <c r="C37" s="264"/>
      <c r="D37" s="264"/>
      <c r="E37" s="4"/>
    </row>
    <row r="38" spans="1:5" x14ac:dyDescent="0.25">
      <c r="A38" s="4"/>
      <c r="B38" s="263"/>
      <c r="C38" s="264"/>
      <c r="D38" s="264"/>
      <c r="E38" s="4"/>
    </row>
    <row r="39" spans="1:5" x14ac:dyDescent="0.25">
      <c r="A39" s="4"/>
      <c r="B39" s="263"/>
      <c r="C39" s="264"/>
      <c r="D39" s="264"/>
      <c r="E39" s="4"/>
    </row>
    <row r="40" spans="1:5" x14ac:dyDescent="0.25">
      <c r="A40" s="4"/>
      <c r="B40" s="263"/>
      <c r="C40" s="264"/>
      <c r="D40" s="264"/>
      <c r="E40" s="4"/>
    </row>
    <row r="41" spans="1:5" x14ac:dyDescent="0.25">
      <c r="A41" s="4"/>
      <c r="B41" s="263"/>
      <c r="C41" s="264"/>
      <c r="D41" s="264"/>
      <c r="E41" s="4"/>
    </row>
    <row r="42" spans="1:5" x14ac:dyDescent="0.25">
      <c r="A42" s="4"/>
      <c r="B42" s="263"/>
      <c r="C42" s="264"/>
      <c r="D42" s="264"/>
      <c r="E42" s="4"/>
    </row>
    <row r="43" spans="1:5" x14ac:dyDescent="0.25">
      <c r="A43" s="4"/>
      <c r="B43" s="263"/>
      <c r="C43" s="264"/>
      <c r="D43" s="264"/>
      <c r="E43" s="4"/>
    </row>
    <row r="44" spans="1:5" x14ac:dyDescent="0.25">
      <c r="A44" s="4"/>
      <c r="B44" s="263"/>
      <c r="C44" s="264"/>
      <c r="D44" s="264"/>
      <c r="E44" s="4"/>
    </row>
    <row r="45" spans="1:5" x14ac:dyDescent="0.25">
      <c r="A45" s="4"/>
      <c r="B45" s="263"/>
      <c r="C45" s="264"/>
      <c r="D45" s="264"/>
      <c r="E45" s="4"/>
    </row>
    <row r="46" spans="1:5" x14ac:dyDescent="0.25">
      <c r="A46" s="4"/>
      <c r="B46" s="263"/>
      <c r="C46" s="264"/>
      <c r="D46" s="264"/>
      <c r="E46" s="4"/>
    </row>
    <row r="47" spans="1:5" x14ac:dyDescent="0.25">
      <c r="A47" s="4"/>
      <c r="B47" s="263"/>
      <c r="C47" s="264"/>
      <c r="D47" s="264"/>
      <c r="E47" s="4"/>
    </row>
    <row r="48" spans="1:5" x14ac:dyDescent="0.25">
      <c r="A48" s="4"/>
      <c r="B48" s="263"/>
      <c r="C48" s="264"/>
      <c r="D48" s="264"/>
      <c r="E48" s="4"/>
    </row>
    <row r="49" spans="1:5" x14ac:dyDescent="0.25">
      <c r="A49" s="4"/>
      <c r="B49" s="263"/>
      <c r="C49" s="264"/>
      <c r="D49" s="264"/>
      <c r="E49" s="4"/>
    </row>
    <row r="50" spans="1:5" x14ac:dyDescent="0.25">
      <c r="A50" s="4"/>
      <c r="B50" s="263"/>
      <c r="C50" s="264"/>
      <c r="D50" s="264"/>
      <c r="E50" s="4"/>
    </row>
    <row r="51" spans="1:5" x14ac:dyDescent="0.25">
      <c r="A51" s="4"/>
      <c r="B51" s="263"/>
      <c r="C51" s="264"/>
      <c r="D51" s="264"/>
      <c r="E51" s="4"/>
    </row>
    <row r="52" spans="1:5" x14ac:dyDescent="0.25">
      <c r="A52" s="4"/>
      <c r="B52" s="263"/>
      <c r="C52" s="264"/>
      <c r="D52" s="264"/>
      <c r="E52" s="4"/>
    </row>
    <row r="53" spans="1:5" x14ac:dyDescent="0.25">
      <c r="A53" s="4"/>
      <c r="B53" s="263"/>
      <c r="C53" s="264"/>
      <c r="D53" s="264"/>
      <c r="E53" s="4"/>
    </row>
    <row r="54" spans="1:5" x14ac:dyDescent="0.25">
      <c r="A54" s="4"/>
      <c r="B54" s="263"/>
      <c r="C54" s="264"/>
      <c r="D54" s="264"/>
      <c r="E54" s="4"/>
    </row>
    <row r="55" spans="1:5" x14ac:dyDescent="0.25">
      <c r="A55" s="4"/>
      <c r="B55" s="263"/>
      <c r="C55" s="264"/>
      <c r="D55" s="264"/>
      <c r="E55" s="4"/>
    </row>
    <row r="56" spans="1:5" x14ac:dyDescent="0.25">
      <c r="A56" s="4"/>
      <c r="B56" s="263"/>
      <c r="C56" s="264"/>
      <c r="D56" s="264"/>
      <c r="E56" s="4"/>
    </row>
    <row r="57" spans="1:5" x14ac:dyDescent="0.25">
      <c r="A57" s="4"/>
      <c r="B57" s="263"/>
      <c r="C57" s="264"/>
      <c r="D57" s="264"/>
      <c r="E57" s="4"/>
    </row>
    <row r="58" spans="1:5" x14ac:dyDescent="0.25">
      <c r="A58" s="4"/>
      <c r="B58" s="263"/>
      <c r="C58" s="264"/>
      <c r="D58" s="264"/>
      <c r="E58" s="4"/>
    </row>
    <row r="59" spans="1:5" x14ac:dyDescent="0.25">
      <c r="A59" s="4"/>
      <c r="B59" s="263"/>
      <c r="C59" s="264"/>
      <c r="D59" s="264"/>
      <c r="E59" s="4"/>
    </row>
    <row r="60" spans="1:5" x14ac:dyDescent="0.25">
      <c r="A60" s="4"/>
      <c r="B60" s="263"/>
      <c r="C60" s="264"/>
      <c r="D60" s="264"/>
      <c r="E60" s="4"/>
    </row>
    <row r="61" spans="1:5" x14ac:dyDescent="0.25">
      <c r="A61" s="4"/>
      <c r="B61" s="263"/>
      <c r="C61" s="264"/>
      <c r="D61" s="264"/>
      <c r="E61" s="4"/>
    </row>
    <row r="62" spans="1:5" x14ac:dyDescent="0.25">
      <c r="A62" s="4"/>
      <c r="B62" s="263"/>
      <c r="C62" s="264"/>
      <c r="D62" s="264"/>
      <c r="E62" s="4"/>
    </row>
    <row r="63" spans="1:5" x14ac:dyDescent="0.25">
      <c r="A63" s="4"/>
      <c r="B63" s="263"/>
      <c r="C63" s="264"/>
      <c r="D63" s="264"/>
      <c r="E63" s="4"/>
    </row>
    <row r="64" spans="1:5" x14ac:dyDescent="0.25">
      <c r="A64" s="4"/>
      <c r="B64" s="263"/>
      <c r="C64" s="264"/>
      <c r="D64" s="264"/>
      <c r="E64" s="4"/>
    </row>
    <row r="65" spans="1:5" x14ac:dyDescent="0.25">
      <c r="A65" s="4"/>
      <c r="B65" s="263"/>
      <c r="C65" s="264"/>
      <c r="D65" s="264"/>
      <c r="E65" s="4"/>
    </row>
    <row r="66" spans="1:5" x14ac:dyDescent="0.25">
      <c r="A66" s="4"/>
      <c r="B66" s="263"/>
      <c r="C66" s="264"/>
      <c r="D66" s="264"/>
      <c r="E66" s="4"/>
    </row>
    <row r="67" spans="1:5" x14ac:dyDescent="0.25">
      <c r="A67" s="4"/>
      <c r="B67" s="263"/>
      <c r="C67" s="264"/>
      <c r="D67" s="264"/>
      <c r="E67" s="4"/>
    </row>
    <row r="68" spans="1:5" x14ac:dyDescent="0.25">
      <c r="A68" s="4"/>
      <c r="B68" s="263"/>
      <c r="C68" s="264"/>
      <c r="D68" s="264"/>
      <c r="E68" s="4"/>
    </row>
    <row r="69" spans="1:5" x14ac:dyDescent="0.25">
      <c r="A69" s="4"/>
      <c r="B69" s="263"/>
      <c r="C69" s="264"/>
      <c r="D69" s="264"/>
      <c r="E69" s="4"/>
    </row>
    <row r="70" spans="1:5" x14ac:dyDescent="0.25">
      <c r="A70" s="4"/>
      <c r="B70" s="263"/>
      <c r="C70" s="264"/>
      <c r="D70" s="264"/>
      <c r="E70" s="4"/>
    </row>
    <row r="71" spans="1:5" x14ac:dyDescent="0.25">
      <c r="A71" s="4"/>
      <c r="B71" s="263"/>
      <c r="C71" s="264"/>
      <c r="D71" s="264"/>
      <c r="E71" s="4"/>
    </row>
    <row r="72" spans="1:5" x14ac:dyDescent="0.25">
      <c r="A72" s="4"/>
      <c r="B72" s="263"/>
      <c r="C72" s="264"/>
      <c r="D72" s="264"/>
      <c r="E72" s="4"/>
    </row>
    <row r="73" spans="1:5" x14ac:dyDescent="0.25">
      <c r="A73" s="4"/>
      <c r="B73" s="263"/>
      <c r="C73" s="264"/>
      <c r="D73" s="264"/>
      <c r="E73" s="4"/>
    </row>
    <row r="74" spans="1:5" x14ac:dyDescent="0.25">
      <c r="A74" s="4"/>
      <c r="B74" s="263"/>
      <c r="C74" s="264"/>
      <c r="D74" s="264"/>
      <c r="E74" s="4"/>
    </row>
    <row r="75" spans="1:5" x14ac:dyDescent="0.25">
      <c r="A75" s="4"/>
      <c r="B75" s="263"/>
      <c r="C75" s="264"/>
      <c r="D75" s="264"/>
      <c r="E75" s="4"/>
    </row>
    <row r="76" spans="1:5" x14ac:dyDescent="0.25">
      <c r="A76" s="4"/>
      <c r="B76" s="263"/>
      <c r="C76" s="264"/>
      <c r="D76" s="264"/>
      <c r="E76" s="4"/>
    </row>
    <row r="77" spans="1:5" x14ac:dyDescent="0.25">
      <c r="A77" s="4"/>
      <c r="B77" s="263"/>
      <c r="C77" s="264"/>
      <c r="D77" s="264"/>
      <c r="E77" s="4"/>
    </row>
    <row r="78" spans="1:5" x14ac:dyDescent="0.25">
      <c r="A78" s="4"/>
      <c r="B78" s="263"/>
      <c r="C78" s="264"/>
      <c r="D78" s="264"/>
      <c r="E78" s="4"/>
    </row>
    <row r="79" spans="1:5" x14ac:dyDescent="0.25">
      <c r="A79" s="4"/>
      <c r="B79" s="263"/>
      <c r="C79" s="264"/>
      <c r="D79" s="264"/>
      <c r="E79" s="4"/>
    </row>
    <row r="80" spans="1:5" x14ac:dyDescent="0.25">
      <c r="A80" s="4"/>
      <c r="B80" s="263"/>
      <c r="C80" s="264"/>
      <c r="D80" s="264"/>
      <c r="E80" s="4"/>
    </row>
    <row r="81" spans="1:5" x14ac:dyDescent="0.25">
      <c r="A81" s="4"/>
      <c r="B81" s="263"/>
      <c r="C81" s="264"/>
      <c r="D81" s="264"/>
      <c r="E81" s="4"/>
    </row>
    <row r="82" spans="1:5" x14ac:dyDescent="0.25">
      <c r="A82" s="4"/>
      <c r="B82" s="263"/>
      <c r="C82" s="264"/>
      <c r="D82" s="264"/>
      <c r="E82" s="4"/>
    </row>
    <row r="83" spans="1:5" x14ac:dyDescent="0.25">
      <c r="A83" s="4"/>
      <c r="B83" s="263"/>
      <c r="C83" s="264"/>
      <c r="D83" s="264"/>
      <c r="E83" s="4"/>
    </row>
    <row r="84" spans="1:5" x14ac:dyDescent="0.25">
      <c r="A84" s="4"/>
      <c r="B84" s="263"/>
      <c r="C84" s="264"/>
      <c r="D84" s="264"/>
      <c r="E84" s="4"/>
    </row>
    <row r="85" spans="1:5" x14ac:dyDescent="0.25">
      <c r="A85" s="4"/>
      <c r="B85" s="263"/>
      <c r="C85" s="264"/>
      <c r="D85" s="264"/>
      <c r="E85" s="4"/>
    </row>
    <row r="86" spans="1:5" x14ac:dyDescent="0.25">
      <c r="A86" s="4"/>
      <c r="B86" s="263"/>
      <c r="C86" s="264"/>
      <c r="D86" s="264"/>
      <c r="E86" s="4"/>
    </row>
    <row r="87" spans="1:5" x14ac:dyDescent="0.25">
      <c r="A87" s="4"/>
      <c r="B87" s="263"/>
      <c r="C87" s="264"/>
      <c r="D87" s="264"/>
      <c r="E87" s="4"/>
    </row>
    <row r="88" spans="1:5" x14ac:dyDescent="0.25">
      <c r="A88" s="4"/>
      <c r="B88" s="263"/>
      <c r="C88" s="264"/>
      <c r="D88" s="264"/>
      <c r="E88" s="4"/>
    </row>
    <row r="89" spans="1:5" x14ac:dyDescent="0.25">
      <c r="A89" s="4"/>
      <c r="B89" s="263"/>
      <c r="C89" s="264"/>
      <c r="D89" s="264"/>
      <c r="E89" s="4"/>
    </row>
    <row r="90" spans="1:5" x14ac:dyDescent="0.25">
      <c r="A90" s="4"/>
      <c r="B90" s="263"/>
      <c r="C90" s="264"/>
      <c r="D90" s="264"/>
      <c r="E90" s="4"/>
    </row>
    <row r="91" spans="1:5" x14ac:dyDescent="0.25">
      <c r="A91" s="4"/>
      <c r="B91" s="263"/>
      <c r="C91" s="264"/>
      <c r="D91" s="264"/>
      <c r="E91" s="4"/>
    </row>
    <row r="92" spans="1:5" x14ac:dyDescent="0.25">
      <c r="A92" s="4"/>
      <c r="B92" s="263"/>
      <c r="C92" s="264"/>
      <c r="D92" s="264"/>
      <c r="E92" s="4"/>
    </row>
    <row r="93" spans="1:5" x14ac:dyDescent="0.25">
      <c r="A93" s="4"/>
      <c r="B93" s="263"/>
      <c r="C93" s="264"/>
      <c r="D93" s="264"/>
      <c r="E93" s="4"/>
    </row>
    <row r="94" spans="1:5" x14ac:dyDescent="0.25">
      <c r="A94" s="4"/>
      <c r="B94" s="263"/>
      <c r="C94" s="264"/>
      <c r="D94" s="264"/>
      <c r="E94" s="4"/>
    </row>
    <row r="95" spans="1:5" x14ac:dyDescent="0.25">
      <c r="A95" s="4"/>
      <c r="B95" s="263"/>
      <c r="C95" s="264"/>
      <c r="D95" s="264"/>
      <c r="E95" s="4"/>
    </row>
    <row r="96" spans="1:5" x14ac:dyDescent="0.25">
      <c r="A96" s="4"/>
      <c r="B96" s="263"/>
      <c r="C96" s="264"/>
      <c r="D96" s="264"/>
      <c r="E96" s="4"/>
    </row>
    <row r="97" spans="1:5" x14ac:dyDescent="0.25">
      <c r="A97" s="4"/>
      <c r="B97" s="263"/>
      <c r="C97" s="264"/>
      <c r="D97" s="264"/>
      <c r="E97" s="4"/>
    </row>
    <row r="98" spans="1:5" x14ac:dyDescent="0.25">
      <c r="A98" s="4"/>
      <c r="B98" s="263"/>
      <c r="C98" s="264"/>
      <c r="D98" s="264"/>
      <c r="E98" s="4"/>
    </row>
    <row r="99" spans="1:5" x14ac:dyDescent="0.25">
      <c r="A99" s="4"/>
      <c r="B99" s="263"/>
      <c r="C99" s="264"/>
      <c r="D99" s="264"/>
      <c r="E99" s="4"/>
    </row>
    <row r="100" spans="1:5" x14ac:dyDescent="0.25">
      <c r="A100" s="4"/>
      <c r="B100" s="263"/>
      <c r="C100" s="264"/>
      <c r="D100" s="264"/>
      <c r="E100" s="4"/>
    </row>
    <row r="101" spans="1:5" x14ac:dyDescent="0.25">
      <c r="A101" s="4"/>
      <c r="B101" s="263"/>
      <c r="C101" s="264"/>
      <c r="D101" s="264"/>
      <c r="E101" s="4"/>
    </row>
    <row r="102" spans="1:5" x14ac:dyDescent="0.25">
      <c r="A102" s="4"/>
      <c r="B102" s="263"/>
      <c r="C102" s="264"/>
      <c r="D102" s="264"/>
      <c r="E102" s="4"/>
    </row>
    <row r="103" spans="1:5" x14ac:dyDescent="0.25">
      <c r="A103" s="4"/>
      <c r="B103" s="263"/>
      <c r="C103" s="264"/>
      <c r="D103" s="264"/>
      <c r="E103" s="4"/>
    </row>
    <row r="104" spans="1:5" x14ac:dyDescent="0.25">
      <c r="A104" s="4"/>
      <c r="B104" s="263"/>
      <c r="C104" s="264"/>
      <c r="D104" s="264"/>
      <c r="E104" s="4"/>
    </row>
    <row r="105" spans="1:5" x14ac:dyDescent="0.25">
      <c r="A105" s="4"/>
      <c r="B105" s="263"/>
      <c r="C105" s="264"/>
      <c r="D105" s="264"/>
      <c r="E105" s="4"/>
    </row>
    <row r="106" spans="1:5" x14ac:dyDescent="0.25">
      <c r="A106" s="4"/>
      <c r="B106" s="263"/>
      <c r="C106" s="264"/>
      <c r="D106" s="264"/>
      <c r="E106" s="4"/>
    </row>
    <row r="107" spans="1:5" x14ac:dyDescent="0.25">
      <c r="A107" s="4"/>
      <c r="B107" s="263"/>
      <c r="C107" s="264"/>
      <c r="D107" s="264"/>
      <c r="E107" s="4"/>
    </row>
    <row r="108" spans="1:5" x14ac:dyDescent="0.25">
      <c r="A108" s="4"/>
      <c r="B108" s="263"/>
      <c r="C108" s="264"/>
      <c r="D108" s="264"/>
      <c r="E108" s="4"/>
    </row>
    <row r="109" spans="1:5" x14ac:dyDescent="0.25">
      <c r="A109" s="4"/>
      <c r="B109" s="263"/>
      <c r="C109" s="264"/>
      <c r="D109" s="264"/>
      <c r="E109" s="4"/>
    </row>
    <row r="110" spans="1:5" x14ac:dyDescent="0.25">
      <c r="A110" s="4"/>
      <c r="B110" s="263"/>
      <c r="C110" s="264"/>
      <c r="D110" s="264"/>
      <c r="E110" s="4"/>
    </row>
    <row r="111" spans="1:5" x14ac:dyDescent="0.25">
      <c r="A111" s="4"/>
      <c r="B111" s="263"/>
      <c r="C111" s="264"/>
      <c r="D111" s="264"/>
      <c r="E111" s="4"/>
    </row>
    <row r="112" spans="1:5" x14ac:dyDescent="0.25">
      <c r="A112" s="4"/>
      <c r="B112" s="263"/>
      <c r="C112" s="264"/>
      <c r="D112" s="264"/>
      <c r="E112" s="4"/>
    </row>
    <row r="113" spans="1:5" x14ac:dyDescent="0.25">
      <c r="A113" s="4"/>
      <c r="B113" s="263"/>
      <c r="C113" s="264"/>
      <c r="D113" s="264"/>
      <c r="E113" s="4"/>
    </row>
    <row r="114" spans="1:5" x14ac:dyDescent="0.25">
      <c r="A114" s="4"/>
      <c r="B114" s="263"/>
      <c r="C114" s="264"/>
      <c r="D114" s="264"/>
      <c r="E114" s="4"/>
    </row>
    <row r="115" spans="1:5" x14ac:dyDescent="0.25">
      <c r="A115" s="4"/>
      <c r="B115" s="263"/>
      <c r="C115" s="264"/>
      <c r="D115" s="264"/>
      <c r="E115" s="4"/>
    </row>
    <row r="116" spans="1:5" x14ac:dyDescent="0.25">
      <c r="A116" s="4"/>
      <c r="B116" s="263"/>
      <c r="C116" s="264"/>
      <c r="D116" s="264"/>
      <c r="E116" s="4"/>
    </row>
    <row r="117" spans="1:5" x14ac:dyDescent="0.25">
      <c r="A117" s="4"/>
      <c r="B117" s="263"/>
      <c r="C117" s="264"/>
      <c r="D117" s="264"/>
      <c r="E117" s="4"/>
    </row>
    <row r="118" spans="1:5" x14ac:dyDescent="0.25">
      <c r="A118" s="4"/>
      <c r="B118" s="263"/>
      <c r="C118" s="264"/>
      <c r="D118" s="264"/>
      <c r="E118" s="4"/>
    </row>
    <row r="119" spans="1:5" x14ac:dyDescent="0.25">
      <c r="A119" s="4"/>
      <c r="B119" s="263"/>
      <c r="C119" s="264"/>
      <c r="D119" s="264"/>
      <c r="E119" s="4"/>
    </row>
    <row r="120" spans="1:5" x14ac:dyDescent="0.25">
      <c r="A120" s="4"/>
      <c r="B120" s="263"/>
      <c r="C120" s="264"/>
      <c r="D120" s="264"/>
      <c r="E120" s="4"/>
    </row>
    <row r="121" spans="1:5" x14ac:dyDescent="0.25">
      <c r="A121" s="4"/>
      <c r="B121" s="263"/>
      <c r="C121" s="264"/>
      <c r="D121" s="264"/>
      <c r="E121" s="4"/>
    </row>
    <row r="122" spans="1:5" x14ac:dyDescent="0.25">
      <c r="A122" s="4"/>
      <c r="B122" s="263"/>
      <c r="C122" s="264"/>
      <c r="D122" s="264"/>
      <c r="E122" s="4"/>
    </row>
    <row r="123" spans="1:5" x14ac:dyDescent="0.25">
      <c r="A123" s="4"/>
      <c r="B123" s="263"/>
      <c r="C123" s="264"/>
      <c r="D123" s="264"/>
      <c r="E123" s="4"/>
    </row>
    <row r="124" spans="1:5" x14ac:dyDescent="0.25">
      <c r="A124" s="4"/>
      <c r="B124" s="263"/>
      <c r="C124" s="264"/>
      <c r="D124" s="264"/>
      <c r="E124" s="4"/>
    </row>
    <row r="125" spans="1:5" x14ac:dyDescent="0.25">
      <c r="A125" s="4"/>
      <c r="B125" s="263"/>
      <c r="C125" s="264"/>
      <c r="D125" s="264"/>
      <c r="E125" s="4"/>
    </row>
    <row r="126" spans="1:5" x14ac:dyDescent="0.25">
      <c r="A126" s="4"/>
      <c r="B126" s="263"/>
      <c r="C126" s="264"/>
      <c r="D126" s="264"/>
      <c r="E126" s="4"/>
    </row>
    <row r="127" spans="1:5" x14ac:dyDescent="0.25">
      <c r="A127" s="4"/>
      <c r="B127" s="263"/>
      <c r="C127" s="264"/>
      <c r="D127" s="264"/>
      <c r="E127" s="4"/>
    </row>
    <row r="128" spans="1:5" x14ac:dyDescent="0.25">
      <c r="A128" s="4"/>
      <c r="B128" s="263"/>
      <c r="C128" s="264"/>
      <c r="D128" s="264"/>
      <c r="E128" s="4"/>
    </row>
    <row r="129" spans="1:5" x14ac:dyDescent="0.25">
      <c r="A129" s="4"/>
      <c r="B129" s="263"/>
      <c r="C129" s="264"/>
      <c r="D129" s="264"/>
      <c r="E129" s="4"/>
    </row>
    <row r="130" spans="1:5" x14ac:dyDescent="0.25">
      <c r="A130" s="4"/>
      <c r="B130" s="263"/>
      <c r="C130" s="264"/>
      <c r="D130" s="264"/>
      <c r="E130" s="4"/>
    </row>
    <row r="131" spans="1:5" x14ac:dyDescent="0.25">
      <c r="A131" s="4"/>
      <c r="B131" s="263"/>
      <c r="C131" s="264"/>
      <c r="D131" s="264"/>
      <c r="E131" s="4"/>
    </row>
    <row r="132" spans="1:5" x14ac:dyDescent="0.25">
      <c r="A132" s="4"/>
      <c r="B132" s="263"/>
      <c r="C132" s="264"/>
      <c r="D132" s="264"/>
      <c r="E132" s="4"/>
    </row>
    <row r="133" spans="1:5" x14ac:dyDescent="0.25">
      <c r="A133" s="4"/>
      <c r="B133" s="263"/>
      <c r="C133" s="264"/>
      <c r="D133" s="264"/>
      <c r="E133" s="4"/>
    </row>
    <row r="134" spans="1:5" x14ac:dyDescent="0.25">
      <c r="A134" s="4"/>
      <c r="B134" s="263"/>
      <c r="C134" s="264"/>
      <c r="D134" s="264"/>
      <c r="E134" s="4"/>
    </row>
    <row r="135" spans="1:5" x14ac:dyDescent="0.25">
      <c r="A135" s="4"/>
      <c r="B135" s="263"/>
      <c r="C135" s="264"/>
      <c r="D135" s="264"/>
      <c r="E135" s="4"/>
    </row>
    <row r="136" spans="1:5" x14ac:dyDescent="0.25">
      <c r="A136" s="4"/>
      <c r="B136" s="263"/>
      <c r="C136" s="264"/>
      <c r="D136" s="264"/>
      <c r="E136" s="4"/>
    </row>
    <row r="137" spans="1:5" x14ac:dyDescent="0.25">
      <c r="A137" s="4"/>
      <c r="B137" s="263"/>
      <c r="C137" s="264"/>
      <c r="D137" s="264"/>
      <c r="E137" s="4"/>
    </row>
    <row r="138" spans="1:5" x14ac:dyDescent="0.25">
      <c r="A138" s="4"/>
      <c r="B138" s="263"/>
      <c r="C138" s="264"/>
      <c r="D138" s="264"/>
      <c r="E138" s="4"/>
    </row>
    <row r="139" spans="1:5" x14ac:dyDescent="0.25">
      <c r="A139" s="4"/>
      <c r="B139" s="263"/>
      <c r="C139" s="264"/>
      <c r="D139" s="264"/>
      <c r="E139" s="4"/>
    </row>
    <row r="140" spans="1:5" x14ac:dyDescent="0.25">
      <c r="A140" s="4"/>
      <c r="B140" s="263"/>
      <c r="C140" s="264"/>
      <c r="D140" s="264"/>
      <c r="E140" s="4"/>
    </row>
    <row r="141" spans="1:5" x14ac:dyDescent="0.25">
      <c r="A141" s="4"/>
      <c r="B141" s="263"/>
      <c r="C141" s="264"/>
      <c r="D141" s="264"/>
      <c r="E141" s="4"/>
    </row>
    <row r="142" spans="1:5" x14ac:dyDescent="0.25">
      <c r="A142" s="4"/>
      <c r="B142" s="263"/>
      <c r="C142" s="264"/>
      <c r="D142" s="264"/>
      <c r="E142" s="4"/>
    </row>
    <row r="143" spans="1:5" x14ac:dyDescent="0.25">
      <c r="A143" s="4"/>
      <c r="B143" s="263"/>
      <c r="C143" s="264"/>
      <c r="D143" s="264"/>
      <c r="E143" s="4"/>
    </row>
    <row r="144" spans="1:5" x14ac:dyDescent="0.25">
      <c r="A144" s="4"/>
      <c r="B144" s="263"/>
      <c r="C144" s="264"/>
      <c r="D144" s="264"/>
      <c r="E144" s="4"/>
    </row>
    <row r="145" spans="1:5" x14ac:dyDescent="0.25">
      <c r="A145" s="4"/>
      <c r="B145" s="263"/>
      <c r="C145" s="264"/>
      <c r="D145" s="264"/>
      <c r="E145" s="4"/>
    </row>
    <row r="146" spans="1:5" x14ac:dyDescent="0.25">
      <c r="A146" s="4"/>
      <c r="B146" s="263"/>
      <c r="C146" s="264"/>
      <c r="D146" s="264"/>
      <c r="E146" s="4"/>
    </row>
    <row r="147" spans="1:5" x14ac:dyDescent="0.25">
      <c r="A147" s="4"/>
      <c r="B147" s="263"/>
      <c r="C147" s="264"/>
      <c r="D147" s="264"/>
      <c r="E147" s="4"/>
    </row>
    <row r="148" spans="1:5" x14ac:dyDescent="0.25">
      <c r="A148" s="4"/>
      <c r="B148" s="263"/>
      <c r="C148" s="264"/>
      <c r="D148" s="264"/>
      <c r="E148" s="4"/>
    </row>
    <row r="149" spans="1:5" x14ac:dyDescent="0.25">
      <c r="A149" s="4"/>
      <c r="B149" s="263"/>
      <c r="C149" s="264"/>
      <c r="D149" s="264"/>
      <c r="E149" s="4"/>
    </row>
    <row r="150" spans="1:5" x14ac:dyDescent="0.25">
      <c r="A150" s="4"/>
      <c r="B150" s="263"/>
      <c r="C150" s="264"/>
      <c r="D150" s="264"/>
      <c r="E150" s="4"/>
    </row>
    <row r="151" spans="1:5" x14ac:dyDescent="0.25">
      <c r="A151" s="4"/>
      <c r="B151" s="263"/>
      <c r="C151" s="264"/>
      <c r="D151" s="264"/>
      <c r="E151" s="4"/>
    </row>
    <row r="152" spans="1:5" x14ac:dyDescent="0.25">
      <c r="A152" s="4"/>
      <c r="B152" s="263"/>
      <c r="C152" s="264"/>
      <c r="D152" s="264"/>
      <c r="E152" s="4"/>
    </row>
    <row r="153" spans="1:5" x14ac:dyDescent="0.25">
      <c r="A153" s="4"/>
      <c r="B153" s="263"/>
      <c r="C153" s="264"/>
      <c r="D153" s="264"/>
      <c r="E153" s="4"/>
    </row>
    <row r="154" spans="1:5" x14ac:dyDescent="0.25">
      <c r="A154" s="4"/>
      <c r="B154" s="263"/>
      <c r="C154" s="264"/>
      <c r="D154" s="264"/>
      <c r="E154" s="4"/>
    </row>
    <row r="155" spans="1:5" x14ac:dyDescent="0.25">
      <c r="A155" s="4"/>
      <c r="B155" s="263"/>
      <c r="C155" s="264"/>
      <c r="D155" s="264"/>
      <c r="E155" s="4"/>
    </row>
    <row r="156" spans="1:5" x14ac:dyDescent="0.25">
      <c r="A156" s="4"/>
      <c r="B156" s="263"/>
      <c r="C156" s="264"/>
      <c r="D156" s="264"/>
      <c r="E156" s="4"/>
    </row>
    <row r="157" spans="1:5" x14ac:dyDescent="0.25">
      <c r="A157" s="4"/>
      <c r="B157" s="263"/>
      <c r="C157" s="264"/>
      <c r="D157" s="264"/>
      <c r="E157" s="4"/>
    </row>
    <row r="158" spans="1:5" x14ac:dyDescent="0.25">
      <c r="A158" s="4"/>
      <c r="B158" s="263"/>
      <c r="C158" s="264"/>
      <c r="D158" s="264"/>
      <c r="E158" s="4"/>
    </row>
    <row r="159" spans="1:5" x14ac:dyDescent="0.25">
      <c r="A159" s="4"/>
      <c r="B159" s="263"/>
      <c r="C159" s="264"/>
      <c r="D159" s="264"/>
      <c r="E159" s="4"/>
    </row>
    <row r="160" spans="1:5" x14ac:dyDescent="0.25">
      <c r="A160" s="4"/>
      <c r="B160" s="263"/>
      <c r="C160" s="264"/>
      <c r="D160" s="264"/>
      <c r="E160" s="4"/>
    </row>
    <row r="161" spans="1:5" x14ac:dyDescent="0.25">
      <c r="A161" s="4"/>
      <c r="B161" s="263"/>
      <c r="C161" s="264"/>
      <c r="D161" s="264"/>
      <c r="E161" s="4"/>
    </row>
    <row r="162" spans="1:5" x14ac:dyDescent="0.25">
      <c r="A162" s="4"/>
      <c r="B162" s="263"/>
      <c r="C162" s="264"/>
      <c r="D162" s="264"/>
      <c r="E162" s="4"/>
    </row>
    <row r="163" spans="1:5" x14ac:dyDescent="0.25">
      <c r="A163" s="4"/>
      <c r="B163" s="263"/>
      <c r="C163" s="264"/>
      <c r="D163" s="264"/>
      <c r="E163" s="4"/>
    </row>
    <row r="164" spans="1:5" x14ac:dyDescent="0.25">
      <c r="A164" s="4"/>
      <c r="B164" s="263"/>
      <c r="C164" s="264"/>
      <c r="D164" s="264"/>
      <c r="E164" s="4"/>
    </row>
    <row r="165" spans="1:5" x14ac:dyDescent="0.25">
      <c r="A165" s="4"/>
      <c r="B165" s="263"/>
      <c r="C165" s="264"/>
      <c r="D165" s="264"/>
      <c r="E165" s="4"/>
    </row>
    <row r="166" spans="1:5" x14ac:dyDescent="0.25">
      <c r="A166" s="4"/>
      <c r="B166" s="263"/>
      <c r="C166" s="264"/>
      <c r="D166" s="264"/>
      <c r="E166" s="4"/>
    </row>
    <row r="167" spans="1:5" x14ac:dyDescent="0.25">
      <c r="A167" s="4"/>
      <c r="B167" s="263"/>
      <c r="C167" s="264"/>
      <c r="D167" s="264"/>
      <c r="E167" s="4"/>
    </row>
    <row r="168" spans="1:5" x14ac:dyDescent="0.25">
      <c r="A168" s="4"/>
      <c r="B168" s="263"/>
      <c r="C168" s="264"/>
      <c r="D168" s="264"/>
      <c r="E168" s="4"/>
    </row>
    <row r="169" spans="1:5" x14ac:dyDescent="0.25">
      <c r="A169" s="4"/>
      <c r="B169" s="263"/>
      <c r="C169" s="264"/>
      <c r="D169" s="264"/>
      <c r="E169" s="4"/>
    </row>
    <row r="170" spans="1:5" x14ac:dyDescent="0.25">
      <c r="A170" s="4"/>
      <c r="B170" s="263"/>
      <c r="C170" s="264"/>
      <c r="D170" s="264"/>
      <c r="E170" s="4"/>
    </row>
    <row r="171" spans="1:5" x14ac:dyDescent="0.25">
      <c r="A171" s="4"/>
      <c r="B171" s="263"/>
      <c r="C171" s="264"/>
      <c r="D171" s="264"/>
      <c r="E171" s="4"/>
    </row>
    <row r="172" spans="1:5" x14ac:dyDescent="0.25">
      <c r="A172" s="4"/>
      <c r="B172" s="263"/>
      <c r="C172" s="264"/>
      <c r="D172" s="264"/>
      <c r="E172" s="4"/>
    </row>
    <row r="173" spans="1:5" x14ac:dyDescent="0.25">
      <c r="A173" s="4"/>
      <c r="B173" s="263"/>
      <c r="C173" s="264"/>
      <c r="D173" s="264"/>
      <c r="E173" s="4"/>
    </row>
    <row r="174" spans="1:5" x14ac:dyDescent="0.25">
      <c r="A174" s="4"/>
      <c r="B174" s="263"/>
      <c r="C174" s="264"/>
      <c r="D174" s="264"/>
      <c r="E174" s="4"/>
    </row>
    <row r="175" spans="1:5" x14ac:dyDescent="0.25">
      <c r="A175" s="4"/>
      <c r="B175" s="263"/>
      <c r="C175" s="264"/>
      <c r="D175" s="264"/>
      <c r="E175" s="4"/>
    </row>
    <row r="176" spans="1:5" x14ac:dyDescent="0.25">
      <c r="A176" s="4"/>
      <c r="B176" s="263"/>
      <c r="C176" s="264"/>
      <c r="D176" s="264"/>
      <c r="E176" s="4"/>
    </row>
    <row r="177" spans="1:5" x14ac:dyDescent="0.25">
      <c r="A177" s="4"/>
      <c r="B177" s="263"/>
      <c r="C177" s="264"/>
      <c r="D177" s="264"/>
      <c r="E177" s="4"/>
    </row>
    <row r="178" spans="1:5" x14ac:dyDescent="0.25">
      <c r="A178" s="4"/>
      <c r="B178" s="263"/>
      <c r="C178" s="264"/>
      <c r="D178" s="264"/>
      <c r="E178" s="4"/>
    </row>
    <row r="179" spans="1:5" x14ac:dyDescent="0.25">
      <c r="A179" s="4"/>
      <c r="B179" s="263"/>
      <c r="C179" s="264"/>
      <c r="D179" s="264"/>
      <c r="E179" s="4"/>
    </row>
    <row r="180" spans="1:5" x14ac:dyDescent="0.25">
      <c r="A180" s="4"/>
      <c r="B180" s="263"/>
      <c r="C180" s="264"/>
      <c r="D180" s="264"/>
      <c r="E180" s="4"/>
    </row>
    <row r="181" spans="1:5" x14ac:dyDescent="0.25">
      <c r="A181" s="4"/>
      <c r="B181" s="263"/>
      <c r="C181" s="264"/>
      <c r="D181" s="264"/>
      <c r="E181" s="4"/>
    </row>
    <row r="182" spans="1:5" x14ac:dyDescent="0.25">
      <c r="A182" s="4"/>
      <c r="B182" s="263"/>
      <c r="C182" s="264"/>
      <c r="D182" s="264"/>
      <c r="E182" s="4"/>
    </row>
    <row r="183" spans="1:5" x14ac:dyDescent="0.25">
      <c r="A183" s="4"/>
      <c r="B183" s="263"/>
      <c r="C183" s="264"/>
      <c r="D183" s="264"/>
      <c r="E183" s="4"/>
    </row>
    <row r="184" spans="1:5" x14ac:dyDescent="0.25">
      <c r="A184" s="4"/>
      <c r="B184" s="263"/>
      <c r="C184" s="264"/>
      <c r="D184" s="264"/>
      <c r="E184" s="4"/>
    </row>
    <row r="185" spans="1:5" x14ac:dyDescent="0.25">
      <c r="A185" s="4"/>
      <c r="B185" s="263"/>
      <c r="C185" s="264"/>
      <c r="D185" s="264"/>
      <c r="E185" s="4"/>
    </row>
    <row r="186" spans="1:5" x14ac:dyDescent="0.25">
      <c r="A186" s="4"/>
      <c r="B186" s="263"/>
      <c r="C186" s="264"/>
      <c r="D186" s="264"/>
      <c r="E186" s="4"/>
    </row>
    <row r="187" spans="1:5" x14ac:dyDescent="0.25">
      <c r="A187" s="4"/>
      <c r="B187" s="263"/>
      <c r="C187" s="264"/>
      <c r="D187" s="264"/>
      <c r="E187" s="4"/>
    </row>
    <row r="188" spans="1:5" x14ac:dyDescent="0.25">
      <c r="A188" s="4"/>
      <c r="B188" s="263"/>
      <c r="C188" s="264"/>
      <c r="D188" s="264"/>
      <c r="E188" s="4"/>
    </row>
    <row r="189" spans="1:5" x14ac:dyDescent="0.25">
      <c r="A189" s="4"/>
      <c r="B189" s="263"/>
      <c r="C189" s="264"/>
      <c r="D189" s="264"/>
      <c r="E189" s="4"/>
    </row>
    <row r="190" spans="1:5" x14ac:dyDescent="0.25">
      <c r="A190" s="4"/>
      <c r="B190" s="263"/>
      <c r="C190" s="264"/>
      <c r="D190" s="264"/>
      <c r="E190" s="4"/>
    </row>
    <row r="191" spans="1:5" x14ac:dyDescent="0.25">
      <c r="A191" s="4"/>
      <c r="B191" s="263"/>
      <c r="C191" s="264"/>
      <c r="D191" s="264"/>
      <c r="E191" s="4"/>
    </row>
    <row r="192" spans="1:5" x14ac:dyDescent="0.25">
      <c r="A192" s="4"/>
      <c r="B192" s="263"/>
      <c r="C192" s="264"/>
      <c r="D192" s="264"/>
      <c r="E192" s="4"/>
    </row>
    <row r="193" spans="1:5" x14ac:dyDescent="0.25">
      <c r="A193" s="4"/>
      <c r="B193" s="263"/>
      <c r="C193" s="264"/>
      <c r="D193" s="264"/>
      <c r="E193" s="4"/>
    </row>
    <row r="194" spans="1:5" x14ac:dyDescent="0.25">
      <c r="A194" s="4"/>
      <c r="B194" s="263"/>
      <c r="C194" s="264"/>
      <c r="D194" s="264"/>
      <c r="E194" s="4"/>
    </row>
    <row r="195" spans="1:5" x14ac:dyDescent="0.25">
      <c r="A195" s="4"/>
      <c r="B195" s="263"/>
      <c r="C195" s="264"/>
      <c r="D195" s="264"/>
      <c r="E195" s="4"/>
    </row>
    <row r="196" spans="1:5" x14ac:dyDescent="0.25">
      <c r="A196" s="4"/>
      <c r="B196" s="263"/>
      <c r="C196" s="264"/>
      <c r="D196" s="264"/>
      <c r="E196" s="4"/>
    </row>
    <row r="197" spans="1:5" x14ac:dyDescent="0.25">
      <c r="A197" s="4"/>
      <c r="B197" s="263"/>
      <c r="C197" s="264"/>
      <c r="D197" s="264"/>
      <c r="E197" s="4"/>
    </row>
    <row r="198" spans="1:5" x14ac:dyDescent="0.25">
      <c r="A198" s="4"/>
      <c r="B198" s="263"/>
      <c r="C198" s="264"/>
      <c r="D198" s="264"/>
      <c r="E198" s="4"/>
    </row>
    <row r="199" spans="1:5" x14ac:dyDescent="0.25">
      <c r="A199" s="4"/>
      <c r="B199" s="263"/>
      <c r="C199" s="264"/>
      <c r="D199" s="264"/>
      <c r="E199" s="4"/>
    </row>
    <row r="200" spans="1:5" x14ac:dyDescent="0.25">
      <c r="A200" s="4"/>
      <c r="B200" s="263"/>
      <c r="C200" s="264"/>
      <c r="D200" s="264"/>
      <c r="E200" s="4"/>
    </row>
    <row r="201" spans="1:5" x14ac:dyDescent="0.25">
      <c r="A201" s="4"/>
      <c r="B201" s="263"/>
      <c r="C201" s="264"/>
      <c r="D201" s="264"/>
      <c r="E201" s="4"/>
    </row>
    <row r="202" spans="1:5" x14ac:dyDescent="0.25">
      <c r="A202" s="4"/>
      <c r="B202" s="263"/>
      <c r="C202" s="264"/>
      <c r="D202" s="264"/>
      <c r="E202" s="4"/>
    </row>
    <row r="203" spans="1:5" x14ac:dyDescent="0.25">
      <c r="A203" s="4"/>
      <c r="B203" s="263"/>
      <c r="C203" s="264"/>
      <c r="D203" s="264"/>
      <c r="E203" s="4"/>
    </row>
    <row r="204" spans="1:5" x14ac:dyDescent="0.25">
      <c r="A204" s="4"/>
      <c r="B204" s="263"/>
      <c r="C204" s="264"/>
      <c r="D204" s="264"/>
      <c r="E204" s="4"/>
    </row>
    <row r="205" spans="1:5" x14ac:dyDescent="0.25">
      <c r="A205" s="4"/>
      <c r="B205" s="263"/>
      <c r="C205" s="264"/>
      <c r="D205" s="264"/>
      <c r="E205" s="4"/>
    </row>
    <row r="206" spans="1:5" x14ac:dyDescent="0.25">
      <c r="A206" s="4"/>
      <c r="B206" s="263"/>
      <c r="C206" s="264"/>
      <c r="D206" s="264"/>
      <c r="E206" s="4"/>
    </row>
    <row r="207" spans="1:5" x14ac:dyDescent="0.25">
      <c r="A207" s="4"/>
      <c r="B207" s="263"/>
      <c r="C207" s="264"/>
      <c r="D207" s="264"/>
      <c r="E207" s="4"/>
    </row>
    <row r="208" spans="1:5" x14ac:dyDescent="0.25">
      <c r="A208" s="4"/>
      <c r="B208" s="263"/>
      <c r="C208" s="264"/>
      <c r="D208" s="264"/>
      <c r="E208" s="4"/>
    </row>
    <row r="209" spans="1:5" x14ac:dyDescent="0.25">
      <c r="A209" s="4"/>
      <c r="B209" s="263"/>
      <c r="C209" s="264"/>
      <c r="D209" s="264"/>
      <c r="E209" s="4"/>
    </row>
    <row r="210" spans="1:5" x14ac:dyDescent="0.25">
      <c r="A210" s="4"/>
      <c r="B210" s="263"/>
      <c r="C210" s="264"/>
      <c r="D210" s="264"/>
      <c r="E210" s="4"/>
    </row>
    <row r="211" spans="1:5" x14ac:dyDescent="0.25">
      <c r="A211" s="4"/>
      <c r="B211" s="263"/>
      <c r="C211" s="264"/>
      <c r="D211" s="264"/>
      <c r="E211" s="4"/>
    </row>
    <row r="212" spans="1:5" x14ac:dyDescent="0.25">
      <c r="A212" s="4"/>
      <c r="B212" s="263"/>
      <c r="C212" s="264"/>
      <c r="D212" s="264"/>
      <c r="E212" s="4"/>
    </row>
    <row r="213" spans="1:5" x14ac:dyDescent="0.25">
      <c r="A213" s="4"/>
      <c r="B213" s="263"/>
      <c r="C213" s="264"/>
      <c r="D213" s="264"/>
      <c r="E213" s="4"/>
    </row>
    <row r="214" spans="1:5" x14ac:dyDescent="0.25">
      <c r="A214" s="4"/>
      <c r="B214" s="263"/>
      <c r="C214" s="264"/>
      <c r="D214" s="264"/>
      <c r="E214" s="4"/>
    </row>
    <row r="215" spans="1:5" x14ac:dyDescent="0.25">
      <c r="A215" s="4"/>
      <c r="B215" s="263"/>
      <c r="C215" s="264"/>
      <c r="D215" s="264"/>
      <c r="E215" s="4"/>
    </row>
    <row r="216" spans="1:5" x14ac:dyDescent="0.25">
      <c r="A216" s="4"/>
      <c r="B216" s="263"/>
      <c r="C216" s="264"/>
      <c r="D216" s="264"/>
      <c r="E216" s="4"/>
    </row>
    <row r="217" spans="1:5" x14ac:dyDescent="0.25">
      <c r="A217" s="4"/>
      <c r="B217" s="263"/>
      <c r="C217" s="264"/>
      <c r="D217" s="264"/>
      <c r="E217" s="4"/>
    </row>
    <row r="218" spans="1:5" x14ac:dyDescent="0.25">
      <c r="A218" s="4"/>
      <c r="B218" s="263"/>
      <c r="C218" s="264"/>
      <c r="D218" s="264"/>
      <c r="E218" s="4"/>
    </row>
    <row r="219" spans="1:5" x14ac:dyDescent="0.25">
      <c r="A219" s="4"/>
      <c r="B219" s="263"/>
      <c r="C219" s="264"/>
      <c r="D219" s="264"/>
      <c r="E219" s="4"/>
    </row>
    <row r="220" spans="1:5" x14ac:dyDescent="0.25">
      <c r="A220" s="4"/>
      <c r="B220" s="263"/>
      <c r="C220" s="264"/>
      <c r="D220" s="264"/>
      <c r="E220" s="4"/>
    </row>
    <row r="221" spans="1:5" x14ac:dyDescent="0.25">
      <c r="A221" s="4"/>
      <c r="B221" s="263"/>
      <c r="C221" s="264"/>
      <c r="D221" s="264"/>
      <c r="E221" s="4"/>
    </row>
    <row r="222" spans="1:5" x14ac:dyDescent="0.25">
      <c r="A222" s="4"/>
      <c r="B222" s="263"/>
      <c r="C222" s="264"/>
      <c r="D222" s="264"/>
      <c r="E222" s="4"/>
    </row>
    <row r="223" spans="1:5" x14ac:dyDescent="0.25">
      <c r="A223" s="4"/>
      <c r="B223" s="263"/>
      <c r="C223" s="264"/>
      <c r="D223" s="264"/>
      <c r="E223" s="4"/>
    </row>
    <row r="224" spans="1:5" x14ac:dyDescent="0.25">
      <c r="A224" s="4"/>
      <c r="B224" s="263"/>
      <c r="C224" s="264"/>
      <c r="D224" s="264"/>
      <c r="E224" s="4"/>
    </row>
    <row r="225" spans="1:5" x14ac:dyDescent="0.25">
      <c r="A225" s="4"/>
      <c r="B225" s="263"/>
      <c r="C225" s="264"/>
      <c r="D225" s="264"/>
      <c r="E225" s="4"/>
    </row>
    <row r="226" spans="1:5" x14ac:dyDescent="0.25">
      <c r="A226" s="4"/>
      <c r="B226" s="263"/>
      <c r="C226" s="264"/>
      <c r="D226" s="264"/>
      <c r="E226" s="4"/>
    </row>
    <row r="227" spans="1:5" x14ac:dyDescent="0.25">
      <c r="A227" s="4"/>
      <c r="B227" s="263"/>
      <c r="C227" s="264"/>
      <c r="D227" s="264"/>
      <c r="E227" s="4"/>
    </row>
    <row r="228" spans="1:5" x14ac:dyDescent="0.25">
      <c r="A228" s="4"/>
      <c r="B228" s="263"/>
      <c r="C228" s="264"/>
      <c r="D228" s="264"/>
      <c r="E228" s="4"/>
    </row>
    <row r="229" spans="1:5" x14ac:dyDescent="0.25">
      <c r="A229" s="4"/>
      <c r="B229" s="263"/>
      <c r="C229" s="264"/>
      <c r="D229" s="264"/>
      <c r="E229" s="4"/>
    </row>
    <row r="230" spans="1:5" x14ac:dyDescent="0.25">
      <c r="A230" s="4"/>
      <c r="B230" s="263"/>
      <c r="C230" s="264"/>
      <c r="D230" s="264"/>
      <c r="E230" s="4"/>
    </row>
    <row r="231" spans="1:5" x14ac:dyDescent="0.25">
      <c r="A231" s="4"/>
      <c r="B231" s="263"/>
      <c r="C231" s="264"/>
      <c r="D231" s="264"/>
      <c r="E231" s="4"/>
    </row>
    <row r="232" spans="1:5" x14ac:dyDescent="0.25">
      <c r="A232" s="4"/>
      <c r="B232" s="263"/>
      <c r="C232" s="264"/>
      <c r="D232" s="264"/>
      <c r="E232" s="4"/>
    </row>
    <row r="233" spans="1:5" x14ac:dyDescent="0.25">
      <c r="A233" s="4"/>
      <c r="B233" s="263"/>
      <c r="C233" s="264"/>
      <c r="D233" s="264"/>
      <c r="E233" s="4"/>
    </row>
    <row r="234" spans="1:5" x14ac:dyDescent="0.25">
      <c r="A234" s="4"/>
      <c r="B234" s="263"/>
      <c r="C234" s="264"/>
      <c r="D234" s="264"/>
      <c r="E234" s="4"/>
    </row>
    <row r="235" spans="1:5" x14ac:dyDescent="0.25">
      <c r="A235" s="4"/>
      <c r="B235" s="263"/>
      <c r="C235" s="264"/>
      <c r="D235" s="264"/>
      <c r="E235" s="4"/>
    </row>
    <row r="236" spans="1:5" x14ac:dyDescent="0.25">
      <c r="A236" s="4"/>
      <c r="B236" s="263"/>
      <c r="C236" s="264"/>
      <c r="D236" s="264"/>
      <c r="E236" s="4"/>
    </row>
    <row r="237" spans="1:5" x14ac:dyDescent="0.25">
      <c r="A237" s="4"/>
      <c r="B237" s="263"/>
      <c r="C237" s="264"/>
      <c r="D237" s="264"/>
      <c r="E237" s="4"/>
    </row>
    <row r="238" spans="1:5" x14ac:dyDescent="0.25">
      <c r="A238" s="4"/>
      <c r="B238" s="263"/>
      <c r="C238" s="264"/>
      <c r="D238" s="264"/>
      <c r="E238" s="4"/>
    </row>
    <row r="239" spans="1:5" x14ac:dyDescent="0.25">
      <c r="A239" s="4"/>
      <c r="B239" s="263"/>
      <c r="C239" s="264"/>
      <c r="D239" s="264"/>
      <c r="E239" s="4"/>
    </row>
    <row r="240" spans="1:5" x14ac:dyDescent="0.25">
      <c r="A240" s="4"/>
      <c r="B240" s="263"/>
      <c r="C240" s="264"/>
      <c r="D240" s="264"/>
      <c r="E240" s="4"/>
    </row>
    <row r="241" spans="1:5" x14ac:dyDescent="0.25">
      <c r="A241" s="4"/>
      <c r="B241" s="263"/>
      <c r="C241" s="264"/>
      <c r="D241" s="264"/>
      <c r="E241" s="4"/>
    </row>
    <row r="242" spans="1:5" x14ac:dyDescent="0.25">
      <c r="A242" s="4"/>
      <c r="B242" s="263"/>
      <c r="C242" s="264"/>
      <c r="D242" s="264"/>
      <c r="E242" s="4"/>
    </row>
    <row r="243" spans="1:5" x14ac:dyDescent="0.25">
      <c r="A243" s="4"/>
      <c r="B243" s="263"/>
      <c r="C243" s="264"/>
      <c r="D243" s="264"/>
      <c r="E243" s="4"/>
    </row>
    <row r="244" spans="1:5" x14ac:dyDescent="0.25">
      <c r="A244" s="4"/>
      <c r="B244" s="263"/>
      <c r="C244" s="264"/>
      <c r="D244" s="264"/>
      <c r="E244" s="4"/>
    </row>
    <row r="245" spans="1:5" x14ac:dyDescent="0.25">
      <c r="A245" s="4"/>
      <c r="B245" s="263"/>
      <c r="C245" s="264"/>
      <c r="D245" s="264"/>
      <c r="E245" s="4"/>
    </row>
    <row r="246" spans="1:5" x14ac:dyDescent="0.25">
      <c r="A246" s="4"/>
      <c r="B246" s="263"/>
      <c r="C246" s="264"/>
      <c r="D246" s="264"/>
      <c r="E246" s="4"/>
    </row>
    <row r="247" spans="1:5" x14ac:dyDescent="0.25">
      <c r="A247" s="4"/>
      <c r="B247" s="263"/>
      <c r="C247" s="264"/>
      <c r="D247" s="264"/>
      <c r="E247" s="4"/>
    </row>
    <row r="248" spans="1:5" x14ac:dyDescent="0.25">
      <c r="A248" s="4"/>
      <c r="B248" s="263"/>
      <c r="C248" s="264"/>
      <c r="D248" s="264"/>
      <c r="E248" s="4"/>
    </row>
    <row r="249" spans="1:5" x14ac:dyDescent="0.25">
      <c r="A249" s="4"/>
      <c r="B249" s="263"/>
      <c r="C249" s="264"/>
      <c r="D249" s="264"/>
      <c r="E249" s="4"/>
    </row>
    <row r="250" spans="1:5" x14ac:dyDescent="0.25">
      <c r="A250" s="4"/>
      <c r="B250" s="263"/>
      <c r="C250" s="264"/>
      <c r="D250" s="264"/>
      <c r="E250" s="4"/>
    </row>
    <row r="251" spans="1:5" x14ac:dyDescent="0.25">
      <c r="A251" s="4"/>
      <c r="B251" s="263"/>
      <c r="C251" s="264"/>
      <c r="D251" s="264"/>
      <c r="E251" s="4"/>
    </row>
    <row r="252" spans="1:5" x14ac:dyDescent="0.25">
      <c r="A252" s="4"/>
      <c r="B252" s="263"/>
      <c r="C252" s="264"/>
      <c r="D252" s="264"/>
      <c r="E252" s="4"/>
    </row>
    <row r="253" spans="1:5" x14ac:dyDescent="0.25">
      <c r="A253" s="4"/>
      <c r="B253" s="263"/>
      <c r="C253" s="264"/>
      <c r="D253" s="264"/>
      <c r="E253" s="4"/>
    </row>
    <row r="254" spans="1:5" x14ac:dyDescent="0.25">
      <c r="A254" s="4"/>
      <c r="B254" s="263"/>
      <c r="C254" s="264"/>
      <c r="D254" s="264"/>
      <c r="E254" s="4"/>
    </row>
    <row r="255" spans="1:5" x14ac:dyDescent="0.25">
      <c r="A255" s="4"/>
      <c r="B255" s="263"/>
      <c r="C255" s="264"/>
      <c r="D255" s="264"/>
      <c r="E255" s="4"/>
    </row>
    <row r="256" spans="1:5" x14ac:dyDescent="0.25">
      <c r="A256" s="4"/>
      <c r="B256" s="263"/>
      <c r="C256" s="264"/>
      <c r="D256" s="264"/>
      <c r="E256" s="4"/>
    </row>
    <row r="257" spans="1:5" x14ac:dyDescent="0.25">
      <c r="A257" s="4"/>
      <c r="B257" s="263"/>
      <c r="C257" s="264"/>
      <c r="D257" s="264"/>
      <c r="E257" s="4"/>
    </row>
    <row r="258" spans="1:5" x14ac:dyDescent="0.25">
      <c r="A258" s="4"/>
      <c r="B258" s="263"/>
      <c r="C258" s="264"/>
      <c r="D258" s="264"/>
      <c r="E258" s="4"/>
    </row>
    <row r="259" spans="1:5" x14ac:dyDescent="0.25">
      <c r="A259" s="4"/>
      <c r="B259" s="263"/>
      <c r="C259" s="264"/>
      <c r="D259" s="264"/>
      <c r="E259" s="4"/>
    </row>
    <row r="260" spans="1:5" x14ac:dyDescent="0.25">
      <c r="A260" s="4"/>
      <c r="B260" s="263"/>
      <c r="C260" s="264"/>
      <c r="D260" s="264"/>
      <c r="E260" s="4"/>
    </row>
    <row r="261" spans="1:5" x14ac:dyDescent="0.25">
      <c r="A261" s="4"/>
      <c r="B261" s="263"/>
      <c r="C261" s="264"/>
      <c r="D261" s="264"/>
      <c r="E261" s="4"/>
    </row>
    <row r="262" spans="1:5" x14ac:dyDescent="0.25">
      <c r="A262" s="4"/>
      <c r="B262" s="263"/>
      <c r="C262" s="264"/>
      <c r="D262" s="264"/>
      <c r="E262" s="4"/>
    </row>
    <row r="263" spans="1:5" x14ac:dyDescent="0.25">
      <c r="A263" s="4"/>
      <c r="B263" s="263"/>
      <c r="C263" s="264"/>
      <c r="D263" s="264"/>
      <c r="E263" s="4"/>
    </row>
    <row r="264" spans="1:5" x14ac:dyDescent="0.25">
      <c r="A264" s="4"/>
      <c r="B264" s="263"/>
      <c r="C264" s="264"/>
      <c r="D264" s="264"/>
      <c r="E264" s="4"/>
    </row>
    <row r="265" spans="1:5" x14ac:dyDescent="0.25">
      <c r="A265" s="4"/>
      <c r="B265" s="263"/>
      <c r="C265" s="264"/>
      <c r="D265" s="264"/>
      <c r="E265" s="4"/>
    </row>
    <row r="266" spans="1:5" x14ac:dyDescent="0.25">
      <c r="A266" s="4"/>
      <c r="B266" s="263"/>
      <c r="C266" s="264"/>
      <c r="D266" s="264"/>
      <c r="E266" s="4"/>
    </row>
    <row r="267" spans="1:5" x14ac:dyDescent="0.25">
      <c r="A267" s="4"/>
      <c r="B267" s="263"/>
      <c r="C267" s="264"/>
      <c r="D267" s="264"/>
      <c r="E267" s="4"/>
    </row>
    <row r="268" spans="1:5" x14ac:dyDescent="0.25">
      <c r="A268" s="4"/>
      <c r="B268" s="263"/>
      <c r="C268" s="264"/>
      <c r="D268" s="264"/>
      <c r="E268" s="4"/>
    </row>
    <row r="269" spans="1:5" x14ac:dyDescent="0.25">
      <c r="A269" s="4"/>
      <c r="B269" s="263"/>
      <c r="C269" s="264"/>
      <c r="D269" s="264"/>
      <c r="E269" s="4"/>
    </row>
    <row r="270" spans="1:5" x14ac:dyDescent="0.25">
      <c r="A270" s="4"/>
      <c r="B270" s="263"/>
      <c r="C270" s="264"/>
      <c r="D270" s="264"/>
      <c r="E270" s="4"/>
    </row>
    <row r="271" spans="1:5" x14ac:dyDescent="0.25">
      <c r="A271" s="4"/>
      <c r="B271" s="263"/>
      <c r="C271" s="264"/>
      <c r="D271" s="264"/>
      <c r="E271" s="4"/>
    </row>
    <row r="272" spans="1:5" x14ac:dyDescent="0.25">
      <c r="A272" s="4"/>
      <c r="B272" s="263"/>
      <c r="C272" s="264"/>
      <c r="D272" s="264"/>
      <c r="E272" s="4"/>
    </row>
    <row r="273" spans="1:5" x14ac:dyDescent="0.25">
      <c r="A273" s="4"/>
      <c r="B273" s="263"/>
      <c r="C273" s="264"/>
      <c r="D273" s="264"/>
      <c r="E273" s="4"/>
    </row>
    <row r="274" spans="1:5" x14ac:dyDescent="0.25">
      <c r="A274" s="4"/>
      <c r="B274" s="263"/>
      <c r="C274" s="264"/>
      <c r="D274" s="264"/>
      <c r="E274" s="4"/>
    </row>
    <row r="275" spans="1:5" x14ac:dyDescent="0.25">
      <c r="A275" s="4"/>
      <c r="B275" s="263"/>
      <c r="C275" s="264"/>
      <c r="D275" s="264"/>
      <c r="E275" s="4"/>
    </row>
    <row r="276" spans="1:5" x14ac:dyDescent="0.25">
      <c r="A276" s="4"/>
      <c r="B276" s="263"/>
      <c r="C276" s="264"/>
      <c r="D276" s="264"/>
      <c r="E276" s="4"/>
    </row>
    <row r="277" spans="1:5" x14ac:dyDescent="0.25">
      <c r="A277" s="4"/>
      <c r="B277" s="263"/>
      <c r="C277" s="264"/>
      <c r="D277" s="264"/>
      <c r="E277" s="4"/>
    </row>
    <row r="278" spans="1:5" x14ac:dyDescent="0.25">
      <c r="A278" s="4"/>
      <c r="B278" s="263"/>
      <c r="C278" s="264"/>
      <c r="D278" s="264"/>
      <c r="E278" s="4"/>
    </row>
    <row r="279" spans="1:5" x14ac:dyDescent="0.25">
      <c r="A279" s="4"/>
      <c r="B279" s="263"/>
      <c r="C279" s="264"/>
      <c r="D279" s="264"/>
      <c r="E279" s="4"/>
    </row>
    <row r="280" spans="1:5" x14ac:dyDescent="0.25">
      <c r="A280" s="4"/>
      <c r="B280" s="263"/>
      <c r="C280" s="264"/>
      <c r="D280" s="264"/>
      <c r="E280" s="4"/>
    </row>
    <row r="281" spans="1:5" x14ac:dyDescent="0.25">
      <c r="A281" s="4"/>
      <c r="B281" s="263"/>
      <c r="C281" s="264"/>
      <c r="D281" s="264"/>
      <c r="E281" s="4"/>
    </row>
    <row r="282" spans="1:5" x14ac:dyDescent="0.25">
      <c r="A282" s="4"/>
      <c r="B282" s="263"/>
      <c r="C282" s="264"/>
      <c r="D282" s="264"/>
      <c r="E282" s="4"/>
    </row>
    <row r="283" spans="1:5" x14ac:dyDescent="0.25">
      <c r="A283" s="4"/>
      <c r="B283" s="263"/>
      <c r="C283" s="264"/>
      <c r="D283" s="264"/>
      <c r="E283" s="4"/>
    </row>
    <row r="284" spans="1:5" x14ac:dyDescent="0.25">
      <c r="A284" s="4"/>
      <c r="B284" s="263"/>
      <c r="C284" s="264"/>
      <c r="D284" s="264"/>
      <c r="E284" s="4"/>
    </row>
    <row r="285" spans="1:5" x14ac:dyDescent="0.25">
      <c r="A285" s="4"/>
      <c r="B285" s="263"/>
      <c r="C285" s="264"/>
      <c r="D285" s="264"/>
      <c r="E285" s="4"/>
    </row>
    <row r="286" spans="1:5" x14ac:dyDescent="0.25">
      <c r="A286" s="4"/>
      <c r="B286" s="263"/>
      <c r="C286" s="264"/>
      <c r="D286" s="264"/>
      <c r="E286" s="4"/>
    </row>
    <row r="287" spans="1:5" x14ac:dyDescent="0.25">
      <c r="A287" s="4"/>
      <c r="B287" s="263"/>
      <c r="C287" s="264"/>
      <c r="D287" s="264"/>
      <c r="E287" s="4"/>
    </row>
    <row r="288" spans="1:5" x14ac:dyDescent="0.25">
      <c r="A288" s="4"/>
      <c r="B288" s="263"/>
      <c r="C288" s="264"/>
      <c r="D288" s="264"/>
      <c r="E288" s="4"/>
    </row>
    <row r="289" spans="1:5" x14ac:dyDescent="0.25">
      <c r="A289" s="4"/>
      <c r="B289" s="263"/>
      <c r="C289" s="264"/>
      <c r="D289" s="264"/>
      <c r="E289" s="4"/>
    </row>
    <row r="290" spans="1:5" x14ac:dyDescent="0.25">
      <c r="A290" s="4"/>
      <c r="B290" s="263"/>
      <c r="C290" s="264"/>
      <c r="D290" s="264"/>
      <c r="E290" s="4"/>
    </row>
    <row r="291" spans="1:5" x14ac:dyDescent="0.25">
      <c r="A291" s="4"/>
      <c r="B291" s="263"/>
      <c r="C291" s="264"/>
      <c r="D291" s="264"/>
      <c r="E291" s="4"/>
    </row>
    <row r="292" spans="1:5" x14ac:dyDescent="0.25">
      <c r="A292" s="4"/>
      <c r="B292" s="263"/>
      <c r="C292" s="264"/>
      <c r="D292" s="264"/>
      <c r="E292" s="4"/>
    </row>
    <row r="293" spans="1:5" x14ac:dyDescent="0.25">
      <c r="A293" s="4"/>
      <c r="B293" s="263"/>
      <c r="C293" s="264"/>
      <c r="D293" s="264"/>
      <c r="E293" s="4"/>
    </row>
    <row r="294" spans="1:5" x14ac:dyDescent="0.25">
      <c r="A294" s="4"/>
      <c r="B294" s="263"/>
      <c r="C294" s="264"/>
      <c r="D294" s="264"/>
      <c r="E294" s="4"/>
    </row>
    <row r="295" spans="1:5" x14ac:dyDescent="0.25">
      <c r="A295" s="4"/>
      <c r="B295" s="263"/>
      <c r="C295" s="264"/>
      <c r="D295" s="264"/>
      <c r="E295" s="4"/>
    </row>
    <row r="296" spans="1:5" x14ac:dyDescent="0.25">
      <c r="A296" s="4"/>
      <c r="B296" s="263"/>
      <c r="C296" s="264"/>
      <c r="D296" s="264"/>
      <c r="E296" s="4"/>
    </row>
    <row r="297" spans="1:5" x14ac:dyDescent="0.25">
      <c r="A297" s="4"/>
      <c r="B297" s="263"/>
      <c r="C297" s="264"/>
      <c r="D297" s="264"/>
      <c r="E297" s="4"/>
    </row>
    <row r="298" spans="1:5" x14ac:dyDescent="0.25">
      <c r="A298" s="4"/>
      <c r="B298" s="263"/>
      <c r="C298" s="264"/>
      <c r="D298" s="264"/>
      <c r="E298" s="4"/>
    </row>
    <row r="299" spans="1:5" x14ac:dyDescent="0.25">
      <c r="A299" s="4"/>
      <c r="B299" s="263"/>
      <c r="C299" s="264"/>
      <c r="D299" s="264"/>
      <c r="E299" s="4"/>
    </row>
    <row r="300" spans="1:5" x14ac:dyDescent="0.25">
      <c r="A300" s="4"/>
      <c r="B300" s="263"/>
      <c r="C300" s="264"/>
      <c r="D300" s="264"/>
      <c r="E300" s="4"/>
    </row>
    <row r="301" spans="1:5" x14ac:dyDescent="0.25">
      <c r="A301" s="4"/>
      <c r="B301" s="263"/>
      <c r="C301" s="264"/>
      <c r="D301" s="264"/>
      <c r="E301" s="4"/>
    </row>
    <row r="302" spans="1:5" x14ac:dyDescent="0.25">
      <c r="A302" s="4"/>
      <c r="B302" s="263"/>
      <c r="C302" s="264"/>
      <c r="D302" s="264"/>
      <c r="E302" s="4"/>
    </row>
    <row r="303" spans="1:5" x14ac:dyDescent="0.25">
      <c r="A303" s="4"/>
      <c r="B303" s="263"/>
      <c r="C303" s="264"/>
      <c r="D303" s="264"/>
      <c r="E303" s="4"/>
    </row>
    <row r="304" spans="1:5" x14ac:dyDescent="0.25">
      <c r="A304" s="4"/>
      <c r="B304" s="263"/>
      <c r="C304" s="264"/>
      <c r="D304" s="264"/>
      <c r="E304" s="4"/>
    </row>
    <row r="305" spans="1:5" x14ac:dyDescent="0.25">
      <c r="A305" s="4"/>
      <c r="B305" s="263"/>
      <c r="C305" s="264"/>
      <c r="D305" s="264"/>
      <c r="E305" s="4"/>
    </row>
    <row r="306" spans="1:5" x14ac:dyDescent="0.25">
      <c r="A306" s="4"/>
      <c r="B306" s="263"/>
      <c r="C306" s="264"/>
      <c r="D306" s="264"/>
      <c r="E306" s="4"/>
    </row>
    <row r="307" spans="1:5" x14ac:dyDescent="0.25">
      <c r="A307" s="4"/>
      <c r="B307" s="263"/>
      <c r="C307" s="264"/>
      <c r="D307" s="264"/>
      <c r="E307" s="4"/>
    </row>
    <row r="308" spans="1:5" x14ac:dyDescent="0.25">
      <c r="A308" s="4"/>
      <c r="B308" s="263"/>
      <c r="C308" s="264"/>
      <c r="D308" s="264"/>
      <c r="E308" s="4"/>
    </row>
    <row r="309" spans="1:5" x14ac:dyDescent="0.25">
      <c r="A309" s="4"/>
      <c r="B309" s="263"/>
      <c r="C309" s="264"/>
      <c r="D309" s="264"/>
      <c r="E309" s="4"/>
    </row>
    <row r="310" spans="1:5" x14ac:dyDescent="0.25">
      <c r="A310" s="4"/>
      <c r="B310" s="263"/>
      <c r="C310" s="264"/>
      <c r="D310" s="264"/>
      <c r="E310" s="4"/>
    </row>
    <row r="311" spans="1:5" x14ac:dyDescent="0.25">
      <c r="A311" s="4"/>
      <c r="B311" s="263"/>
      <c r="C311" s="264"/>
      <c r="D311" s="264"/>
      <c r="E311" s="4"/>
    </row>
    <row r="312" spans="1:5" x14ac:dyDescent="0.25">
      <c r="A312" s="4"/>
      <c r="B312" s="263"/>
      <c r="C312" s="264"/>
      <c r="D312" s="264"/>
      <c r="E312" s="4"/>
    </row>
    <row r="313" spans="1:5" x14ac:dyDescent="0.25">
      <c r="A313" s="4"/>
      <c r="B313" s="263"/>
      <c r="C313" s="264"/>
      <c r="D313" s="264"/>
      <c r="E313" s="4"/>
    </row>
    <row r="314" spans="1:5" x14ac:dyDescent="0.25">
      <c r="A314" s="4"/>
      <c r="B314" s="263"/>
      <c r="C314" s="264"/>
      <c r="D314" s="264"/>
      <c r="E314" s="4"/>
    </row>
    <row r="315" spans="1:5" x14ac:dyDescent="0.25">
      <c r="A315" s="4"/>
      <c r="B315" s="263"/>
      <c r="C315" s="264"/>
      <c r="D315" s="264"/>
      <c r="E315" s="4"/>
    </row>
    <row r="316" spans="1:5" x14ac:dyDescent="0.25">
      <c r="A316" s="4"/>
      <c r="B316" s="263"/>
      <c r="C316" s="264"/>
      <c r="D316" s="264"/>
      <c r="E316" s="4"/>
    </row>
    <row r="317" spans="1:5" x14ac:dyDescent="0.25">
      <c r="A317" s="4"/>
      <c r="B317" s="263"/>
      <c r="C317" s="264"/>
      <c r="D317" s="264"/>
      <c r="E317" s="4"/>
    </row>
    <row r="318" spans="1:5" x14ac:dyDescent="0.25">
      <c r="A318" s="4"/>
      <c r="B318" s="263"/>
      <c r="C318" s="264"/>
      <c r="D318" s="264"/>
      <c r="E318" s="4"/>
    </row>
    <row r="319" spans="1:5" x14ac:dyDescent="0.25">
      <c r="A319" s="4"/>
      <c r="B319" s="263"/>
      <c r="C319" s="264"/>
      <c r="D319" s="264"/>
      <c r="E319" s="4"/>
    </row>
    <row r="320" spans="1:5" x14ac:dyDescent="0.25">
      <c r="A320" s="4"/>
      <c r="B320" s="263"/>
      <c r="C320" s="264"/>
      <c r="D320" s="264"/>
      <c r="E320" s="4"/>
    </row>
    <row r="321" spans="1:5" x14ac:dyDescent="0.25">
      <c r="A321" s="4"/>
      <c r="B321" s="263"/>
      <c r="C321" s="264"/>
      <c r="D321" s="264"/>
      <c r="E321" s="4"/>
    </row>
    <row r="322" spans="1:5" x14ac:dyDescent="0.25">
      <c r="A322" s="4"/>
      <c r="B322" s="263"/>
      <c r="C322" s="264"/>
      <c r="D322" s="264"/>
      <c r="E322" s="4"/>
    </row>
    <row r="323" spans="1:5" x14ac:dyDescent="0.25">
      <c r="A323" s="4"/>
      <c r="B323" s="263"/>
      <c r="C323" s="264"/>
      <c r="D323" s="264"/>
      <c r="E323" s="4"/>
    </row>
    <row r="324" spans="1:5" x14ac:dyDescent="0.25">
      <c r="A324" s="4"/>
      <c r="B324" s="263"/>
      <c r="C324" s="264"/>
      <c r="D324" s="264"/>
      <c r="E324" s="4"/>
    </row>
    <row r="325" spans="1:5" x14ac:dyDescent="0.25">
      <c r="A325" s="4"/>
      <c r="B325" s="263"/>
      <c r="C325" s="264"/>
      <c r="D325" s="264"/>
      <c r="E325" s="4"/>
    </row>
    <row r="326" spans="1:5" x14ac:dyDescent="0.25">
      <c r="A326" s="4"/>
      <c r="B326" s="263"/>
      <c r="C326" s="264"/>
      <c r="D326" s="264"/>
      <c r="E326" s="4"/>
    </row>
    <row r="327" spans="1:5" x14ac:dyDescent="0.25">
      <c r="A327" s="4"/>
      <c r="B327" s="263"/>
      <c r="C327" s="264"/>
      <c r="D327" s="264"/>
      <c r="E327" s="4"/>
    </row>
    <row r="328" spans="1:5" x14ac:dyDescent="0.25">
      <c r="A328" s="4"/>
      <c r="B328" s="263"/>
      <c r="C328" s="264"/>
      <c r="D328" s="264"/>
      <c r="E328" s="4"/>
    </row>
    <row r="329" spans="1:5" x14ac:dyDescent="0.25">
      <c r="A329" s="4"/>
      <c r="B329" s="263"/>
      <c r="C329" s="264"/>
      <c r="D329" s="264"/>
      <c r="E329" s="4"/>
    </row>
    <row r="330" spans="1:5" x14ac:dyDescent="0.25">
      <c r="A330" s="4"/>
      <c r="B330" s="263"/>
      <c r="C330" s="264"/>
      <c r="D330" s="264"/>
      <c r="E330" s="4"/>
    </row>
    <row r="331" spans="1:5" x14ac:dyDescent="0.25">
      <c r="A331" s="4"/>
      <c r="B331" s="263"/>
      <c r="C331" s="264"/>
      <c r="D331" s="264"/>
      <c r="E331" s="4"/>
    </row>
    <row r="332" spans="1:5" x14ac:dyDescent="0.25">
      <c r="A332" s="4"/>
      <c r="B332" s="263"/>
      <c r="C332" s="264"/>
      <c r="D332" s="264"/>
      <c r="E332" s="4"/>
    </row>
    <row r="333" spans="1:5" x14ac:dyDescent="0.25">
      <c r="A333" s="4"/>
      <c r="B333" s="263"/>
      <c r="C333" s="264"/>
      <c r="D333" s="264"/>
      <c r="E333" s="4"/>
    </row>
    <row r="334" spans="1:5" x14ac:dyDescent="0.25">
      <c r="A334" s="4"/>
      <c r="B334" s="263"/>
      <c r="C334" s="264"/>
      <c r="D334" s="264"/>
      <c r="E334" s="4"/>
    </row>
    <row r="335" spans="1:5" x14ac:dyDescent="0.25">
      <c r="A335" s="4"/>
      <c r="B335" s="263"/>
      <c r="C335" s="264"/>
      <c r="D335" s="264"/>
      <c r="E335" s="4"/>
    </row>
    <row r="336" spans="1:5" x14ac:dyDescent="0.25">
      <c r="A336" s="4"/>
      <c r="B336" s="263"/>
      <c r="C336" s="264"/>
      <c r="D336" s="264"/>
      <c r="E336" s="4"/>
    </row>
    <row r="337" spans="1:5" x14ac:dyDescent="0.25">
      <c r="A337" s="4"/>
      <c r="B337" s="263"/>
      <c r="C337" s="264"/>
      <c r="D337" s="264"/>
      <c r="E337" s="4"/>
    </row>
    <row r="338" spans="1:5" x14ac:dyDescent="0.25">
      <c r="A338" s="4"/>
      <c r="B338" s="263"/>
      <c r="C338" s="264"/>
      <c r="D338" s="264"/>
      <c r="E338" s="4"/>
    </row>
    <row r="339" spans="1:5" x14ac:dyDescent="0.25">
      <c r="A339" s="4"/>
      <c r="B339" s="263"/>
      <c r="C339" s="264"/>
      <c r="D339" s="264"/>
      <c r="E339" s="4"/>
    </row>
    <row r="340" spans="1:5" x14ac:dyDescent="0.25">
      <c r="A340" s="4"/>
      <c r="B340" s="263"/>
      <c r="C340" s="264"/>
      <c r="D340" s="264"/>
      <c r="E340" s="4"/>
    </row>
    <row r="341" spans="1:5" x14ac:dyDescent="0.25">
      <c r="A341" s="4"/>
      <c r="B341" s="263"/>
      <c r="C341" s="264"/>
      <c r="D341" s="264"/>
      <c r="E341" s="4"/>
    </row>
    <row r="342" spans="1:5" x14ac:dyDescent="0.25">
      <c r="A342" s="4"/>
      <c r="B342" s="263"/>
      <c r="C342" s="264"/>
      <c r="D342" s="264"/>
      <c r="E342" s="4"/>
    </row>
    <row r="343" spans="1:5" x14ac:dyDescent="0.25">
      <c r="A343" s="4"/>
      <c r="B343" s="263"/>
      <c r="C343" s="264"/>
      <c r="D343" s="264"/>
      <c r="E343" s="4"/>
    </row>
    <row r="344" spans="1:5" x14ac:dyDescent="0.25">
      <c r="A344" s="4"/>
      <c r="B344" s="263"/>
      <c r="C344" s="264"/>
      <c r="D344" s="264"/>
      <c r="E344" s="4"/>
    </row>
    <row r="345" spans="1:5" x14ac:dyDescent="0.25">
      <c r="A345" s="4"/>
      <c r="B345" s="263"/>
      <c r="C345" s="264"/>
      <c r="D345" s="264"/>
      <c r="E345" s="4"/>
    </row>
    <row r="346" spans="1:5" x14ac:dyDescent="0.25">
      <c r="B346" s="257"/>
      <c r="C346" s="258"/>
      <c r="D346" s="258"/>
    </row>
    <row r="347" spans="1:5" x14ac:dyDescent="0.25">
      <c r="B347" s="257"/>
      <c r="C347" s="258"/>
      <c r="D347" s="258"/>
    </row>
    <row r="348" spans="1:5" x14ac:dyDescent="0.25">
      <c r="B348" s="257"/>
      <c r="C348" s="258"/>
      <c r="D348" s="258"/>
    </row>
    <row r="349" spans="1:5" x14ac:dyDescent="0.25">
      <c r="B349" s="257"/>
      <c r="C349" s="258"/>
      <c r="D349" s="258"/>
    </row>
    <row r="350" spans="1:5" x14ac:dyDescent="0.25">
      <c r="B350" s="257"/>
      <c r="C350" s="258"/>
      <c r="D350" s="258"/>
    </row>
    <row r="351" spans="1:5" x14ac:dyDescent="0.25">
      <c r="B351" s="257"/>
      <c r="C351" s="258"/>
      <c r="D351" s="258"/>
    </row>
    <row r="352" spans="1:5" x14ac:dyDescent="0.25">
      <c r="B352" s="257"/>
      <c r="C352" s="258"/>
      <c r="D352" s="258"/>
    </row>
    <row r="353" spans="2:4" x14ac:dyDescent="0.25">
      <c r="B353" s="257"/>
      <c r="C353" s="258"/>
      <c r="D353" s="258"/>
    </row>
    <row r="354" spans="2:4" x14ac:dyDescent="0.25">
      <c r="B354" s="257"/>
      <c r="C354" s="258"/>
      <c r="D354" s="258"/>
    </row>
    <row r="355" spans="2:4" x14ac:dyDescent="0.25">
      <c r="B355" s="257"/>
      <c r="C355" s="258"/>
      <c r="D355" s="258"/>
    </row>
    <row r="356" spans="2:4" x14ac:dyDescent="0.25">
      <c r="B356" s="257"/>
      <c r="C356" s="258"/>
      <c r="D356" s="258"/>
    </row>
    <row r="357" spans="2:4" x14ac:dyDescent="0.25">
      <c r="B357" s="257"/>
      <c r="C357" s="258"/>
      <c r="D357" s="258"/>
    </row>
    <row r="358" spans="2:4" x14ac:dyDescent="0.25">
      <c r="B358" s="257"/>
      <c r="C358" s="258"/>
      <c r="D358" s="258"/>
    </row>
    <row r="359" spans="2:4" x14ac:dyDescent="0.25">
      <c r="B359" s="257"/>
      <c r="C359" s="258"/>
      <c r="D359" s="258"/>
    </row>
    <row r="360" spans="2:4" x14ac:dyDescent="0.25">
      <c r="B360" s="257"/>
      <c r="C360" s="258"/>
      <c r="D360" s="258"/>
    </row>
    <row r="361" spans="2:4" x14ac:dyDescent="0.25">
      <c r="B361" s="257"/>
      <c r="C361" s="258"/>
      <c r="D361" s="258"/>
    </row>
    <row r="362" spans="2:4" x14ac:dyDescent="0.25">
      <c r="B362" s="257"/>
      <c r="C362" s="258"/>
      <c r="D362" s="258"/>
    </row>
    <row r="363" spans="2:4" x14ac:dyDescent="0.25">
      <c r="B363" s="257"/>
      <c r="C363" s="258"/>
      <c r="D363" s="258"/>
    </row>
    <row r="364" spans="2:4" x14ac:dyDescent="0.25">
      <c r="B364" s="257"/>
      <c r="C364" s="258"/>
      <c r="D364" s="258"/>
    </row>
    <row r="365" spans="2:4" x14ac:dyDescent="0.25">
      <c r="B365" s="257"/>
      <c r="C365" s="258"/>
      <c r="D365" s="258"/>
    </row>
    <row r="366" spans="2:4" x14ac:dyDescent="0.25">
      <c r="B366" s="257"/>
      <c r="C366" s="258"/>
      <c r="D366" s="258"/>
    </row>
    <row r="367" spans="2:4" x14ac:dyDescent="0.25">
      <c r="B367" s="257"/>
      <c r="C367" s="258"/>
      <c r="D367" s="258"/>
    </row>
    <row r="368" spans="2:4" x14ac:dyDescent="0.25">
      <c r="B368" s="257"/>
      <c r="C368" s="258"/>
      <c r="D368" s="258"/>
    </row>
    <row r="369" spans="2:4" x14ac:dyDescent="0.25">
      <c r="B369" s="257"/>
      <c r="C369" s="258"/>
      <c r="D369" s="258"/>
    </row>
    <row r="370" spans="2:4" x14ac:dyDescent="0.25">
      <c r="B370" s="257"/>
      <c r="C370" s="258"/>
      <c r="D370" s="258"/>
    </row>
    <row r="371" spans="2:4" x14ac:dyDescent="0.25">
      <c r="B371" s="257"/>
      <c r="C371" s="258"/>
      <c r="D371" s="258"/>
    </row>
    <row r="372" spans="2:4" x14ac:dyDescent="0.25">
      <c r="B372" s="257"/>
      <c r="C372" s="258"/>
      <c r="D372" s="258"/>
    </row>
    <row r="373" spans="2:4" x14ac:dyDescent="0.25">
      <c r="B373" s="257"/>
      <c r="C373" s="258"/>
      <c r="D373" s="258"/>
    </row>
    <row r="374" spans="2:4" x14ac:dyDescent="0.25">
      <c r="B374" s="257"/>
      <c r="C374" s="258"/>
      <c r="D374" s="258"/>
    </row>
    <row r="375" spans="2:4" x14ac:dyDescent="0.25">
      <c r="B375" s="257"/>
      <c r="C375" s="258"/>
      <c r="D375" s="258"/>
    </row>
    <row r="376" spans="2:4" x14ac:dyDescent="0.25">
      <c r="B376" s="257"/>
      <c r="C376" s="258"/>
      <c r="D376" s="258"/>
    </row>
    <row r="377" spans="2:4" x14ac:dyDescent="0.25">
      <c r="B377" s="257"/>
      <c r="C377" s="258"/>
      <c r="D377" s="258"/>
    </row>
    <row r="378" spans="2:4" x14ac:dyDescent="0.25">
      <c r="B378" s="257"/>
      <c r="C378" s="258"/>
      <c r="D378" s="258"/>
    </row>
    <row r="379" spans="2:4" x14ac:dyDescent="0.25">
      <c r="B379" s="257"/>
      <c r="C379" s="258"/>
      <c r="D379" s="258"/>
    </row>
    <row r="380" spans="2:4" x14ac:dyDescent="0.25">
      <c r="B380" s="257"/>
      <c r="C380" s="258"/>
      <c r="D380" s="258"/>
    </row>
    <row r="381" spans="2:4" x14ac:dyDescent="0.25">
      <c r="B381" s="257"/>
      <c r="C381" s="258"/>
      <c r="D381" s="258"/>
    </row>
    <row r="382" spans="2:4" x14ac:dyDescent="0.25">
      <c r="B382" s="257"/>
      <c r="C382" s="258"/>
      <c r="D382" s="258"/>
    </row>
    <row r="383" spans="2:4" x14ac:dyDescent="0.25">
      <c r="B383" s="257"/>
      <c r="C383" s="258"/>
      <c r="D383" s="258"/>
    </row>
    <row r="384" spans="2:4" x14ac:dyDescent="0.25">
      <c r="B384" s="257"/>
      <c r="C384" s="258"/>
      <c r="D384" s="258"/>
    </row>
    <row r="385" spans="2:4" x14ac:dyDescent="0.25">
      <c r="B385" s="257"/>
      <c r="C385" s="258"/>
      <c r="D385" s="258"/>
    </row>
    <row r="386" spans="2:4" x14ac:dyDescent="0.25">
      <c r="B386" s="257"/>
      <c r="C386" s="258"/>
      <c r="D386" s="258"/>
    </row>
    <row r="387" spans="2:4" x14ac:dyDescent="0.25">
      <c r="B387" s="257"/>
      <c r="C387" s="258"/>
      <c r="D387" s="258"/>
    </row>
    <row r="388" spans="2:4" x14ac:dyDescent="0.25">
      <c r="B388" s="257"/>
      <c r="C388" s="258"/>
      <c r="D388" s="258"/>
    </row>
    <row r="389" spans="2:4" x14ac:dyDescent="0.25">
      <c r="B389" s="257"/>
      <c r="C389" s="258"/>
      <c r="D389" s="258"/>
    </row>
    <row r="390" spans="2:4" x14ac:dyDescent="0.25">
      <c r="B390" s="257"/>
      <c r="C390" s="258"/>
      <c r="D390" s="258"/>
    </row>
    <row r="391" spans="2:4" x14ac:dyDescent="0.25">
      <c r="B391" s="257"/>
      <c r="C391" s="258"/>
      <c r="D391" s="258"/>
    </row>
    <row r="392" spans="2:4" x14ac:dyDescent="0.25">
      <c r="B392" s="257"/>
      <c r="C392" s="258"/>
      <c r="D392" s="258"/>
    </row>
    <row r="393" spans="2:4" x14ac:dyDescent="0.25">
      <c r="B393" s="257"/>
      <c r="C393" s="258"/>
      <c r="D393" s="258"/>
    </row>
    <row r="394" spans="2:4" x14ac:dyDescent="0.25">
      <c r="B394" s="257"/>
      <c r="C394" s="258"/>
      <c r="D394" s="258"/>
    </row>
    <row r="395" spans="2:4" x14ac:dyDescent="0.25">
      <c r="B395" s="257"/>
      <c r="C395" s="258"/>
      <c r="D395" s="258"/>
    </row>
    <row r="396" spans="2:4" x14ac:dyDescent="0.25">
      <c r="B396" s="257"/>
      <c r="C396" s="258"/>
      <c r="D396" s="258"/>
    </row>
    <row r="397" spans="2:4" x14ac:dyDescent="0.25">
      <c r="B397" s="257"/>
      <c r="C397" s="258"/>
      <c r="D397" s="258"/>
    </row>
    <row r="398" spans="2:4" x14ac:dyDescent="0.25">
      <c r="B398" s="257"/>
      <c r="C398" s="258"/>
      <c r="D398" s="258"/>
    </row>
    <row r="399" spans="2:4" x14ac:dyDescent="0.25">
      <c r="B399" s="257"/>
      <c r="C399" s="258"/>
      <c r="D399" s="258"/>
    </row>
    <row r="400" spans="2:4" x14ac:dyDescent="0.25">
      <c r="B400" s="257"/>
      <c r="C400" s="258"/>
      <c r="D400" s="258"/>
    </row>
    <row r="401" spans="2:4" x14ac:dyDescent="0.25">
      <c r="B401" s="257"/>
      <c r="C401" s="258"/>
      <c r="D401" s="258"/>
    </row>
    <row r="402" spans="2:4" x14ac:dyDescent="0.25">
      <c r="B402" s="257"/>
      <c r="C402" s="258"/>
      <c r="D402" s="258"/>
    </row>
    <row r="403" spans="2:4" x14ac:dyDescent="0.25">
      <c r="B403" s="257"/>
      <c r="C403" s="258"/>
      <c r="D403" s="258"/>
    </row>
    <row r="404" spans="2:4" x14ac:dyDescent="0.25">
      <c r="B404" s="257"/>
      <c r="C404" s="258"/>
      <c r="D404" s="258"/>
    </row>
    <row r="405" spans="2:4" x14ac:dyDescent="0.25">
      <c r="B405" s="257"/>
      <c r="C405" s="258"/>
      <c r="D405" s="258"/>
    </row>
    <row r="406" spans="2:4" x14ac:dyDescent="0.25">
      <c r="B406" s="257"/>
      <c r="C406" s="258"/>
      <c r="D406" s="258"/>
    </row>
    <row r="407" spans="2:4" x14ac:dyDescent="0.25">
      <c r="B407" s="257"/>
      <c r="C407" s="258"/>
      <c r="D407" s="258"/>
    </row>
    <row r="408" spans="2:4" x14ac:dyDescent="0.25">
      <c r="B408" s="257"/>
      <c r="C408" s="258"/>
      <c r="D408" s="258"/>
    </row>
    <row r="409" spans="2:4" x14ac:dyDescent="0.25">
      <c r="B409" s="257"/>
      <c r="C409" s="258"/>
      <c r="D409" s="258"/>
    </row>
    <row r="410" spans="2:4" x14ac:dyDescent="0.25">
      <c r="B410" s="257"/>
      <c r="C410" s="258"/>
      <c r="D410" s="258"/>
    </row>
    <row r="411" spans="2:4" x14ac:dyDescent="0.25">
      <c r="B411" s="257"/>
      <c r="C411" s="258"/>
      <c r="D411" s="258"/>
    </row>
    <row r="412" spans="2:4" x14ac:dyDescent="0.25">
      <c r="B412" s="257"/>
      <c r="C412" s="258"/>
      <c r="D412" s="258"/>
    </row>
    <row r="413" spans="2:4" x14ac:dyDescent="0.25">
      <c r="B413" s="257"/>
      <c r="C413" s="258"/>
      <c r="D413" s="258"/>
    </row>
    <row r="414" spans="2:4" x14ac:dyDescent="0.25">
      <c r="B414" s="257"/>
      <c r="C414" s="258"/>
      <c r="D414" s="258"/>
    </row>
    <row r="415" spans="2:4" x14ac:dyDescent="0.25">
      <c r="B415" s="257"/>
      <c r="C415" s="258"/>
      <c r="D415" s="258"/>
    </row>
    <row r="416" spans="2:4" x14ac:dyDescent="0.25">
      <c r="B416" s="257"/>
      <c r="C416" s="258"/>
      <c r="D416" s="258"/>
    </row>
    <row r="417" spans="2:5" x14ac:dyDescent="0.25">
      <c r="B417" s="257"/>
      <c r="C417" s="258"/>
      <c r="D417" s="258"/>
    </row>
    <row r="418" spans="2:5" x14ac:dyDescent="0.25">
      <c r="B418" s="257"/>
      <c r="C418" s="258"/>
      <c r="D418" s="258"/>
    </row>
    <row r="419" spans="2:5" x14ac:dyDescent="0.25">
      <c r="B419" s="257"/>
      <c r="C419" s="258"/>
      <c r="D419" s="258"/>
    </row>
    <row r="420" spans="2:5" x14ac:dyDescent="0.25">
      <c r="B420" s="257"/>
      <c r="C420" s="258"/>
      <c r="D420" s="258"/>
    </row>
    <row r="421" spans="2:5" x14ac:dyDescent="0.25">
      <c r="B421" s="257"/>
      <c r="C421" s="258"/>
      <c r="D421" s="258"/>
    </row>
    <row r="422" spans="2:5" x14ac:dyDescent="0.25">
      <c r="B422" s="257"/>
      <c r="C422" s="258"/>
      <c r="D422" s="258"/>
    </row>
    <row r="423" spans="2:5" x14ac:dyDescent="0.25">
      <c r="B423" s="257"/>
      <c r="C423" s="258"/>
      <c r="D423" s="258"/>
    </row>
    <row r="424" spans="2:5" x14ac:dyDescent="0.25">
      <c r="B424" s="257"/>
      <c r="C424" s="258"/>
      <c r="D424" s="258"/>
    </row>
    <row r="425" spans="2:5" x14ac:dyDescent="0.25">
      <c r="B425" s="257"/>
      <c r="C425" s="258"/>
      <c r="D425" s="258"/>
      <c r="E425" s="258"/>
    </row>
    <row r="426" spans="2:5" x14ac:dyDescent="0.25">
      <c r="B426" s="257"/>
      <c r="C426" s="258"/>
      <c r="D426" s="258"/>
    </row>
    <row r="427" spans="2:5" x14ac:dyDescent="0.25">
      <c r="B427" s="257"/>
      <c r="C427" s="258"/>
      <c r="D427" s="258"/>
    </row>
    <row r="428" spans="2:5" x14ac:dyDescent="0.25">
      <c r="B428" s="257"/>
      <c r="C428" s="258"/>
      <c r="D428" s="258"/>
    </row>
    <row r="429" spans="2:5" x14ac:dyDescent="0.25">
      <c r="B429" s="257"/>
      <c r="C429" s="258"/>
      <c r="D429" s="258"/>
    </row>
    <row r="430" spans="2:5" x14ac:dyDescent="0.25">
      <c r="B430" s="257"/>
      <c r="C430" s="258"/>
      <c r="D430" s="258"/>
    </row>
    <row r="431" spans="2:5" x14ac:dyDescent="0.25">
      <c r="B431" s="257"/>
      <c r="C431" s="258"/>
      <c r="D431" s="258"/>
    </row>
    <row r="432" spans="2:5" x14ac:dyDescent="0.25">
      <c r="B432" s="257"/>
      <c r="C432" s="258"/>
      <c r="D432" s="258"/>
    </row>
    <row r="433" spans="2:4" x14ac:dyDescent="0.25">
      <c r="B433" s="257"/>
      <c r="C433" s="258"/>
      <c r="D433" s="258"/>
    </row>
    <row r="434" spans="2:4" x14ac:dyDescent="0.25">
      <c r="B434" s="257"/>
      <c r="C434" s="258"/>
      <c r="D434" s="258"/>
    </row>
    <row r="435" spans="2:4" x14ac:dyDescent="0.25">
      <c r="B435" s="257"/>
      <c r="C435" s="258"/>
      <c r="D435" s="258"/>
    </row>
    <row r="436" spans="2:4" x14ac:dyDescent="0.25">
      <c r="B436" s="257"/>
      <c r="C436" s="258"/>
      <c r="D436" s="258"/>
    </row>
    <row r="437" spans="2:4" x14ac:dyDescent="0.25">
      <c r="B437" s="257"/>
      <c r="C437" s="258"/>
      <c r="D437" s="258"/>
    </row>
    <row r="438" spans="2:4" x14ac:dyDescent="0.25">
      <c r="B438" s="257"/>
      <c r="C438" s="258"/>
      <c r="D438" s="258"/>
    </row>
    <row r="439" spans="2:4" x14ac:dyDescent="0.25">
      <c r="B439" s="257"/>
      <c r="C439" s="258"/>
      <c r="D439" s="258"/>
    </row>
    <row r="440" spans="2:4" x14ac:dyDescent="0.25">
      <c r="B440" s="257"/>
      <c r="C440" s="258"/>
      <c r="D440" s="258"/>
    </row>
    <row r="441" spans="2:4" x14ac:dyDescent="0.25">
      <c r="B441" s="257"/>
      <c r="C441" s="258"/>
      <c r="D441" s="258"/>
    </row>
    <row r="442" spans="2:4" x14ac:dyDescent="0.25">
      <c r="B442" s="257"/>
      <c r="C442" s="258"/>
      <c r="D442" s="258"/>
    </row>
    <row r="443" spans="2:4" x14ac:dyDescent="0.25">
      <c r="B443" s="257"/>
      <c r="C443" s="258"/>
      <c r="D443" s="258"/>
    </row>
    <row r="444" spans="2:4" x14ac:dyDescent="0.25">
      <c r="B444" s="257"/>
      <c r="C444" s="258"/>
      <c r="D444" s="258"/>
    </row>
    <row r="445" spans="2:4" x14ac:dyDescent="0.25">
      <c r="B445" s="257"/>
      <c r="C445" s="258"/>
      <c r="D445" s="258"/>
    </row>
    <row r="446" spans="2:4" x14ac:dyDescent="0.25">
      <c r="B446" s="257"/>
      <c r="C446" s="258"/>
      <c r="D446" s="258"/>
    </row>
    <row r="447" spans="2:4" x14ac:dyDescent="0.25">
      <c r="B447" s="257"/>
      <c r="C447" s="258"/>
      <c r="D447" s="258"/>
    </row>
    <row r="448" spans="2:4" x14ac:dyDescent="0.25">
      <c r="B448" s="257"/>
      <c r="C448" s="258"/>
      <c r="D448" s="258"/>
    </row>
    <row r="449" spans="2:4" x14ac:dyDescent="0.25">
      <c r="B449" s="257"/>
      <c r="C449" s="258"/>
      <c r="D449" s="258"/>
    </row>
    <row r="450" spans="2:4" x14ac:dyDescent="0.25">
      <c r="B450" s="257"/>
      <c r="C450" s="258"/>
      <c r="D450" s="258"/>
    </row>
    <row r="451" spans="2:4" x14ac:dyDescent="0.25">
      <c r="B451" s="257"/>
      <c r="C451" s="258"/>
      <c r="D451" s="258"/>
    </row>
    <row r="452" spans="2:4" x14ac:dyDescent="0.25">
      <c r="B452" s="257"/>
      <c r="C452" s="258"/>
      <c r="D452" s="258"/>
    </row>
    <row r="453" spans="2:4" x14ac:dyDescent="0.25">
      <c r="B453" s="257"/>
      <c r="C453" s="258"/>
      <c r="D453" s="258"/>
    </row>
    <row r="454" spans="2:4" x14ac:dyDescent="0.25">
      <c r="B454" s="257"/>
      <c r="C454" s="258"/>
      <c r="D454" s="258"/>
    </row>
    <row r="455" spans="2:4" x14ac:dyDescent="0.25">
      <c r="B455" s="257"/>
      <c r="C455" s="258"/>
      <c r="D455" s="258"/>
    </row>
    <row r="456" spans="2:4" x14ac:dyDescent="0.25">
      <c r="B456" s="257"/>
      <c r="C456" s="258"/>
      <c r="D456" s="258"/>
    </row>
    <row r="457" spans="2:4" x14ac:dyDescent="0.25">
      <c r="B457" s="257"/>
      <c r="C457" s="258"/>
      <c r="D457" s="258"/>
    </row>
    <row r="458" spans="2:4" x14ac:dyDescent="0.25">
      <c r="B458" s="257"/>
      <c r="C458" s="258"/>
      <c r="D458" s="258"/>
    </row>
    <row r="459" spans="2:4" x14ac:dyDescent="0.25">
      <c r="B459" s="257"/>
      <c r="C459" s="258"/>
      <c r="D459" s="258"/>
    </row>
    <row r="460" spans="2:4" x14ac:dyDescent="0.25">
      <c r="B460" s="257"/>
      <c r="C460" s="258"/>
      <c r="D460" s="258"/>
    </row>
    <row r="461" spans="2:4" x14ac:dyDescent="0.25">
      <c r="B461" s="257"/>
      <c r="C461" s="258"/>
      <c r="D461" s="258"/>
    </row>
    <row r="462" spans="2:4" x14ac:dyDescent="0.25">
      <c r="B462" s="257"/>
      <c r="C462" s="258"/>
      <c r="D462" s="258"/>
    </row>
    <row r="463" spans="2:4" x14ac:dyDescent="0.25">
      <c r="B463" s="257"/>
      <c r="C463" s="258"/>
      <c r="D463" s="258"/>
    </row>
    <row r="464" spans="2:4" x14ac:dyDescent="0.25">
      <c r="B464" s="257"/>
      <c r="C464" s="258"/>
      <c r="D464" s="258"/>
    </row>
    <row r="465" spans="2:4" x14ac:dyDescent="0.25">
      <c r="B465" s="257"/>
      <c r="C465" s="258"/>
      <c r="D465" s="258"/>
    </row>
    <row r="466" spans="2:4" x14ac:dyDescent="0.25">
      <c r="B466" s="257"/>
      <c r="C466" s="258"/>
      <c r="D466" s="258"/>
    </row>
    <row r="467" spans="2:4" x14ac:dyDescent="0.25">
      <c r="B467" s="257"/>
      <c r="C467" s="258"/>
      <c r="D467" s="258"/>
    </row>
    <row r="468" spans="2:4" x14ac:dyDescent="0.25">
      <c r="B468" s="257"/>
      <c r="C468" s="258"/>
      <c r="D468" s="258"/>
    </row>
    <row r="469" spans="2:4" x14ac:dyDescent="0.25">
      <c r="B469" s="257"/>
      <c r="C469" s="258"/>
      <c r="D469" s="258"/>
    </row>
    <row r="470" spans="2:4" x14ac:dyDescent="0.25">
      <c r="B470" s="257"/>
      <c r="C470" s="258"/>
      <c r="D470" s="258"/>
    </row>
    <row r="471" spans="2:4" x14ac:dyDescent="0.25">
      <c r="B471" s="257"/>
      <c r="C471" s="258"/>
      <c r="D471" s="258"/>
    </row>
    <row r="472" spans="2:4" x14ac:dyDescent="0.25">
      <c r="B472" s="257"/>
      <c r="C472" s="258"/>
      <c r="D472" s="258"/>
    </row>
    <row r="473" spans="2:4" x14ac:dyDescent="0.25">
      <c r="B473" s="257"/>
      <c r="C473" s="258"/>
      <c r="D473" s="258"/>
    </row>
    <row r="474" spans="2:4" x14ac:dyDescent="0.25">
      <c r="B474" s="257"/>
      <c r="C474" s="258"/>
      <c r="D474" s="258"/>
    </row>
    <row r="475" spans="2:4" x14ac:dyDescent="0.25">
      <c r="B475" s="257"/>
      <c r="C475" s="258"/>
      <c r="D475" s="258"/>
    </row>
    <row r="476" spans="2:4" x14ac:dyDescent="0.25">
      <c r="B476" s="257"/>
      <c r="C476" s="258"/>
      <c r="D476" s="258"/>
    </row>
    <row r="477" spans="2:4" x14ac:dyDescent="0.25">
      <c r="B477" s="257"/>
      <c r="C477" s="258"/>
      <c r="D477" s="258"/>
    </row>
    <row r="478" spans="2:4" x14ac:dyDescent="0.25">
      <c r="B478" s="257"/>
      <c r="C478" s="258"/>
      <c r="D478" s="258"/>
    </row>
    <row r="479" spans="2:4" x14ac:dyDescent="0.25">
      <c r="B479" s="257"/>
      <c r="C479" s="258"/>
      <c r="D479" s="258"/>
    </row>
    <row r="480" spans="2:4" x14ac:dyDescent="0.25">
      <c r="B480" s="257"/>
      <c r="C480" s="258"/>
      <c r="D480" s="258"/>
    </row>
    <row r="481" spans="2:4" x14ac:dyDescent="0.25">
      <c r="B481" s="257"/>
      <c r="C481" s="258"/>
      <c r="D481" s="258"/>
    </row>
    <row r="482" spans="2:4" x14ac:dyDescent="0.25">
      <c r="B482" s="257"/>
      <c r="C482" s="258"/>
      <c r="D482" s="258"/>
    </row>
    <row r="483" spans="2:4" x14ac:dyDescent="0.25">
      <c r="B483" s="257"/>
      <c r="C483" s="258"/>
      <c r="D483" s="258"/>
    </row>
    <row r="484" spans="2:4" x14ac:dyDescent="0.25">
      <c r="B484" s="257"/>
      <c r="C484" s="258"/>
      <c r="D484" s="258"/>
    </row>
    <row r="485" spans="2:4" x14ac:dyDescent="0.25">
      <c r="B485" s="257"/>
      <c r="C485" s="258"/>
      <c r="D485" s="258"/>
    </row>
    <row r="486" spans="2:4" x14ac:dyDescent="0.25">
      <c r="B486" s="257"/>
      <c r="C486" s="258"/>
      <c r="D486" s="258"/>
    </row>
    <row r="487" spans="2:4" x14ac:dyDescent="0.25">
      <c r="B487" s="257"/>
      <c r="C487" s="258"/>
      <c r="D487" s="258"/>
    </row>
    <row r="488" spans="2:4" x14ac:dyDescent="0.25">
      <c r="B488" s="257"/>
      <c r="C488" s="258"/>
      <c r="D488" s="258"/>
    </row>
    <row r="489" spans="2:4" x14ac:dyDescent="0.25">
      <c r="B489" s="257"/>
      <c r="C489" s="258"/>
      <c r="D489" s="258"/>
    </row>
    <row r="490" spans="2:4" x14ac:dyDescent="0.25">
      <c r="B490" s="257"/>
      <c r="C490" s="258"/>
      <c r="D490" s="258"/>
    </row>
    <row r="491" spans="2:4" x14ac:dyDescent="0.25">
      <c r="B491" s="257"/>
      <c r="C491" s="258"/>
      <c r="D491" s="258"/>
    </row>
    <row r="492" spans="2:4" x14ac:dyDescent="0.25">
      <c r="B492" s="257"/>
      <c r="C492" s="258"/>
      <c r="D492" s="258"/>
    </row>
    <row r="493" spans="2:4" x14ac:dyDescent="0.25">
      <c r="B493" s="257"/>
      <c r="C493" s="258"/>
      <c r="D493" s="258"/>
    </row>
    <row r="494" spans="2:4" x14ac:dyDescent="0.25">
      <c r="B494" s="257"/>
      <c r="C494" s="258"/>
      <c r="D494" s="258"/>
    </row>
    <row r="495" spans="2:4" x14ac:dyDescent="0.25">
      <c r="B495" s="257"/>
      <c r="C495" s="258"/>
      <c r="D495" s="258"/>
    </row>
    <row r="496" spans="2:4" x14ac:dyDescent="0.25">
      <c r="B496" s="257"/>
      <c r="C496" s="258"/>
      <c r="D496" s="258"/>
    </row>
    <row r="497" spans="2:4" x14ac:dyDescent="0.25">
      <c r="B497" s="257"/>
      <c r="C497" s="258"/>
      <c r="D497" s="258"/>
    </row>
    <row r="498" spans="2:4" x14ac:dyDescent="0.25">
      <c r="B498" s="257"/>
      <c r="C498" s="258"/>
      <c r="D498" s="258"/>
    </row>
    <row r="499" spans="2:4" x14ac:dyDescent="0.25">
      <c r="B499" s="257"/>
      <c r="C499" s="258"/>
      <c r="D499" s="258"/>
    </row>
    <row r="500" spans="2:4" x14ac:dyDescent="0.25">
      <c r="B500" s="257"/>
      <c r="C500" s="258"/>
      <c r="D500" s="258"/>
    </row>
    <row r="501" spans="2:4" x14ac:dyDescent="0.25">
      <c r="B501" s="257"/>
      <c r="C501" s="258"/>
      <c r="D501" s="258"/>
    </row>
    <row r="502" spans="2:4" x14ac:dyDescent="0.25">
      <c r="B502" s="257"/>
      <c r="C502" s="258"/>
      <c r="D502" s="258"/>
    </row>
    <row r="503" spans="2:4" x14ac:dyDescent="0.25">
      <c r="B503" s="257"/>
      <c r="C503" s="258"/>
      <c r="D503" s="258"/>
    </row>
    <row r="504" spans="2:4" x14ac:dyDescent="0.25">
      <c r="B504" s="257"/>
      <c r="C504" s="258"/>
      <c r="D504" s="258"/>
    </row>
    <row r="505" spans="2:4" x14ac:dyDescent="0.25">
      <c r="B505" s="257"/>
      <c r="C505" s="258"/>
      <c r="D505" s="258"/>
    </row>
    <row r="506" spans="2:4" x14ac:dyDescent="0.25">
      <c r="B506" s="257"/>
      <c r="C506" s="258"/>
      <c r="D506" s="258"/>
    </row>
    <row r="507" spans="2:4" x14ac:dyDescent="0.25">
      <c r="B507" s="257"/>
      <c r="C507" s="258"/>
      <c r="D507" s="258"/>
    </row>
    <row r="508" spans="2:4" x14ac:dyDescent="0.25">
      <c r="B508" s="257"/>
      <c r="C508" s="258"/>
      <c r="D508" s="258"/>
    </row>
    <row r="509" spans="2:4" x14ac:dyDescent="0.25">
      <c r="B509" s="257"/>
      <c r="C509" s="258"/>
      <c r="D509" s="258"/>
    </row>
    <row r="510" spans="2:4" x14ac:dyDescent="0.25">
      <c r="B510" s="257"/>
      <c r="C510" s="258"/>
      <c r="D510" s="258"/>
    </row>
    <row r="511" spans="2:4" x14ac:dyDescent="0.25">
      <c r="B511" s="257"/>
      <c r="C511" s="258"/>
      <c r="D511" s="258"/>
    </row>
    <row r="512" spans="2:4" x14ac:dyDescent="0.25">
      <c r="B512" s="257"/>
      <c r="C512" s="258"/>
      <c r="D512" s="258"/>
    </row>
    <row r="513" spans="2:4" x14ac:dyDescent="0.25">
      <c r="B513" s="257"/>
      <c r="C513" s="258"/>
      <c r="D513" s="258"/>
    </row>
    <row r="514" spans="2:4" x14ac:dyDescent="0.25">
      <c r="B514" s="257"/>
      <c r="C514" s="258"/>
      <c r="D514" s="258"/>
    </row>
    <row r="515" spans="2:4" x14ac:dyDescent="0.25">
      <c r="B515" s="257"/>
      <c r="C515" s="258"/>
      <c r="D515" s="258"/>
    </row>
    <row r="516" spans="2:4" x14ac:dyDescent="0.25">
      <c r="B516" s="257"/>
      <c r="C516" s="258"/>
      <c r="D516" s="258"/>
    </row>
    <row r="517" spans="2:4" x14ac:dyDescent="0.25">
      <c r="B517" s="257"/>
      <c r="C517" s="258"/>
      <c r="D517" s="258"/>
    </row>
    <row r="518" spans="2:4" x14ac:dyDescent="0.25">
      <c r="B518" s="257"/>
      <c r="C518" s="258"/>
      <c r="D518" s="258"/>
    </row>
    <row r="519" spans="2:4" x14ac:dyDescent="0.25">
      <c r="B519" s="257"/>
      <c r="C519" s="258"/>
      <c r="D519" s="258"/>
    </row>
    <row r="520" spans="2:4" x14ac:dyDescent="0.25">
      <c r="B520" s="257"/>
      <c r="C520" s="258"/>
      <c r="D520" s="258"/>
    </row>
    <row r="521" spans="2:4" x14ac:dyDescent="0.25">
      <c r="B521" s="257"/>
      <c r="C521" s="258"/>
      <c r="D521" s="258"/>
    </row>
    <row r="522" spans="2:4" x14ac:dyDescent="0.25">
      <c r="B522" s="257"/>
      <c r="C522" s="258"/>
      <c r="D522" s="258"/>
    </row>
    <row r="523" spans="2:4" x14ac:dyDescent="0.25">
      <c r="B523" s="257"/>
      <c r="C523" s="258"/>
      <c r="D523" s="258"/>
    </row>
    <row r="524" spans="2:4" x14ac:dyDescent="0.25">
      <c r="B524" s="257"/>
      <c r="C524" s="258"/>
      <c r="D524" s="258"/>
    </row>
    <row r="525" spans="2:4" x14ac:dyDescent="0.25">
      <c r="B525" s="257"/>
      <c r="C525" s="258"/>
      <c r="D525" s="258"/>
    </row>
    <row r="526" spans="2:4" x14ac:dyDescent="0.25">
      <c r="B526" s="257"/>
      <c r="C526" s="258"/>
      <c r="D526" s="258"/>
    </row>
    <row r="527" spans="2:4" x14ac:dyDescent="0.25">
      <c r="B527" s="257"/>
      <c r="C527" s="258"/>
      <c r="D527" s="258"/>
    </row>
    <row r="528" spans="2:4" x14ac:dyDescent="0.25">
      <c r="B528" s="257"/>
      <c r="C528" s="258"/>
      <c r="D528" s="258"/>
    </row>
    <row r="529" spans="2:4" x14ac:dyDescent="0.25">
      <c r="B529" s="257"/>
      <c r="C529" s="258"/>
      <c r="D529" s="258"/>
    </row>
    <row r="530" spans="2:4" x14ac:dyDescent="0.25">
      <c r="B530" s="257"/>
      <c r="C530" s="258"/>
      <c r="D530" s="258"/>
    </row>
    <row r="531" spans="2:4" x14ac:dyDescent="0.25">
      <c r="B531" s="257"/>
      <c r="C531" s="258"/>
      <c r="D531" s="258"/>
    </row>
    <row r="532" spans="2:4" x14ac:dyDescent="0.25">
      <c r="B532" s="257"/>
      <c r="C532" s="258"/>
      <c r="D532" s="258"/>
    </row>
    <row r="533" spans="2:4" x14ac:dyDescent="0.25">
      <c r="B533" s="257"/>
      <c r="C533" s="258"/>
      <c r="D533" s="258"/>
    </row>
    <row r="534" spans="2:4" x14ac:dyDescent="0.25">
      <c r="B534" s="257"/>
      <c r="C534" s="258"/>
      <c r="D534" s="258"/>
    </row>
    <row r="535" spans="2:4" x14ac:dyDescent="0.25">
      <c r="B535" s="257"/>
      <c r="C535" s="258"/>
      <c r="D535" s="258"/>
    </row>
    <row r="536" spans="2:4" x14ac:dyDescent="0.25">
      <c r="B536" s="257"/>
      <c r="C536" s="258"/>
      <c r="D536" s="258"/>
    </row>
    <row r="537" spans="2:4" x14ac:dyDescent="0.25">
      <c r="B537" s="257"/>
      <c r="C537" s="258"/>
      <c r="D537" s="258"/>
    </row>
    <row r="538" spans="2:4" x14ac:dyDescent="0.25">
      <c r="B538" s="257"/>
      <c r="C538" s="258"/>
      <c r="D538" s="258"/>
    </row>
    <row r="539" spans="2:4" x14ac:dyDescent="0.25">
      <c r="B539" s="257"/>
      <c r="C539" s="258"/>
      <c r="D539" s="258"/>
    </row>
    <row r="540" spans="2:4" x14ac:dyDescent="0.25">
      <c r="B540" s="257"/>
      <c r="C540" s="258"/>
      <c r="D540" s="258"/>
    </row>
    <row r="541" spans="2:4" x14ac:dyDescent="0.25">
      <c r="B541" s="257"/>
      <c r="C541" s="258"/>
      <c r="D541" s="258"/>
    </row>
    <row r="542" spans="2:4" x14ac:dyDescent="0.25">
      <c r="B542" s="257"/>
      <c r="C542" s="258"/>
      <c r="D542" s="258"/>
    </row>
    <row r="543" spans="2:4" x14ac:dyDescent="0.25">
      <c r="B543" s="257"/>
      <c r="C543" s="258"/>
      <c r="D543" s="258"/>
    </row>
    <row r="544" spans="2:4" x14ac:dyDescent="0.25">
      <c r="B544" s="257"/>
      <c r="C544" s="258"/>
      <c r="D544" s="258"/>
    </row>
    <row r="545" spans="2:4" x14ac:dyDescent="0.25">
      <c r="B545" s="257"/>
      <c r="C545" s="258"/>
      <c r="D545" s="258"/>
    </row>
    <row r="546" spans="2:4" x14ac:dyDescent="0.25">
      <c r="B546" s="257"/>
      <c r="C546" s="258"/>
      <c r="D546" s="258"/>
    </row>
    <row r="547" spans="2:4" x14ac:dyDescent="0.25">
      <c r="B547" s="257"/>
      <c r="C547" s="258"/>
      <c r="D547" s="258"/>
    </row>
    <row r="548" spans="2:4" x14ac:dyDescent="0.25">
      <c r="B548" s="257"/>
      <c r="C548" s="258"/>
      <c r="D548" s="258"/>
    </row>
    <row r="549" spans="2:4" x14ac:dyDescent="0.25">
      <c r="B549" s="257"/>
      <c r="C549" s="258"/>
      <c r="D549" s="258"/>
    </row>
    <row r="550" spans="2:4" x14ac:dyDescent="0.25">
      <c r="B550" s="257"/>
      <c r="C550" s="258"/>
      <c r="D550" s="258"/>
    </row>
    <row r="551" spans="2:4" x14ac:dyDescent="0.25">
      <c r="C551" s="258"/>
      <c r="D551" s="258"/>
    </row>
    <row r="552" spans="2:4" x14ac:dyDescent="0.25">
      <c r="C552" s="258"/>
      <c r="D552" s="258"/>
    </row>
    <row r="553" spans="2:4" x14ac:dyDescent="0.25">
      <c r="C553" s="258"/>
      <c r="D553" s="258"/>
    </row>
    <row r="554" spans="2:4" x14ac:dyDescent="0.25">
      <c r="C554" s="258"/>
      <c r="D554" s="258"/>
    </row>
    <row r="555" spans="2:4" x14ac:dyDescent="0.25">
      <c r="C555" s="258"/>
      <c r="D555" s="258"/>
    </row>
    <row r="556" spans="2:4" x14ac:dyDescent="0.25">
      <c r="C556" s="258"/>
      <c r="D556" s="258"/>
    </row>
    <row r="557" spans="2:4" x14ac:dyDescent="0.25">
      <c r="C557" s="258"/>
      <c r="D557" s="258"/>
    </row>
    <row r="558" spans="2:4" x14ac:dyDescent="0.25">
      <c r="C558" s="258"/>
      <c r="D558" s="258"/>
    </row>
    <row r="559" spans="2:4" x14ac:dyDescent="0.25">
      <c r="C559" s="258"/>
      <c r="D559" s="258"/>
    </row>
    <row r="560" spans="2:4" x14ac:dyDescent="0.25">
      <c r="C560" s="258"/>
      <c r="D560" s="258"/>
    </row>
    <row r="561" spans="3:4" x14ac:dyDescent="0.25">
      <c r="C561" s="258"/>
      <c r="D561" s="258"/>
    </row>
    <row r="562" spans="3:4" x14ac:dyDescent="0.25">
      <c r="C562" s="258"/>
      <c r="D562" s="258"/>
    </row>
  </sheetData>
  <mergeCells count="1">
    <mergeCell ref="G1:I1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68BA-6D22-4E66-939F-AA7F1BB61E1C}">
  <dimension ref="A1:E345"/>
  <sheetViews>
    <sheetView topLeftCell="A73" workbookViewId="0">
      <selection activeCell="I87" sqref="I87"/>
    </sheetView>
  </sheetViews>
  <sheetFormatPr defaultRowHeight="15" x14ac:dyDescent="0.25"/>
  <cols>
    <col min="1" max="1" width="3.140625" bestFit="1" customWidth="1"/>
    <col min="2" max="2" width="10.140625" bestFit="1" customWidth="1"/>
    <col min="3" max="4" width="13.42578125" bestFit="1" customWidth="1"/>
    <col min="5" max="5" width="12.42578125" bestFit="1" customWidth="1"/>
  </cols>
  <sheetData>
    <row r="1" spans="1:5" x14ac:dyDescent="0.25">
      <c r="A1" s="260" t="s">
        <v>116</v>
      </c>
      <c r="B1" s="260" t="s">
        <v>118</v>
      </c>
      <c r="C1" s="260" t="s">
        <v>170</v>
      </c>
      <c r="D1" s="260" t="s">
        <v>171</v>
      </c>
      <c r="E1" s="260" t="s">
        <v>172</v>
      </c>
    </row>
    <row r="2" spans="1:5" x14ac:dyDescent="0.25">
      <c r="A2" s="260"/>
      <c r="B2" s="261"/>
      <c r="C2" s="262"/>
      <c r="D2" s="262"/>
      <c r="E2" s="260"/>
    </row>
    <row r="3" spans="1:5" x14ac:dyDescent="0.25">
      <c r="A3" s="260"/>
      <c r="B3" s="261"/>
      <c r="C3" s="262"/>
      <c r="D3" s="262"/>
      <c r="E3" s="260"/>
    </row>
    <row r="4" spans="1:5" x14ac:dyDescent="0.25">
      <c r="A4" s="260"/>
      <c r="B4" s="261"/>
      <c r="C4" s="262"/>
      <c r="D4" s="262"/>
      <c r="E4" s="260"/>
    </row>
    <row r="5" spans="1:5" x14ac:dyDescent="0.25">
      <c r="A5" s="260"/>
      <c r="B5" s="261"/>
      <c r="C5" s="262"/>
      <c r="D5" s="262"/>
      <c r="E5" s="260"/>
    </row>
    <row r="6" spans="1:5" x14ac:dyDescent="0.25">
      <c r="A6" s="260"/>
      <c r="B6" s="261"/>
      <c r="C6" s="262"/>
      <c r="D6" s="262"/>
      <c r="E6" s="260"/>
    </row>
    <row r="7" spans="1:5" x14ac:dyDescent="0.25">
      <c r="A7" s="260"/>
      <c r="B7" s="261"/>
      <c r="C7" s="262"/>
      <c r="D7" s="262"/>
      <c r="E7" s="260"/>
    </row>
    <row r="8" spans="1:5" x14ac:dyDescent="0.25">
      <c r="A8" s="260"/>
      <c r="B8" s="261"/>
      <c r="C8" s="262"/>
      <c r="D8" s="262"/>
      <c r="E8" s="260"/>
    </row>
    <row r="9" spans="1:5" x14ac:dyDescent="0.25">
      <c r="A9" s="260"/>
      <c r="B9" s="261"/>
      <c r="C9" s="262"/>
      <c r="D9" s="262"/>
      <c r="E9" s="260"/>
    </row>
    <row r="10" spans="1:5" x14ac:dyDescent="0.25">
      <c r="A10" s="260"/>
      <c r="B10" s="261"/>
      <c r="C10" s="262"/>
      <c r="D10" s="262"/>
      <c r="E10" s="260"/>
    </row>
    <row r="11" spans="1:5" x14ac:dyDescent="0.25">
      <c r="A11" s="260"/>
      <c r="B11" s="261"/>
      <c r="C11" s="262"/>
      <c r="D11" s="262"/>
      <c r="E11" s="260"/>
    </row>
    <row r="12" spans="1:5" x14ac:dyDescent="0.25">
      <c r="A12" s="260"/>
      <c r="B12" s="261"/>
      <c r="C12" s="262"/>
      <c r="D12" s="262"/>
      <c r="E12" s="260"/>
    </row>
    <row r="13" spans="1:5" x14ac:dyDescent="0.25">
      <c r="A13" s="260"/>
      <c r="B13" s="261"/>
      <c r="C13" s="262"/>
      <c r="D13" s="262"/>
      <c r="E13" s="260"/>
    </row>
    <row r="14" spans="1:5" x14ac:dyDescent="0.25">
      <c r="A14" s="260"/>
      <c r="B14" s="261"/>
      <c r="C14" s="262"/>
      <c r="D14" s="262"/>
      <c r="E14" s="260"/>
    </row>
    <row r="15" spans="1:5" x14ac:dyDescent="0.25">
      <c r="A15" s="260"/>
      <c r="B15" s="261"/>
      <c r="C15" s="262"/>
      <c r="D15" s="262"/>
      <c r="E15" s="260"/>
    </row>
    <row r="16" spans="1:5" x14ac:dyDescent="0.25">
      <c r="A16" s="260"/>
      <c r="B16" s="261"/>
      <c r="C16" s="262"/>
      <c r="D16" s="262"/>
      <c r="E16" s="260"/>
    </row>
    <row r="17" spans="1:5" x14ac:dyDescent="0.25">
      <c r="A17" s="260"/>
      <c r="B17" s="261"/>
      <c r="C17" s="262"/>
      <c r="D17" s="262"/>
      <c r="E17" s="260"/>
    </row>
    <row r="18" spans="1:5" x14ac:dyDescent="0.25">
      <c r="A18" s="260"/>
      <c r="B18" s="261"/>
      <c r="C18" s="262"/>
      <c r="D18" s="262"/>
      <c r="E18" s="260"/>
    </row>
    <row r="19" spans="1:5" x14ac:dyDescent="0.25">
      <c r="A19" s="260"/>
      <c r="B19" s="261"/>
      <c r="C19" s="262"/>
      <c r="D19" s="262"/>
      <c r="E19" s="260"/>
    </row>
    <row r="20" spans="1:5" x14ac:dyDescent="0.25">
      <c r="A20" s="260"/>
      <c r="B20" s="261"/>
      <c r="C20" s="262"/>
      <c r="D20" s="262"/>
      <c r="E20" s="260"/>
    </row>
    <row r="21" spans="1:5" x14ac:dyDescent="0.25">
      <c r="A21" s="260"/>
      <c r="B21" s="261"/>
      <c r="C21" s="262"/>
      <c r="D21" s="262"/>
      <c r="E21" s="260"/>
    </row>
    <row r="22" spans="1:5" x14ac:dyDescent="0.25">
      <c r="A22" s="260"/>
      <c r="B22" s="261"/>
      <c r="C22" s="262"/>
      <c r="D22" s="262"/>
      <c r="E22" s="260"/>
    </row>
    <row r="23" spans="1:5" x14ac:dyDescent="0.25">
      <c r="A23" s="260"/>
      <c r="B23" s="261"/>
      <c r="C23" s="262"/>
      <c r="D23" s="262"/>
      <c r="E23" s="260"/>
    </row>
    <row r="24" spans="1:5" x14ac:dyDescent="0.25">
      <c r="A24" s="260"/>
      <c r="B24" s="261"/>
      <c r="C24" s="262"/>
      <c r="D24" s="262"/>
      <c r="E24" s="260"/>
    </row>
    <row r="25" spans="1:5" x14ac:dyDescent="0.25">
      <c r="A25" s="260"/>
      <c r="B25" s="261"/>
      <c r="C25" s="262"/>
      <c r="D25" s="262"/>
      <c r="E25" s="260"/>
    </row>
    <row r="26" spans="1:5" x14ac:dyDescent="0.25">
      <c r="A26" s="260"/>
      <c r="B26" s="261"/>
      <c r="C26" s="262"/>
      <c r="D26" s="262"/>
      <c r="E26" s="260"/>
    </row>
    <row r="27" spans="1:5" x14ac:dyDescent="0.25">
      <c r="A27" s="260"/>
      <c r="B27" s="261"/>
      <c r="C27" s="262"/>
      <c r="D27" s="262"/>
      <c r="E27" s="260"/>
    </row>
    <row r="28" spans="1:5" x14ac:dyDescent="0.25">
      <c r="A28" s="260"/>
      <c r="B28" s="261"/>
      <c r="C28" s="262"/>
      <c r="D28" s="262"/>
      <c r="E28" s="260"/>
    </row>
    <row r="29" spans="1:5" x14ac:dyDescent="0.25">
      <c r="A29" s="260"/>
      <c r="B29" s="261"/>
      <c r="C29" s="262"/>
      <c r="D29" s="262"/>
      <c r="E29" s="260"/>
    </row>
    <row r="30" spans="1:5" x14ac:dyDescent="0.25">
      <c r="A30" s="260"/>
      <c r="B30" s="261"/>
      <c r="C30" s="262"/>
      <c r="D30" s="262"/>
      <c r="E30" s="260"/>
    </row>
    <row r="31" spans="1:5" x14ac:dyDescent="0.25">
      <c r="A31" s="260"/>
      <c r="B31" s="261"/>
      <c r="C31" s="262"/>
      <c r="D31" s="262"/>
      <c r="E31" s="260"/>
    </row>
    <row r="32" spans="1:5" x14ac:dyDescent="0.25">
      <c r="A32" s="260"/>
      <c r="B32" s="261"/>
      <c r="C32" s="262"/>
      <c r="D32" s="262"/>
      <c r="E32" s="260"/>
    </row>
    <row r="33" spans="1:5" x14ac:dyDescent="0.25">
      <c r="A33" s="260"/>
      <c r="B33" s="261"/>
      <c r="C33" s="262"/>
      <c r="D33" s="262"/>
      <c r="E33" s="260"/>
    </row>
    <row r="34" spans="1:5" x14ac:dyDescent="0.25">
      <c r="A34" s="260"/>
      <c r="B34" s="261"/>
      <c r="C34" s="262"/>
      <c r="D34" s="262"/>
      <c r="E34" s="260"/>
    </row>
    <row r="35" spans="1:5" x14ac:dyDescent="0.25">
      <c r="A35" s="260"/>
      <c r="B35" s="261"/>
      <c r="C35" s="262"/>
      <c r="D35" s="262"/>
      <c r="E35" s="260"/>
    </row>
    <row r="36" spans="1:5" x14ac:dyDescent="0.25">
      <c r="A36" s="260"/>
      <c r="B36" s="261"/>
      <c r="C36" s="262"/>
      <c r="D36" s="262"/>
      <c r="E36" s="260"/>
    </row>
    <row r="37" spans="1:5" x14ac:dyDescent="0.25">
      <c r="A37" s="260"/>
      <c r="B37" s="261"/>
      <c r="C37" s="262"/>
      <c r="D37" s="262"/>
      <c r="E37" s="260"/>
    </row>
    <row r="38" spans="1:5" x14ac:dyDescent="0.25">
      <c r="A38" s="260"/>
      <c r="B38" s="261"/>
      <c r="C38" s="262"/>
      <c r="D38" s="262"/>
      <c r="E38" s="260"/>
    </row>
    <row r="39" spans="1:5" x14ac:dyDescent="0.25">
      <c r="A39" s="260"/>
      <c r="B39" s="261"/>
      <c r="C39" s="262"/>
      <c r="D39" s="262"/>
      <c r="E39" s="260"/>
    </row>
    <row r="40" spans="1:5" x14ac:dyDescent="0.25">
      <c r="A40" s="260"/>
      <c r="B40" s="261"/>
      <c r="C40" s="262"/>
      <c r="D40" s="262"/>
      <c r="E40" s="260"/>
    </row>
    <row r="41" spans="1:5" x14ac:dyDescent="0.25">
      <c r="A41" s="260"/>
      <c r="B41" s="261"/>
      <c r="C41" s="262"/>
      <c r="D41" s="262"/>
      <c r="E41" s="260"/>
    </row>
    <row r="42" spans="1:5" x14ac:dyDescent="0.25">
      <c r="A42" s="260"/>
      <c r="B42" s="261"/>
      <c r="C42" s="262"/>
      <c r="D42" s="262"/>
      <c r="E42" s="260"/>
    </row>
    <row r="43" spans="1:5" x14ac:dyDescent="0.25">
      <c r="A43" s="260"/>
      <c r="B43" s="261"/>
      <c r="C43" s="262"/>
      <c r="D43" s="262"/>
      <c r="E43" s="260"/>
    </row>
    <row r="44" spans="1:5" x14ac:dyDescent="0.25">
      <c r="A44" s="260"/>
      <c r="B44" s="261"/>
      <c r="C44" s="262"/>
      <c r="D44" s="262"/>
      <c r="E44" s="260"/>
    </row>
    <row r="45" spans="1:5" x14ac:dyDescent="0.25">
      <c r="A45" s="260"/>
      <c r="B45" s="261"/>
      <c r="C45" s="262"/>
      <c r="D45" s="262"/>
      <c r="E45" s="260"/>
    </row>
    <row r="46" spans="1:5" x14ac:dyDescent="0.25">
      <c r="A46" s="260"/>
      <c r="B46" s="261"/>
      <c r="C46" s="262"/>
      <c r="D46" s="262"/>
      <c r="E46" s="260"/>
    </row>
    <row r="47" spans="1:5" x14ac:dyDescent="0.25">
      <c r="A47" s="260"/>
      <c r="B47" s="261"/>
      <c r="C47" s="262"/>
      <c r="D47" s="262"/>
      <c r="E47" s="260"/>
    </row>
    <row r="48" spans="1:5" x14ac:dyDescent="0.25">
      <c r="A48" s="260"/>
      <c r="B48" s="261"/>
      <c r="C48" s="262"/>
      <c r="D48" s="262"/>
      <c r="E48" s="260"/>
    </row>
    <row r="49" spans="1:5" x14ac:dyDescent="0.25">
      <c r="A49" s="260"/>
      <c r="B49" s="261"/>
      <c r="C49" s="262"/>
      <c r="D49" s="262"/>
      <c r="E49" s="260"/>
    </row>
    <row r="50" spans="1:5" x14ac:dyDescent="0.25">
      <c r="A50" s="260"/>
      <c r="B50" s="261"/>
      <c r="C50" s="262"/>
      <c r="D50" s="262"/>
      <c r="E50" s="260"/>
    </row>
    <row r="51" spans="1:5" x14ac:dyDescent="0.25">
      <c r="A51" s="260"/>
      <c r="B51" s="261"/>
      <c r="C51" s="262"/>
      <c r="D51" s="262"/>
      <c r="E51" s="260"/>
    </row>
    <row r="52" spans="1:5" x14ac:dyDescent="0.25">
      <c r="A52" s="260"/>
      <c r="B52" s="261"/>
      <c r="C52" s="262"/>
      <c r="D52" s="262"/>
      <c r="E52" s="260"/>
    </row>
    <row r="53" spans="1:5" x14ac:dyDescent="0.25">
      <c r="A53" s="260"/>
      <c r="B53" s="261"/>
      <c r="C53" s="262"/>
      <c r="D53" s="262"/>
      <c r="E53" s="260"/>
    </row>
    <row r="54" spans="1:5" x14ac:dyDescent="0.25">
      <c r="A54" s="260"/>
      <c r="B54" s="261"/>
      <c r="C54" s="262"/>
      <c r="D54" s="262"/>
      <c r="E54" s="260"/>
    </row>
    <row r="55" spans="1:5" x14ac:dyDescent="0.25">
      <c r="A55" s="260"/>
      <c r="B55" s="261"/>
      <c r="C55" s="262"/>
      <c r="D55" s="262"/>
      <c r="E55" s="260"/>
    </row>
    <row r="56" spans="1:5" x14ac:dyDescent="0.25">
      <c r="A56" s="260"/>
      <c r="B56" s="261"/>
      <c r="C56" s="262"/>
      <c r="D56" s="262"/>
      <c r="E56" s="260"/>
    </row>
    <row r="57" spans="1:5" x14ac:dyDescent="0.25">
      <c r="A57" s="260"/>
      <c r="B57" s="261"/>
      <c r="C57" s="262"/>
      <c r="D57" s="262"/>
      <c r="E57" s="260"/>
    </row>
    <row r="58" spans="1:5" x14ac:dyDescent="0.25">
      <c r="A58" s="260"/>
      <c r="B58" s="261"/>
      <c r="C58" s="262"/>
      <c r="D58" s="262"/>
      <c r="E58" s="260"/>
    </row>
    <row r="59" spans="1:5" x14ac:dyDescent="0.25">
      <c r="A59" s="260"/>
      <c r="B59" s="261"/>
      <c r="C59" s="262"/>
      <c r="D59" s="262"/>
      <c r="E59" s="260"/>
    </row>
    <row r="60" spans="1:5" x14ac:dyDescent="0.25">
      <c r="A60" s="260"/>
      <c r="B60" s="261"/>
      <c r="C60" s="262"/>
      <c r="D60" s="262"/>
      <c r="E60" s="260"/>
    </row>
    <row r="61" spans="1:5" x14ac:dyDescent="0.25">
      <c r="A61" s="260"/>
      <c r="B61" s="261"/>
      <c r="C61" s="262"/>
      <c r="D61" s="262"/>
      <c r="E61" s="260"/>
    </row>
    <row r="62" spans="1:5" x14ac:dyDescent="0.25">
      <c r="A62" s="260"/>
      <c r="B62" s="261"/>
      <c r="C62" s="262"/>
      <c r="D62" s="262"/>
      <c r="E62" s="260"/>
    </row>
    <row r="63" spans="1:5" x14ac:dyDescent="0.25">
      <c r="A63" s="260"/>
      <c r="B63" s="261"/>
      <c r="C63" s="262"/>
      <c r="D63" s="262"/>
      <c r="E63" s="260"/>
    </row>
    <row r="64" spans="1:5" x14ac:dyDescent="0.25">
      <c r="A64" s="260"/>
      <c r="B64" s="261"/>
      <c r="C64" s="262"/>
      <c r="D64" s="262"/>
      <c r="E64" s="260"/>
    </row>
    <row r="65" spans="1:5" x14ac:dyDescent="0.25">
      <c r="A65" s="260"/>
      <c r="B65" s="261"/>
      <c r="C65" s="262"/>
      <c r="D65" s="262"/>
      <c r="E65" s="260"/>
    </row>
    <row r="66" spans="1:5" x14ac:dyDescent="0.25">
      <c r="A66" s="260"/>
      <c r="B66" s="261"/>
      <c r="C66" s="262"/>
      <c r="D66" s="262"/>
      <c r="E66" s="260"/>
    </row>
    <row r="67" spans="1:5" x14ac:dyDescent="0.25">
      <c r="A67" s="260"/>
      <c r="B67" s="261"/>
      <c r="C67" s="262"/>
      <c r="D67" s="262"/>
      <c r="E67" s="260"/>
    </row>
    <row r="68" spans="1:5" x14ac:dyDescent="0.25">
      <c r="A68" s="260"/>
      <c r="B68" s="261"/>
      <c r="C68" s="262"/>
      <c r="D68" s="262"/>
      <c r="E68" s="260"/>
    </row>
    <row r="69" spans="1:5" x14ac:dyDescent="0.25">
      <c r="A69" s="260"/>
      <c r="B69" s="261"/>
      <c r="C69" s="262"/>
      <c r="D69" s="262"/>
      <c r="E69" s="260"/>
    </row>
    <row r="70" spans="1:5" x14ac:dyDescent="0.25">
      <c r="A70" s="260"/>
      <c r="B70" s="261"/>
      <c r="C70" s="262"/>
      <c r="D70" s="262"/>
      <c r="E70" s="260"/>
    </row>
    <row r="71" spans="1:5" x14ac:dyDescent="0.25">
      <c r="A71" s="260"/>
      <c r="B71" s="261"/>
      <c r="C71" s="262"/>
      <c r="D71" s="262"/>
      <c r="E71" s="260"/>
    </row>
    <row r="72" spans="1:5" x14ac:dyDescent="0.25">
      <c r="A72" s="260"/>
      <c r="B72" s="261"/>
      <c r="C72" s="262"/>
      <c r="D72" s="262"/>
      <c r="E72" s="260"/>
    </row>
    <row r="73" spans="1:5" x14ac:dyDescent="0.25">
      <c r="A73" s="260"/>
      <c r="B73" s="261"/>
      <c r="C73" s="262"/>
      <c r="D73" s="262"/>
      <c r="E73" s="260"/>
    </row>
    <row r="74" spans="1:5" x14ac:dyDescent="0.25">
      <c r="A74" s="260"/>
      <c r="B74" s="261"/>
      <c r="C74" s="262"/>
      <c r="D74" s="262"/>
      <c r="E74" s="260"/>
    </row>
    <row r="75" spans="1:5" x14ac:dyDescent="0.25">
      <c r="A75" s="260"/>
      <c r="B75" s="261"/>
      <c r="C75" s="262"/>
      <c r="D75" s="262"/>
      <c r="E75" s="260"/>
    </row>
    <row r="76" spans="1:5" x14ac:dyDescent="0.25">
      <c r="A76" s="260"/>
      <c r="B76" s="261"/>
      <c r="C76" s="262"/>
      <c r="D76" s="262"/>
      <c r="E76" s="260"/>
    </row>
    <row r="77" spans="1:5" x14ac:dyDescent="0.25">
      <c r="A77" s="260"/>
      <c r="B77" s="261"/>
      <c r="C77" s="262"/>
      <c r="D77" s="262"/>
      <c r="E77" s="260"/>
    </row>
    <row r="78" spans="1:5" x14ac:dyDescent="0.25">
      <c r="A78" s="260"/>
      <c r="B78" s="261"/>
      <c r="C78" s="262"/>
      <c r="D78" s="262"/>
      <c r="E78" s="260"/>
    </row>
    <row r="79" spans="1:5" x14ac:dyDescent="0.25">
      <c r="A79" s="260"/>
      <c r="B79" s="261"/>
      <c r="C79" s="262"/>
      <c r="D79" s="262"/>
      <c r="E79" s="260"/>
    </row>
    <row r="80" spans="1:5" x14ac:dyDescent="0.25">
      <c r="A80" s="260"/>
      <c r="B80" s="261"/>
      <c r="C80" s="262"/>
      <c r="D80" s="262"/>
      <c r="E80" s="260"/>
    </row>
    <row r="81" spans="1:5" x14ac:dyDescent="0.25">
      <c r="A81" s="260"/>
      <c r="B81" s="261"/>
      <c r="C81" s="262"/>
      <c r="D81" s="262"/>
      <c r="E81" s="260"/>
    </row>
    <row r="82" spans="1:5" x14ac:dyDescent="0.25">
      <c r="A82" s="260"/>
      <c r="B82" s="261"/>
      <c r="C82" s="262"/>
      <c r="D82" s="262"/>
      <c r="E82" s="260"/>
    </row>
    <row r="83" spans="1:5" x14ac:dyDescent="0.25">
      <c r="A83" s="260"/>
      <c r="B83" s="261"/>
      <c r="C83" s="262"/>
      <c r="D83" s="262"/>
      <c r="E83" s="260"/>
    </row>
    <row r="84" spans="1:5" x14ac:dyDescent="0.25">
      <c r="A84" s="260"/>
      <c r="B84" s="261"/>
      <c r="C84" s="262"/>
      <c r="D84" s="262"/>
      <c r="E84" s="260"/>
    </row>
    <row r="85" spans="1:5" x14ac:dyDescent="0.25">
      <c r="A85" s="260"/>
      <c r="B85" s="261"/>
      <c r="C85" s="262"/>
      <c r="D85" s="262"/>
      <c r="E85" s="260"/>
    </row>
    <row r="86" spans="1:5" x14ac:dyDescent="0.25">
      <c r="A86" s="260"/>
      <c r="B86" s="261"/>
      <c r="C86" s="262"/>
      <c r="D86" s="262"/>
      <c r="E86" s="260"/>
    </row>
    <row r="87" spans="1:5" x14ac:dyDescent="0.25">
      <c r="A87" s="260"/>
      <c r="B87" s="261"/>
      <c r="C87" s="262"/>
      <c r="D87" s="262"/>
      <c r="E87" s="260"/>
    </row>
    <row r="88" spans="1:5" x14ac:dyDescent="0.25">
      <c r="A88" s="260"/>
      <c r="B88" s="261"/>
      <c r="C88" s="262"/>
      <c r="D88" s="262"/>
      <c r="E88" s="260"/>
    </row>
    <row r="89" spans="1:5" x14ac:dyDescent="0.25">
      <c r="A89" s="260"/>
      <c r="B89" s="261"/>
      <c r="C89" s="262"/>
      <c r="D89" s="262"/>
      <c r="E89" s="260"/>
    </row>
    <row r="90" spans="1:5" x14ac:dyDescent="0.25">
      <c r="A90" s="260"/>
      <c r="B90" s="261"/>
      <c r="C90" s="262"/>
      <c r="D90" s="262"/>
      <c r="E90" s="260"/>
    </row>
    <row r="91" spans="1:5" x14ac:dyDescent="0.25">
      <c r="A91" s="260"/>
      <c r="B91" s="261"/>
      <c r="C91" s="262"/>
      <c r="D91" s="262"/>
      <c r="E91" s="260"/>
    </row>
    <row r="92" spans="1:5" x14ac:dyDescent="0.25">
      <c r="A92" s="260"/>
      <c r="B92" s="261"/>
      <c r="C92" s="262"/>
      <c r="D92" s="262"/>
      <c r="E92" s="260"/>
    </row>
    <row r="93" spans="1:5" x14ac:dyDescent="0.25">
      <c r="A93" s="260"/>
      <c r="B93" s="261"/>
      <c r="C93" s="262"/>
      <c r="D93" s="262"/>
      <c r="E93" s="260"/>
    </row>
    <row r="94" spans="1:5" x14ac:dyDescent="0.25">
      <c r="A94" s="260"/>
      <c r="B94" s="261"/>
      <c r="C94" s="262"/>
      <c r="D94" s="262"/>
      <c r="E94" s="260"/>
    </row>
    <row r="95" spans="1:5" x14ac:dyDescent="0.25">
      <c r="A95" s="260"/>
      <c r="B95" s="261"/>
      <c r="C95" s="262"/>
      <c r="D95" s="262"/>
      <c r="E95" s="260"/>
    </row>
    <row r="96" spans="1:5" x14ac:dyDescent="0.25">
      <c r="A96" s="260"/>
      <c r="B96" s="261"/>
      <c r="C96" s="262"/>
      <c r="D96" s="262"/>
      <c r="E96" s="260"/>
    </row>
    <row r="97" spans="1:5" x14ac:dyDescent="0.25">
      <c r="A97" s="260"/>
      <c r="B97" s="261"/>
      <c r="C97" s="262"/>
      <c r="D97" s="262"/>
      <c r="E97" s="260"/>
    </row>
    <row r="98" spans="1:5" x14ac:dyDescent="0.25">
      <c r="A98" s="260"/>
      <c r="B98" s="261"/>
      <c r="C98" s="262"/>
      <c r="D98" s="262"/>
      <c r="E98" s="260"/>
    </row>
    <row r="99" spans="1:5" x14ac:dyDescent="0.25">
      <c r="A99" s="260"/>
      <c r="B99" s="261"/>
      <c r="C99" s="262"/>
      <c r="D99" s="262"/>
      <c r="E99" s="260"/>
    </row>
    <row r="100" spans="1:5" x14ac:dyDescent="0.25">
      <c r="A100" s="260"/>
      <c r="B100" s="261"/>
      <c r="C100" s="262"/>
      <c r="D100" s="262"/>
      <c r="E100" s="260"/>
    </row>
    <row r="101" spans="1:5" x14ac:dyDescent="0.25">
      <c r="A101" s="260"/>
      <c r="B101" s="261"/>
      <c r="C101" s="262"/>
      <c r="D101" s="262"/>
      <c r="E101" s="260"/>
    </row>
    <row r="102" spans="1:5" x14ac:dyDescent="0.25">
      <c r="A102" s="260"/>
      <c r="B102" s="261"/>
      <c r="C102" s="262"/>
      <c r="D102" s="262"/>
      <c r="E102" s="260"/>
    </row>
    <row r="103" spans="1:5" x14ac:dyDescent="0.25">
      <c r="A103" s="260"/>
      <c r="B103" s="261"/>
      <c r="C103" s="262"/>
      <c r="D103" s="262"/>
      <c r="E103" s="260"/>
    </row>
    <row r="104" spans="1:5" x14ac:dyDescent="0.25">
      <c r="A104" s="260"/>
      <c r="B104" s="261"/>
      <c r="C104" s="262"/>
      <c r="D104" s="262"/>
      <c r="E104" s="260"/>
    </row>
    <row r="105" spans="1:5" x14ac:dyDescent="0.25">
      <c r="A105" s="260"/>
      <c r="B105" s="261"/>
      <c r="C105" s="262"/>
      <c r="D105" s="262"/>
      <c r="E105" s="260"/>
    </row>
    <row r="106" spans="1:5" x14ac:dyDescent="0.25">
      <c r="A106" s="260"/>
      <c r="B106" s="261"/>
      <c r="C106" s="262"/>
      <c r="D106" s="262"/>
      <c r="E106" s="260"/>
    </row>
    <row r="107" spans="1:5" x14ac:dyDescent="0.25">
      <c r="A107" s="260"/>
      <c r="B107" s="261"/>
      <c r="C107" s="262"/>
      <c r="D107" s="262"/>
      <c r="E107" s="260"/>
    </row>
    <row r="108" spans="1:5" x14ac:dyDescent="0.25">
      <c r="A108" s="260"/>
      <c r="B108" s="261"/>
      <c r="C108" s="262"/>
      <c r="D108" s="262"/>
      <c r="E108" s="260"/>
    </row>
    <row r="109" spans="1:5" x14ac:dyDescent="0.25">
      <c r="A109" s="260"/>
      <c r="B109" s="261"/>
      <c r="C109" s="262"/>
      <c r="D109" s="262"/>
      <c r="E109" s="260"/>
    </row>
    <row r="110" spans="1:5" x14ac:dyDescent="0.25">
      <c r="A110" s="260"/>
      <c r="B110" s="261"/>
      <c r="C110" s="262"/>
      <c r="D110" s="262"/>
      <c r="E110" s="260"/>
    </row>
    <row r="111" spans="1:5" x14ac:dyDescent="0.25">
      <c r="A111" s="260"/>
      <c r="B111" s="261"/>
      <c r="C111" s="262"/>
      <c r="D111" s="262"/>
      <c r="E111" s="260"/>
    </row>
    <row r="112" spans="1:5" x14ac:dyDescent="0.25">
      <c r="A112" s="260"/>
      <c r="B112" s="261"/>
      <c r="C112" s="262"/>
      <c r="D112" s="262"/>
      <c r="E112" s="260"/>
    </row>
    <row r="113" spans="1:5" x14ac:dyDescent="0.25">
      <c r="A113" s="260"/>
      <c r="B113" s="261"/>
      <c r="C113" s="262"/>
      <c r="D113" s="262"/>
      <c r="E113" s="260"/>
    </row>
    <row r="114" spans="1:5" x14ac:dyDescent="0.25">
      <c r="A114" s="260"/>
      <c r="B114" s="261"/>
      <c r="C114" s="262"/>
      <c r="D114" s="262"/>
      <c r="E114" s="260"/>
    </row>
    <row r="115" spans="1:5" x14ac:dyDescent="0.25">
      <c r="A115" s="260"/>
      <c r="B115" s="261"/>
      <c r="C115" s="262"/>
      <c r="D115" s="262"/>
      <c r="E115" s="260"/>
    </row>
    <row r="116" spans="1:5" x14ac:dyDescent="0.25">
      <c r="A116" s="260"/>
      <c r="B116" s="261"/>
      <c r="C116" s="262"/>
      <c r="D116" s="262"/>
      <c r="E116" s="260"/>
    </row>
    <row r="117" spans="1:5" x14ac:dyDescent="0.25">
      <c r="A117" s="260"/>
      <c r="B117" s="261"/>
      <c r="C117" s="262"/>
      <c r="D117" s="262"/>
      <c r="E117" s="260"/>
    </row>
    <row r="118" spans="1:5" x14ac:dyDescent="0.25">
      <c r="A118" s="260"/>
      <c r="B118" s="261"/>
      <c r="C118" s="262"/>
      <c r="D118" s="262"/>
      <c r="E118" s="260"/>
    </row>
    <row r="119" spans="1:5" x14ac:dyDescent="0.25">
      <c r="A119" s="260"/>
      <c r="B119" s="261"/>
      <c r="C119" s="262"/>
      <c r="D119" s="262"/>
      <c r="E119" s="260"/>
    </row>
    <row r="120" spans="1:5" x14ac:dyDescent="0.25">
      <c r="A120" s="260"/>
      <c r="B120" s="261"/>
      <c r="C120" s="262"/>
      <c r="D120" s="262"/>
      <c r="E120" s="260"/>
    </row>
    <row r="121" spans="1:5" x14ac:dyDescent="0.25">
      <c r="A121" s="260"/>
      <c r="B121" s="261"/>
      <c r="C121" s="262"/>
      <c r="D121" s="262"/>
      <c r="E121" s="260"/>
    </row>
    <row r="122" spans="1:5" x14ac:dyDescent="0.25">
      <c r="A122" s="260"/>
      <c r="B122" s="261"/>
      <c r="C122" s="262"/>
      <c r="D122" s="262"/>
      <c r="E122" s="260"/>
    </row>
    <row r="123" spans="1:5" x14ac:dyDescent="0.25">
      <c r="A123" s="260"/>
      <c r="B123" s="261"/>
      <c r="C123" s="262"/>
      <c r="D123" s="262"/>
      <c r="E123" s="260"/>
    </row>
    <row r="124" spans="1:5" x14ac:dyDescent="0.25">
      <c r="A124" s="260"/>
      <c r="B124" s="261"/>
      <c r="C124" s="262"/>
      <c r="D124" s="262"/>
      <c r="E124" s="260"/>
    </row>
    <row r="125" spans="1:5" x14ac:dyDescent="0.25">
      <c r="A125" s="260"/>
      <c r="B125" s="261"/>
      <c r="C125" s="262"/>
      <c r="D125" s="262"/>
      <c r="E125" s="260"/>
    </row>
    <row r="126" spans="1:5" x14ac:dyDescent="0.25">
      <c r="A126" s="260"/>
      <c r="B126" s="261"/>
      <c r="C126" s="262"/>
      <c r="D126" s="262"/>
      <c r="E126" s="260"/>
    </row>
    <row r="127" spans="1:5" x14ac:dyDescent="0.25">
      <c r="A127" s="260"/>
      <c r="B127" s="261"/>
      <c r="C127" s="262"/>
      <c r="D127" s="262"/>
      <c r="E127" s="260"/>
    </row>
    <row r="128" spans="1:5" x14ac:dyDescent="0.25">
      <c r="A128" s="260"/>
      <c r="B128" s="261"/>
      <c r="C128" s="262"/>
      <c r="D128" s="262"/>
      <c r="E128" s="260"/>
    </row>
    <row r="129" spans="1:5" x14ac:dyDescent="0.25">
      <c r="A129" s="260"/>
      <c r="B129" s="261"/>
      <c r="C129" s="262"/>
      <c r="D129" s="262"/>
      <c r="E129" s="260"/>
    </row>
    <row r="130" spans="1:5" x14ac:dyDescent="0.25">
      <c r="A130" s="260"/>
      <c r="B130" s="261"/>
      <c r="C130" s="262"/>
      <c r="D130" s="262"/>
      <c r="E130" s="260"/>
    </row>
    <row r="131" spans="1:5" x14ac:dyDescent="0.25">
      <c r="A131" s="260"/>
      <c r="B131" s="261"/>
      <c r="C131" s="262"/>
      <c r="D131" s="262"/>
      <c r="E131" s="260"/>
    </row>
    <row r="132" spans="1:5" x14ac:dyDescent="0.25">
      <c r="A132" s="260"/>
      <c r="B132" s="261"/>
      <c r="C132" s="262"/>
      <c r="D132" s="262"/>
      <c r="E132" s="260"/>
    </row>
    <row r="133" spans="1:5" x14ac:dyDescent="0.25">
      <c r="A133" s="260"/>
      <c r="B133" s="261"/>
      <c r="C133" s="262"/>
      <c r="D133" s="262"/>
      <c r="E133" s="260"/>
    </row>
    <row r="134" spans="1:5" x14ac:dyDescent="0.25">
      <c r="A134" s="260"/>
      <c r="B134" s="261"/>
      <c r="C134" s="262"/>
      <c r="D134" s="262"/>
      <c r="E134" s="260"/>
    </row>
    <row r="135" spans="1:5" x14ac:dyDescent="0.25">
      <c r="A135" s="260"/>
      <c r="B135" s="261"/>
      <c r="C135" s="262"/>
      <c r="D135" s="262"/>
      <c r="E135" s="260"/>
    </row>
    <row r="136" spans="1:5" x14ac:dyDescent="0.25">
      <c r="A136" s="260"/>
      <c r="B136" s="261"/>
      <c r="C136" s="262"/>
      <c r="D136" s="262"/>
      <c r="E136" s="260"/>
    </row>
    <row r="137" spans="1:5" x14ac:dyDescent="0.25">
      <c r="A137" s="260"/>
      <c r="B137" s="261"/>
      <c r="C137" s="262"/>
      <c r="D137" s="262"/>
      <c r="E137" s="260"/>
    </row>
    <row r="138" spans="1:5" x14ac:dyDescent="0.25">
      <c r="A138" s="260"/>
      <c r="B138" s="261"/>
      <c r="C138" s="262"/>
      <c r="D138" s="262"/>
      <c r="E138" s="260"/>
    </row>
    <row r="139" spans="1:5" x14ac:dyDescent="0.25">
      <c r="A139" s="260"/>
      <c r="B139" s="261"/>
      <c r="C139" s="262"/>
      <c r="D139" s="262"/>
      <c r="E139" s="260"/>
    </row>
    <row r="140" spans="1:5" x14ac:dyDescent="0.25">
      <c r="A140" s="260"/>
      <c r="B140" s="261"/>
      <c r="C140" s="262"/>
      <c r="D140" s="262"/>
      <c r="E140" s="260"/>
    </row>
    <row r="141" spans="1:5" x14ac:dyDescent="0.25">
      <c r="A141" s="260"/>
      <c r="B141" s="261"/>
      <c r="C141" s="262"/>
      <c r="D141" s="262"/>
      <c r="E141" s="260"/>
    </row>
    <row r="142" spans="1:5" x14ac:dyDescent="0.25">
      <c r="A142" s="260"/>
      <c r="B142" s="261"/>
      <c r="C142" s="262"/>
      <c r="D142" s="262"/>
      <c r="E142" s="260"/>
    </row>
    <row r="143" spans="1:5" x14ac:dyDescent="0.25">
      <c r="A143" s="260"/>
      <c r="B143" s="261"/>
      <c r="C143" s="262"/>
      <c r="D143" s="262"/>
      <c r="E143" s="260"/>
    </row>
    <row r="144" spans="1:5" x14ac:dyDescent="0.25">
      <c r="A144" s="260"/>
      <c r="B144" s="261"/>
      <c r="C144" s="262"/>
      <c r="D144" s="262"/>
      <c r="E144" s="260"/>
    </row>
    <row r="145" spans="1:5" x14ac:dyDescent="0.25">
      <c r="A145" s="260"/>
      <c r="B145" s="261"/>
      <c r="C145" s="262"/>
      <c r="D145" s="262"/>
      <c r="E145" s="260"/>
    </row>
    <row r="146" spans="1:5" x14ac:dyDescent="0.25">
      <c r="A146" s="260"/>
      <c r="B146" s="261"/>
      <c r="C146" s="262"/>
      <c r="D146" s="262"/>
      <c r="E146" s="260"/>
    </row>
    <row r="147" spans="1:5" x14ac:dyDescent="0.25">
      <c r="A147" s="260"/>
      <c r="B147" s="261"/>
      <c r="C147" s="262"/>
      <c r="D147" s="262"/>
      <c r="E147" s="260"/>
    </row>
    <row r="148" spans="1:5" x14ac:dyDescent="0.25">
      <c r="A148" s="260"/>
      <c r="B148" s="261"/>
      <c r="C148" s="262"/>
      <c r="D148" s="262"/>
      <c r="E148" s="260"/>
    </row>
    <row r="149" spans="1:5" x14ac:dyDescent="0.25">
      <c r="A149" s="260"/>
      <c r="B149" s="261"/>
      <c r="C149" s="262"/>
      <c r="D149" s="262"/>
      <c r="E149" s="260"/>
    </row>
    <row r="150" spans="1:5" x14ac:dyDescent="0.25">
      <c r="A150" s="260"/>
      <c r="B150" s="261"/>
      <c r="C150" s="262"/>
      <c r="D150" s="262"/>
      <c r="E150" s="260"/>
    </row>
    <row r="151" spans="1:5" x14ac:dyDescent="0.25">
      <c r="A151" s="260"/>
      <c r="B151" s="261"/>
      <c r="C151" s="262"/>
      <c r="D151" s="262"/>
      <c r="E151" s="260"/>
    </row>
    <row r="152" spans="1:5" x14ac:dyDescent="0.25">
      <c r="A152" s="260"/>
      <c r="B152" s="261"/>
      <c r="C152" s="262"/>
      <c r="D152" s="262"/>
      <c r="E152" s="260"/>
    </row>
    <row r="153" spans="1:5" x14ac:dyDescent="0.25">
      <c r="A153" s="260"/>
      <c r="B153" s="261"/>
      <c r="C153" s="262"/>
      <c r="D153" s="262"/>
      <c r="E153" s="260"/>
    </row>
    <row r="154" spans="1:5" x14ac:dyDescent="0.25">
      <c r="A154" s="260"/>
      <c r="B154" s="261"/>
      <c r="C154" s="262"/>
      <c r="D154" s="262"/>
      <c r="E154" s="260"/>
    </row>
    <row r="155" spans="1:5" x14ac:dyDescent="0.25">
      <c r="A155" s="260"/>
      <c r="B155" s="261"/>
      <c r="C155" s="262"/>
      <c r="D155" s="262"/>
      <c r="E155" s="260"/>
    </row>
    <row r="156" spans="1:5" x14ac:dyDescent="0.25">
      <c r="A156" s="260"/>
      <c r="B156" s="261"/>
      <c r="C156" s="262"/>
      <c r="D156" s="262"/>
      <c r="E156" s="260"/>
    </row>
    <row r="157" spans="1:5" x14ac:dyDescent="0.25">
      <c r="A157" s="260"/>
      <c r="B157" s="261"/>
      <c r="C157" s="262"/>
      <c r="D157" s="262"/>
      <c r="E157" s="260"/>
    </row>
    <row r="158" spans="1:5" x14ac:dyDescent="0.25">
      <c r="A158" s="260"/>
      <c r="B158" s="261"/>
      <c r="C158" s="262"/>
      <c r="D158" s="262"/>
      <c r="E158" s="260"/>
    </row>
    <row r="159" spans="1:5" x14ac:dyDescent="0.25">
      <c r="A159" s="260"/>
      <c r="B159" s="261"/>
      <c r="C159" s="262"/>
      <c r="D159" s="262"/>
      <c r="E159" s="260"/>
    </row>
    <row r="160" spans="1:5" x14ac:dyDescent="0.25">
      <c r="A160" s="260"/>
      <c r="B160" s="261"/>
      <c r="C160" s="262"/>
      <c r="D160" s="262"/>
      <c r="E160" s="260"/>
    </row>
    <row r="161" spans="1:5" x14ac:dyDescent="0.25">
      <c r="A161" s="260"/>
      <c r="B161" s="261"/>
      <c r="C161" s="262"/>
      <c r="D161" s="262"/>
      <c r="E161" s="260"/>
    </row>
    <row r="162" spans="1:5" x14ac:dyDescent="0.25">
      <c r="A162" s="260"/>
      <c r="B162" s="261"/>
      <c r="C162" s="262"/>
      <c r="D162" s="262"/>
      <c r="E162" s="260"/>
    </row>
    <row r="163" spans="1:5" x14ac:dyDescent="0.25">
      <c r="A163" s="260"/>
      <c r="B163" s="261"/>
      <c r="C163" s="262"/>
      <c r="D163" s="262"/>
      <c r="E163" s="260"/>
    </row>
    <row r="164" spans="1:5" x14ac:dyDescent="0.25">
      <c r="A164" s="260"/>
      <c r="B164" s="261"/>
      <c r="C164" s="262"/>
      <c r="D164" s="262"/>
      <c r="E164" s="260"/>
    </row>
    <row r="165" spans="1:5" x14ac:dyDescent="0.25">
      <c r="A165" s="260"/>
      <c r="B165" s="261"/>
      <c r="C165" s="262"/>
      <c r="D165" s="262"/>
      <c r="E165" s="260"/>
    </row>
    <row r="166" spans="1:5" x14ac:dyDescent="0.25">
      <c r="A166" s="260"/>
      <c r="B166" s="261"/>
      <c r="C166" s="262"/>
      <c r="D166" s="262"/>
      <c r="E166" s="260"/>
    </row>
    <row r="167" spans="1:5" x14ac:dyDescent="0.25">
      <c r="A167" s="260"/>
      <c r="B167" s="261"/>
      <c r="C167" s="262"/>
      <c r="D167" s="262"/>
      <c r="E167" s="260"/>
    </row>
    <row r="168" spans="1:5" x14ac:dyDescent="0.25">
      <c r="A168" s="260"/>
      <c r="B168" s="261"/>
      <c r="C168" s="262"/>
      <c r="D168" s="262"/>
      <c r="E168" s="260"/>
    </row>
    <row r="169" spans="1:5" x14ac:dyDescent="0.25">
      <c r="A169" s="260"/>
      <c r="B169" s="261"/>
      <c r="C169" s="262"/>
      <c r="D169" s="262"/>
      <c r="E169" s="260"/>
    </row>
    <row r="170" spans="1:5" x14ac:dyDescent="0.25">
      <c r="A170" s="260"/>
      <c r="B170" s="261"/>
      <c r="C170" s="262"/>
      <c r="D170" s="262"/>
      <c r="E170" s="260"/>
    </row>
    <row r="171" spans="1:5" x14ac:dyDescent="0.25">
      <c r="A171" s="260"/>
      <c r="B171" s="261"/>
      <c r="C171" s="262"/>
      <c r="D171" s="262"/>
      <c r="E171" s="260"/>
    </row>
    <row r="172" spans="1:5" x14ac:dyDescent="0.25">
      <c r="A172" s="260"/>
      <c r="B172" s="261"/>
      <c r="C172" s="262"/>
      <c r="D172" s="262"/>
      <c r="E172" s="260"/>
    </row>
    <row r="173" spans="1:5" x14ac:dyDescent="0.25">
      <c r="A173" s="260"/>
      <c r="B173" s="261"/>
      <c r="C173" s="262"/>
      <c r="D173" s="262"/>
      <c r="E173" s="260"/>
    </row>
    <row r="174" spans="1:5" x14ac:dyDescent="0.25">
      <c r="A174" s="260"/>
      <c r="B174" s="261"/>
      <c r="C174" s="262"/>
      <c r="D174" s="262"/>
      <c r="E174" s="260"/>
    </row>
    <row r="175" spans="1:5" x14ac:dyDescent="0.25">
      <c r="A175" s="260"/>
      <c r="B175" s="261"/>
      <c r="C175" s="262"/>
      <c r="D175" s="262"/>
      <c r="E175" s="260"/>
    </row>
    <row r="176" spans="1:5" x14ac:dyDescent="0.25">
      <c r="A176" s="260"/>
      <c r="B176" s="261"/>
      <c r="C176" s="262"/>
      <c r="D176" s="262"/>
      <c r="E176" s="260"/>
    </row>
    <row r="177" spans="1:5" x14ac:dyDescent="0.25">
      <c r="A177" s="260"/>
      <c r="B177" s="261"/>
      <c r="C177" s="262"/>
      <c r="D177" s="262"/>
      <c r="E177" s="260"/>
    </row>
    <row r="178" spans="1:5" x14ac:dyDescent="0.25">
      <c r="A178" s="260"/>
      <c r="B178" s="261"/>
      <c r="C178" s="262"/>
      <c r="D178" s="262"/>
      <c r="E178" s="260"/>
    </row>
    <row r="179" spans="1:5" x14ac:dyDescent="0.25">
      <c r="A179" s="260"/>
      <c r="B179" s="261"/>
      <c r="C179" s="262"/>
      <c r="D179" s="262"/>
      <c r="E179" s="260"/>
    </row>
    <row r="180" spans="1:5" x14ac:dyDescent="0.25">
      <c r="A180" s="260"/>
      <c r="B180" s="261"/>
      <c r="C180" s="262"/>
      <c r="D180" s="262"/>
      <c r="E180" s="260"/>
    </row>
    <row r="181" spans="1:5" x14ac:dyDescent="0.25">
      <c r="A181" s="260"/>
      <c r="B181" s="261"/>
      <c r="C181" s="262"/>
      <c r="D181" s="262"/>
      <c r="E181" s="260"/>
    </row>
    <row r="182" spans="1:5" x14ac:dyDescent="0.25">
      <c r="A182" s="260"/>
      <c r="B182" s="261"/>
      <c r="C182" s="262"/>
      <c r="D182" s="262"/>
      <c r="E182" s="260"/>
    </row>
    <row r="183" spans="1:5" x14ac:dyDescent="0.25">
      <c r="A183" s="260"/>
      <c r="B183" s="261"/>
      <c r="C183" s="262"/>
      <c r="D183" s="262"/>
      <c r="E183" s="260"/>
    </row>
    <row r="184" spans="1:5" x14ac:dyDescent="0.25">
      <c r="A184" s="260"/>
      <c r="B184" s="261"/>
      <c r="C184" s="262"/>
      <c r="D184" s="262"/>
      <c r="E184" s="260"/>
    </row>
    <row r="185" spans="1:5" x14ac:dyDescent="0.25">
      <c r="A185" s="260"/>
      <c r="B185" s="261"/>
      <c r="C185" s="262"/>
      <c r="D185" s="262"/>
      <c r="E185" s="260"/>
    </row>
    <row r="186" spans="1:5" x14ac:dyDescent="0.25">
      <c r="A186" s="260"/>
      <c r="B186" s="261"/>
      <c r="C186" s="262"/>
      <c r="D186" s="262"/>
      <c r="E186" s="260"/>
    </row>
    <row r="187" spans="1:5" x14ac:dyDescent="0.25">
      <c r="A187" s="260"/>
      <c r="B187" s="261"/>
      <c r="C187" s="262"/>
      <c r="D187" s="262"/>
      <c r="E187" s="260"/>
    </row>
    <row r="188" spans="1:5" x14ac:dyDescent="0.25">
      <c r="A188" s="260"/>
      <c r="B188" s="261"/>
      <c r="C188" s="262"/>
      <c r="D188" s="262"/>
      <c r="E188" s="260"/>
    </row>
    <row r="189" spans="1:5" x14ac:dyDescent="0.25">
      <c r="A189" s="260"/>
      <c r="B189" s="261"/>
      <c r="C189" s="262"/>
      <c r="D189" s="262"/>
      <c r="E189" s="260"/>
    </row>
    <row r="190" spans="1:5" x14ac:dyDescent="0.25">
      <c r="A190" s="260"/>
      <c r="B190" s="261"/>
      <c r="C190" s="262"/>
      <c r="D190" s="262"/>
      <c r="E190" s="260"/>
    </row>
    <row r="191" spans="1:5" x14ac:dyDescent="0.25">
      <c r="A191" s="260"/>
      <c r="B191" s="261"/>
      <c r="C191" s="262"/>
      <c r="D191" s="262"/>
      <c r="E191" s="260"/>
    </row>
    <row r="192" spans="1:5" x14ac:dyDescent="0.25">
      <c r="A192" s="260"/>
      <c r="B192" s="261"/>
      <c r="C192" s="262"/>
      <c r="D192" s="262"/>
      <c r="E192" s="260"/>
    </row>
    <row r="193" spans="1:5" x14ac:dyDescent="0.25">
      <c r="A193" s="260"/>
      <c r="B193" s="261"/>
      <c r="C193" s="262"/>
      <c r="D193" s="262"/>
      <c r="E193" s="260"/>
    </row>
    <row r="194" spans="1:5" x14ac:dyDescent="0.25">
      <c r="A194" s="260"/>
      <c r="B194" s="261"/>
      <c r="C194" s="262"/>
      <c r="D194" s="262"/>
      <c r="E194" s="260"/>
    </row>
    <row r="195" spans="1:5" x14ac:dyDescent="0.25">
      <c r="A195" s="260"/>
      <c r="B195" s="261"/>
      <c r="C195" s="262"/>
      <c r="D195" s="262"/>
      <c r="E195" s="260"/>
    </row>
    <row r="196" spans="1:5" x14ac:dyDescent="0.25">
      <c r="A196" s="260"/>
      <c r="B196" s="261"/>
      <c r="C196" s="262"/>
      <c r="D196" s="262"/>
      <c r="E196" s="260"/>
    </row>
    <row r="197" spans="1:5" x14ac:dyDescent="0.25">
      <c r="A197" s="260"/>
      <c r="B197" s="261"/>
      <c r="C197" s="262"/>
      <c r="D197" s="262"/>
      <c r="E197" s="260"/>
    </row>
    <row r="198" spans="1:5" x14ac:dyDescent="0.25">
      <c r="A198" s="260"/>
      <c r="B198" s="261"/>
      <c r="C198" s="262"/>
      <c r="D198" s="262"/>
      <c r="E198" s="260"/>
    </row>
    <row r="199" spans="1:5" x14ac:dyDescent="0.25">
      <c r="A199" s="260"/>
      <c r="B199" s="261"/>
      <c r="C199" s="262"/>
      <c r="D199" s="262"/>
      <c r="E199" s="260"/>
    </row>
    <row r="200" spans="1:5" x14ac:dyDescent="0.25">
      <c r="A200" s="260"/>
      <c r="B200" s="261"/>
      <c r="C200" s="262"/>
      <c r="D200" s="262"/>
      <c r="E200" s="260"/>
    </row>
    <row r="201" spans="1:5" x14ac:dyDescent="0.25">
      <c r="A201" s="260"/>
      <c r="B201" s="261"/>
      <c r="C201" s="262"/>
      <c r="D201" s="262"/>
      <c r="E201" s="260"/>
    </row>
    <row r="202" spans="1:5" x14ac:dyDescent="0.25">
      <c r="A202" s="260"/>
      <c r="B202" s="261"/>
      <c r="C202" s="262"/>
      <c r="D202" s="262"/>
      <c r="E202" s="260"/>
    </row>
    <row r="203" spans="1:5" x14ac:dyDescent="0.25">
      <c r="A203" s="260"/>
      <c r="B203" s="261"/>
      <c r="C203" s="262"/>
      <c r="D203" s="262"/>
      <c r="E203" s="260"/>
    </row>
    <row r="204" spans="1:5" x14ac:dyDescent="0.25">
      <c r="A204" s="260"/>
      <c r="B204" s="261"/>
      <c r="C204" s="262"/>
      <c r="D204" s="262"/>
      <c r="E204" s="260"/>
    </row>
    <row r="205" spans="1:5" x14ac:dyDescent="0.25">
      <c r="A205" s="260"/>
      <c r="B205" s="261"/>
      <c r="C205" s="262"/>
      <c r="D205" s="262"/>
      <c r="E205" s="260"/>
    </row>
    <row r="206" spans="1:5" x14ac:dyDescent="0.25">
      <c r="A206" s="260"/>
      <c r="B206" s="261"/>
      <c r="C206" s="262"/>
      <c r="D206" s="262"/>
      <c r="E206" s="260"/>
    </row>
    <row r="207" spans="1:5" x14ac:dyDescent="0.25">
      <c r="A207" s="260"/>
      <c r="B207" s="261"/>
      <c r="C207" s="262"/>
      <c r="D207" s="262"/>
      <c r="E207" s="260"/>
    </row>
    <row r="208" spans="1:5" x14ac:dyDescent="0.25">
      <c r="A208" s="260"/>
      <c r="B208" s="261"/>
      <c r="C208" s="262"/>
      <c r="D208" s="262"/>
      <c r="E208" s="260"/>
    </row>
    <row r="209" spans="1:5" x14ac:dyDescent="0.25">
      <c r="A209" s="260"/>
      <c r="B209" s="261"/>
      <c r="C209" s="262"/>
      <c r="D209" s="262"/>
      <c r="E209" s="260"/>
    </row>
    <row r="210" spans="1:5" x14ac:dyDescent="0.25">
      <c r="A210" s="260"/>
      <c r="B210" s="261"/>
      <c r="C210" s="262"/>
      <c r="D210" s="262"/>
      <c r="E210" s="260"/>
    </row>
    <row r="211" spans="1:5" x14ac:dyDescent="0.25">
      <c r="A211" s="260"/>
      <c r="B211" s="261"/>
      <c r="C211" s="262"/>
      <c r="D211" s="262"/>
      <c r="E211" s="260"/>
    </row>
    <row r="212" spans="1:5" x14ac:dyDescent="0.25">
      <c r="A212" s="260"/>
      <c r="B212" s="261"/>
      <c r="C212" s="262"/>
      <c r="D212" s="262"/>
      <c r="E212" s="260"/>
    </row>
    <row r="213" spans="1:5" x14ac:dyDescent="0.25">
      <c r="A213" s="260"/>
      <c r="B213" s="261"/>
      <c r="C213" s="262"/>
      <c r="D213" s="262"/>
      <c r="E213" s="260"/>
    </row>
    <row r="214" spans="1:5" x14ac:dyDescent="0.25">
      <c r="A214" s="260"/>
      <c r="B214" s="261"/>
      <c r="C214" s="262"/>
      <c r="D214" s="262"/>
      <c r="E214" s="260"/>
    </row>
    <row r="215" spans="1:5" x14ac:dyDescent="0.25">
      <c r="A215" s="260"/>
      <c r="B215" s="261"/>
      <c r="C215" s="262"/>
      <c r="D215" s="262"/>
      <c r="E215" s="260"/>
    </row>
    <row r="216" spans="1:5" x14ac:dyDescent="0.25">
      <c r="A216" s="260"/>
      <c r="B216" s="261"/>
      <c r="C216" s="262"/>
      <c r="D216" s="262"/>
      <c r="E216" s="260"/>
    </row>
    <row r="217" spans="1:5" x14ac:dyDescent="0.25">
      <c r="A217" s="260"/>
      <c r="B217" s="261"/>
      <c r="C217" s="262"/>
      <c r="D217" s="262"/>
      <c r="E217" s="260"/>
    </row>
    <row r="218" spans="1:5" x14ac:dyDescent="0.25">
      <c r="A218" s="260"/>
      <c r="B218" s="261"/>
      <c r="C218" s="262"/>
      <c r="D218" s="262"/>
      <c r="E218" s="260"/>
    </row>
    <row r="219" spans="1:5" x14ac:dyDescent="0.25">
      <c r="A219" s="260"/>
      <c r="B219" s="261"/>
      <c r="C219" s="262"/>
      <c r="D219" s="262"/>
      <c r="E219" s="260"/>
    </row>
    <row r="220" spans="1:5" x14ac:dyDescent="0.25">
      <c r="A220" s="260"/>
      <c r="B220" s="261"/>
      <c r="C220" s="262"/>
      <c r="D220" s="262"/>
      <c r="E220" s="260"/>
    </row>
    <row r="221" spans="1:5" x14ac:dyDescent="0.25">
      <c r="A221" s="260"/>
      <c r="B221" s="261"/>
      <c r="C221" s="262"/>
      <c r="D221" s="262"/>
      <c r="E221" s="260"/>
    </row>
    <row r="222" spans="1:5" x14ac:dyDescent="0.25">
      <c r="A222" s="260"/>
      <c r="B222" s="261"/>
      <c r="C222" s="262"/>
      <c r="D222" s="262"/>
      <c r="E222" s="260"/>
    </row>
    <row r="223" spans="1:5" x14ac:dyDescent="0.25">
      <c r="A223" s="260"/>
      <c r="B223" s="261"/>
      <c r="C223" s="262"/>
      <c r="D223" s="262"/>
      <c r="E223" s="260"/>
    </row>
    <row r="224" spans="1:5" x14ac:dyDescent="0.25">
      <c r="A224" s="260"/>
      <c r="B224" s="261"/>
      <c r="C224" s="262"/>
      <c r="D224" s="262"/>
      <c r="E224" s="260"/>
    </row>
    <row r="225" spans="1:5" x14ac:dyDescent="0.25">
      <c r="A225" s="260"/>
      <c r="B225" s="261"/>
      <c r="C225" s="262"/>
      <c r="D225" s="262"/>
      <c r="E225" s="260"/>
    </row>
    <row r="226" spans="1:5" x14ac:dyDescent="0.25">
      <c r="A226" s="260"/>
      <c r="B226" s="261"/>
      <c r="C226" s="262"/>
      <c r="D226" s="262"/>
      <c r="E226" s="260"/>
    </row>
    <row r="227" spans="1:5" x14ac:dyDescent="0.25">
      <c r="A227" s="260"/>
      <c r="B227" s="261"/>
      <c r="C227" s="262"/>
      <c r="D227" s="262"/>
      <c r="E227" s="260"/>
    </row>
    <row r="228" spans="1:5" x14ac:dyDescent="0.25">
      <c r="A228" s="260"/>
      <c r="B228" s="261"/>
      <c r="C228" s="262"/>
      <c r="D228" s="262"/>
      <c r="E228" s="260"/>
    </row>
    <row r="229" spans="1:5" x14ac:dyDescent="0.25">
      <c r="A229" s="260"/>
      <c r="B229" s="261"/>
      <c r="C229" s="262"/>
      <c r="D229" s="262"/>
      <c r="E229" s="260"/>
    </row>
    <row r="230" spans="1:5" x14ac:dyDescent="0.25">
      <c r="A230" s="260"/>
      <c r="B230" s="261"/>
      <c r="C230" s="262"/>
      <c r="D230" s="262"/>
      <c r="E230" s="260"/>
    </row>
    <row r="231" spans="1:5" x14ac:dyDescent="0.25">
      <c r="A231" s="260"/>
      <c r="B231" s="261"/>
      <c r="C231" s="262"/>
      <c r="D231" s="262"/>
      <c r="E231" s="260"/>
    </row>
    <row r="232" spans="1:5" x14ac:dyDescent="0.25">
      <c r="A232" s="260"/>
      <c r="B232" s="261"/>
      <c r="C232" s="262"/>
      <c r="D232" s="262"/>
      <c r="E232" s="260"/>
    </row>
    <row r="233" spans="1:5" x14ac:dyDescent="0.25">
      <c r="A233" s="260"/>
      <c r="B233" s="261"/>
      <c r="C233" s="262"/>
      <c r="D233" s="262"/>
      <c r="E233" s="260"/>
    </row>
    <row r="234" spans="1:5" x14ac:dyDescent="0.25">
      <c r="A234" s="260"/>
      <c r="B234" s="261"/>
      <c r="C234" s="262"/>
      <c r="D234" s="262"/>
      <c r="E234" s="260"/>
    </row>
    <row r="235" spans="1:5" x14ac:dyDescent="0.25">
      <c r="A235" s="260"/>
      <c r="B235" s="261"/>
      <c r="C235" s="262"/>
      <c r="D235" s="262"/>
      <c r="E235" s="260"/>
    </row>
    <row r="236" spans="1:5" x14ac:dyDescent="0.25">
      <c r="A236" s="260"/>
      <c r="B236" s="261"/>
      <c r="C236" s="262"/>
      <c r="D236" s="262"/>
      <c r="E236" s="260"/>
    </row>
    <row r="237" spans="1:5" x14ac:dyDescent="0.25">
      <c r="A237" s="260"/>
      <c r="B237" s="261"/>
      <c r="C237" s="262"/>
      <c r="D237" s="262"/>
      <c r="E237" s="260"/>
    </row>
    <row r="238" spans="1:5" x14ac:dyDescent="0.25">
      <c r="A238" s="260"/>
      <c r="B238" s="261"/>
      <c r="C238" s="262"/>
      <c r="D238" s="262"/>
      <c r="E238" s="260"/>
    </row>
    <row r="239" spans="1:5" x14ac:dyDescent="0.25">
      <c r="A239" s="260"/>
      <c r="B239" s="261"/>
      <c r="C239" s="262"/>
      <c r="D239" s="262"/>
      <c r="E239" s="260"/>
    </row>
    <row r="240" spans="1:5" x14ac:dyDescent="0.25">
      <c r="A240" s="260"/>
      <c r="B240" s="261"/>
      <c r="C240" s="262"/>
      <c r="D240" s="262"/>
      <c r="E240" s="260"/>
    </row>
    <row r="241" spans="1:5" x14ac:dyDescent="0.25">
      <c r="A241" s="260"/>
      <c r="B241" s="261"/>
      <c r="C241" s="262"/>
      <c r="D241" s="262"/>
      <c r="E241" s="260"/>
    </row>
    <row r="242" spans="1:5" x14ac:dyDescent="0.25">
      <c r="A242" s="260"/>
      <c r="B242" s="261"/>
      <c r="C242" s="262"/>
      <c r="D242" s="262"/>
      <c r="E242" s="260"/>
    </row>
    <row r="243" spans="1:5" x14ac:dyDescent="0.25">
      <c r="A243" s="260"/>
      <c r="B243" s="261"/>
      <c r="C243" s="262"/>
      <c r="D243" s="262"/>
      <c r="E243" s="260"/>
    </row>
    <row r="244" spans="1:5" x14ac:dyDescent="0.25">
      <c r="A244" s="260"/>
      <c r="B244" s="261"/>
      <c r="C244" s="262"/>
      <c r="D244" s="262"/>
      <c r="E244" s="260"/>
    </row>
    <row r="245" spans="1:5" x14ac:dyDescent="0.25">
      <c r="A245" s="260"/>
      <c r="B245" s="261"/>
      <c r="C245" s="262"/>
      <c r="D245" s="262"/>
      <c r="E245" s="260"/>
    </row>
    <row r="246" spans="1:5" x14ac:dyDescent="0.25">
      <c r="A246" s="260"/>
      <c r="B246" s="261"/>
      <c r="C246" s="262"/>
      <c r="D246" s="262"/>
      <c r="E246" s="260"/>
    </row>
    <row r="247" spans="1:5" x14ac:dyDescent="0.25">
      <c r="A247" s="260"/>
      <c r="B247" s="261"/>
      <c r="C247" s="262"/>
      <c r="D247" s="262"/>
      <c r="E247" s="260"/>
    </row>
    <row r="248" spans="1:5" x14ac:dyDescent="0.25">
      <c r="A248" s="260"/>
      <c r="B248" s="261"/>
      <c r="C248" s="262"/>
      <c r="D248" s="262"/>
      <c r="E248" s="260"/>
    </row>
    <row r="249" spans="1:5" x14ac:dyDescent="0.25">
      <c r="A249" s="260"/>
      <c r="B249" s="261"/>
      <c r="C249" s="262"/>
      <c r="D249" s="262"/>
      <c r="E249" s="260"/>
    </row>
    <row r="250" spans="1:5" x14ac:dyDescent="0.25">
      <c r="A250" s="260"/>
      <c r="B250" s="261"/>
      <c r="C250" s="262"/>
      <c r="D250" s="262"/>
      <c r="E250" s="260"/>
    </row>
    <row r="251" spans="1:5" x14ac:dyDescent="0.25">
      <c r="A251" s="260"/>
      <c r="B251" s="261"/>
      <c r="C251" s="262"/>
      <c r="D251" s="262"/>
      <c r="E251" s="260"/>
    </row>
    <row r="252" spans="1:5" x14ac:dyDescent="0.25">
      <c r="A252" s="260"/>
      <c r="B252" s="261"/>
      <c r="C252" s="262"/>
      <c r="D252" s="262"/>
      <c r="E252" s="260"/>
    </row>
    <row r="253" spans="1:5" x14ac:dyDescent="0.25">
      <c r="A253" s="260"/>
      <c r="B253" s="261"/>
      <c r="C253" s="262"/>
      <c r="D253" s="262"/>
      <c r="E253" s="260"/>
    </row>
    <row r="254" spans="1:5" x14ac:dyDescent="0.25">
      <c r="A254" s="260"/>
      <c r="B254" s="261"/>
      <c r="C254" s="262"/>
      <c r="D254" s="262"/>
      <c r="E254" s="260"/>
    </row>
    <row r="255" spans="1:5" x14ac:dyDescent="0.25">
      <c r="A255" s="260"/>
      <c r="B255" s="261"/>
      <c r="C255" s="262"/>
      <c r="D255" s="262"/>
      <c r="E255" s="260"/>
    </row>
    <row r="256" spans="1:5" x14ac:dyDescent="0.25">
      <c r="A256" s="260"/>
      <c r="B256" s="261"/>
      <c r="C256" s="262"/>
      <c r="D256" s="262"/>
      <c r="E256" s="260"/>
    </row>
    <row r="257" spans="1:5" x14ac:dyDescent="0.25">
      <c r="A257" s="260"/>
      <c r="B257" s="261"/>
      <c r="C257" s="262"/>
      <c r="D257" s="262"/>
      <c r="E257" s="260"/>
    </row>
    <row r="258" spans="1:5" x14ac:dyDescent="0.25">
      <c r="A258" s="260"/>
      <c r="B258" s="261"/>
      <c r="C258" s="262"/>
      <c r="D258" s="262"/>
      <c r="E258" s="260"/>
    </row>
    <row r="259" spans="1:5" x14ac:dyDescent="0.25">
      <c r="A259" s="260"/>
      <c r="B259" s="261"/>
      <c r="C259" s="262"/>
      <c r="D259" s="262"/>
      <c r="E259" s="260"/>
    </row>
    <row r="260" spans="1:5" x14ac:dyDescent="0.25">
      <c r="A260" s="260"/>
      <c r="B260" s="261"/>
      <c r="C260" s="262"/>
      <c r="D260" s="262"/>
      <c r="E260" s="260"/>
    </row>
    <row r="261" spans="1:5" x14ac:dyDescent="0.25">
      <c r="A261" s="260"/>
      <c r="B261" s="261"/>
      <c r="C261" s="262"/>
      <c r="D261" s="262"/>
      <c r="E261" s="260"/>
    </row>
    <row r="262" spans="1:5" x14ac:dyDescent="0.25">
      <c r="A262" s="260"/>
      <c r="B262" s="261"/>
      <c r="C262" s="262"/>
      <c r="D262" s="262"/>
      <c r="E262" s="260"/>
    </row>
    <row r="263" spans="1:5" x14ac:dyDescent="0.25">
      <c r="A263" s="260"/>
      <c r="B263" s="261"/>
      <c r="C263" s="262"/>
      <c r="D263" s="262"/>
      <c r="E263" s="260"/>
    </row>
    <row r="264" spans="1:5" x14ac:dyDescent="0.25">
      <c r="A264" s="260"/>
      <c r="B264" s="261"/>
      <c r="C264" s="262"/>
      <c r="D264" s="262"/>
      <c r="E264" s="260"/>
    </row>
    <row r="265" spans="1:5" x14ac:dyDescent="0.25">
      <c r="A265" s="260"/>
      <c r="B265" s="261"/>
      <c r="C265" s="262"/>
      <c r="D265" s="262"/>
      <c r="E265" s="260"/>
    </row>
    <row r="266" spans="1:5" x14ac:dyDescent="0.25">
      <c r="A266" s="260"/>
      <c r="B266" s="261"/>
      <c r="C266" s="262"/>
      <c r="D266" s="262"/>
      <c r="E266" s="260"/>
    </row>
    <row r="267" spans="1:5" x14ac:dyDescent="0.25">
      <c r="A267" s="260"/>
      <c r="B267" s="261"/>
      <c r="C267" s="262"/>
      <c r="D267" s="262"/>
      <c r="E267" s="260"/>
    </row>
    <row r="268" spans="1:5" x14ac:dyDescent="0.25">
      <c r="A268" s="260"/>
      <c r="B268" s="261"/>
      <c r="C268" s="262"/>
      <c r="D268" s="262"/>
      <c r="E268" s="260"/>
    </row>
    <row r="269" spans="1:5" x14ac:dyDescent="0.25">
      <c r="A269" s="260"/>
      <c r="B269" s="261"/>
      <c r="C269" s="262"/>
      <c r="D269" s="262"/>
      <c r="E269" s="260"/>
    </row>
    <row r="270" spans="1:5" x14ac:dyDescent="0.25">
      <c r="A270" s="260"/>
      <c r="B270" s="261"/>
      <c r="C270" s="262"/>
      <c r="D270" s="262"/>
      <c r="E270" s="260"/>
    </row>
    <row r="271" spans="1:5" x14ac:dyDescent="0.25">
      <c r="A271" s="260"/>
      <c r="B271" s="261"/>
      <c r="C271" s="262"/>
      <c r="D271" s="262"/>
      <c r="E271" s="260"/>
    </row>
    <row r="272" spans="1:5" x14ac:dyDescent="0.25">
      <c r="A272" s="260"/>
      <c r="B272" s="261"/>
      <c r="C272" s="262"/>
      <c r="D272" s="262"/>
      <c r="E272" s="260"/>
    </row>
    <row r="273" spans="1:5" x14ac:dyDescent="0.25">
      <c r="A273" s="260"/>
      <c r="B273" s="261"/>
      <c r="C273" s="262"/>
      <c r="D273" s="262"/>
      <c r="E273" s="260"/>
    </row>
    <row r="274" spans="1:5" x14ac:dyDescent="0.25">
      <c r="A274" s="260"/>
      <c r="B274" s="261"/>
      <c r="C274" s="262"/>
      <c r="D274" s="262"/>
      <c r="E274" s="260"/>
    </row>
    <row r="275" spans="1:5" x14ac:dyDescent="0.25">
      <c r="A275" s="260"/>
      <c r="B275" s="261"/>
      <c r="C275" s="262"/>
      <c r="D275" s="262"/>
      <c r="E275" s="260"/>
    </row>
    <row r="276" spans="1:5" x14ac:dyDescent="0.25">
      <c r="A276" s="260"/>
      <c r="B276" s="261"/>
      <c r="C276" s="262"/>
      <c r="D276" s="262"/>
      <c r="E276" s="260"/>
    </row>
    <row r="277" spans="1:5" x14ac:dyDescent="0.25">
      <c r="A277" s="260"/>
      <c r="B277" s="261"/>
      <c r="C277" s="262"/>
      <c r="D277" s="262"/>
      <c r="E277" s="260"/>
    </row>
    <row r="278" spans="1:5" x14ac:dyDescent="0.25">
      <c r="A278" s="260"/>
      <c r="B278" s="261"/>
      <c r="C278" s="262"/>
      <c r="D278" s="262"/>
      <c r="E278" s="260"/>
    </row>
    <row r="279" spans="1:5" x14ac:dyDescent="0.25">
      <c r="A279" s="260"/>
      <c r="B279" s="261"/>
      <c r="C279" s="262"/>
      <c r="D279" s="262"/>
      <c r="E279" s="260"/>
    </row>
    <row r="280" spans="1:5" x14ac:dyDescent="0.25">
      <c r="A280" s="260"/>
      <c r="B280" s="261"/>
      <c r="C280" s="262"/>
      <c r="D280" s="262"/>
      <c r="E280" s="260"/>
    </row>
    <row r="281" spans="1:5" x14ac:dyDescent="0.25">
      <c r="A281" s="260"/>
      <c r="B281" s="261"/>
      <c r="C281" s="262"/>
      <c r="D281" s="262"/>
      <c r="E281" s="260"/>
    </row>
    <row r="282" spans="1:5" x14ac:dyDescent="0.25">
      <c r="A282" s="260"/>
      <c r="B282" s="261"/>
      <c r="C282" s="262"/>
      <c r="D282" s="262"/>
      <c r="E282" s="260"/>
    </row>
    <row r="283" spans="1:5" x14ac:dyDescent="0.25">
      <c r="A283" s="260"/>
      <c r="B283" s="261"/>
      <c r="C283" s="262"/>
      <c r="D283" s="262"/>
      <c r="E283" s="260"/>
    </row>
    <row r="284" spans="1:5" x14ac:dyDescent="0.25">
      <c r="A284" s="260"/>
      <c r="B284" s="261"/>
      <c r="C284" s="262"/>
      <c r="D284" s="262"/>
      <c r="E284" s="260"/>
    </row>
    <row r="285" spans="1:5" x14ac:dyDescent="0.25">
      <c r="A285" s="260"/>
      <c r="B285" s="261"/>
      <c r="C285" s="262"/>
      <c r="D285" s="262"/>
      <c r="E285" s="260"/>
    </row>
    <row r="286" spans="1:5" x14ac:dyDescent="0.25">
      <c r="A286" s="260"/>
      <c r="B286" s="261"/>
      <c r="C286" s="262"/>
      <c r="D286" s="262"/>
      <c r="E286" s="260"/>
    </row>
    <row r="287" spans="1:5" x14ac:dyDescent="0.25">
      <c r="A287" s="260"/>
      <c r="B287" s="261"/>
      <c r="C287" s="262"/>
      <c r="D287" s="262"/>
      <c r="E287" s="260"/>
    </row>
    <row r="288" spans="1:5" x14ac:dyDescent="0.25">
      <c r="A288" s="260"/>
      <c r="B288" s="261"/>
      <c r="C288" s="262"/>
      <c r="D288" s="262"/>
      <c r="E288" s="260"/>
    </row>
    <row r="289" spans="1:5" x14ac:dyDescent="0.25">
      <c r="A289" s="260"/>
      <c r="B289" s="261"/>
      <c r="C289" s="262"/>
      <c r="D289" s="262"/>
      <c r="E289" s="260"/>
    </row>
    <row r="290" spans="1:5" x14ac:dyDescent="0.25">
      <c r="A290" s="260"/>
      <c r="B290" s="261"/>
      <c r="C290" s="262"/>
      <c r="D290" s="262"/>
      <c r="E290" s="260"/>
    </row>
    <row r="291" spans="1:5" x14ac:dyDescent="0.25">
      <c r="A291" s="260"/>
      <c r="B291" s="261"/>
      <c r="C291" s="262"/>
      <c r="D291" s="262"/>
      <c r="E291" s="260"/>
    </row>
    <row r="292" spans="1:5" x14ac:dyDescent="0.25">
      <c r="A292" s="260"/>
      <c r="B292" s="261"/>
      <c r="C292" s="262"/>
      <c r="D292" s="262"/>
      <c r="E292" s="260"/>
    </row>
    <row r="293" spans="1:5" x14ac:dyDescent="0.25">
      <c r="A293" s="260"/>
      <c r="B293" s="261"/>
      <c r="C293" s="262"/>
      <c r="D293" s="262"/>
      <c r="E293" s="260"/>
    </row>
    <row r="294" spans="1:5" x14ac:dyDescent="0.25">
      <c r="A294" s="260"/>
      <c r="B294" s="261"/>
      <c r="C294" s="262"/>
      <c r="D294" s="262"/>
      <c r="E294" s="260"/>
    </row>
    <row r="295" spans="1:5" x14ac:dyDescent="0.25">
      <c r="A295" s="260"/>
      <c r="B295" s="261"/>
      <c r="C295" s="262"/>
      <c r="D295" s="262"/>
      <c r="E295" s="260"/>
    </row>
    <row r="296" spans="1:5" x14ac:dyDescent="0.25">
      <c r="A296" s="260"/>
      <c r="B296" s="261"/>
      <c r="C296" s="262"/>
      <c r="D296" s="262"/>
      <c r="E296" s="260"/>
    </row>
    <row r="297" spans="1:5" x14ac:dyDescent="0.25">
      <c r="A297" s="260"/>
      <c r="B297" s="261"/>
      <c r="C297" s="262"/>
      <c r="D297" s="262"/>
      <c r="E297" s="260"/>
    </row>
    <row r="298" spans="1:5" x14ac:dyDescent="0.25">
      <c r="A298" s="260"/>
      <c r="B298" s="261"/>
      <c r="C298" s="262"/>
      <c r="D298" s="262"/>
      <c r="E298" s="260"/>
    </row>
    <row r="299" spans="1:5" x14ac:dyDescent="0.25">
      <c r="A299" s="260"/>
      <c r="B299" s="261"/>
      <c r="C299" s="262"/>
      <c r="D299" s="262"/>
      <c r="E299" s="260"/>
    </row>
    <row r="300" spans="1:5" x14ac:dyDescent="0.25">
      <c r="A300" s="260"/>
      <c r="B300" s="261"/>
      <c r="C300" s="262"/>
      <c r="D300" s="262"/>
      <c r="E300" s="260"/>
    </row>
    <row r="301" spans="1:5" x14ac:dyDescent="0.25">
      <c r="A301" s="260"/>
      <c r="B301" s="261"/>
      <c r="C301" s="262"/>
      <c r="D301" s="262"/>
      <c r="E301" s="260"/>
    </row>
    <row r="302" spans="1:5" x14ac:dyDescent="0.25">
      <c r="A302" s="260"/>
      <c r="B302" s="261"/>
      <c r="C302" s="262"/>
      <c r="D302" s="262"/>
      <c r="E302" s="260"/>
    </row>
    <row r="303" spans="1:5" x14ac:dyDescent="0.25">
      <c r="A303" s="260"/>
      <c r="B303" s="261"/>
      <c r="C303" s="262"/>
      <c r="D303" s="262"/>
      <c r="E303" s="260"/>
    </row>
    <row r="304" spans="1:5" x14ac:dyDescent="0.25">
      <c r="A304" s="260"/>
      <c r="B304" s="261"/>
      <c r="C304" s="262"/>
      <c r="D304" s="262"/>
      <c r="E304" s="260"/>
    </row>
    <row r="305" spans="1:5" x14ac:dyDescent="0.25">
      <c r="A305" s="260"/>
      <c r="B305" s="261"/>
      <c r="C305" s="262"/>
      <c r="D305" s="262"/>
      <c r="E305" s="260"/>
    </row>
    <row r="306" spans="1:5" x14ac:dyDescent="0.25">
      <c r="A306" s="260"/>
      <c r="B306" s="261"/>
      <c r="C306" s="262"/>
      <c r="D306" s="262"/>
      <c r="E306" s="260"/>
    </row>
    <row r="307" spans="1:5" x14ac:dyDescent="0.25">
      <c r="A307" s="260"/>
      <c r="B307" s="261"/>
      <c r="C307" s="262"/>
      <c r="D307" s="262"/>
      <c r="E307" s="260"/>
    </row>
    <row r="308" spans="1:5" x14ac:dyDescent="0.25">
      <c r="A308" s="260"/>
      <c r="B308" s="261"/>
      <c r="C308" s="262"/>
      <c r="D308" s="262"/>
      <c r="E308" s="260"/>
    </row>
    <row r="309" spans="1:5" x14ac:dyDescent="0.25">
      <c r="A309" s="260"/>
      <c r="B309" s="261"/>
      <c r="C309" s="262"/>
      <c r="D309" s="262"/>
      <c r="E309" s="260"/>
    </row>
    <row r="310" spans="1:5" x14ac:dyDescent="0.25">
      <c r="A310" s="260"/>
      <c r="B310" s="261"/>
      <c r="C310" s="262"/>
      <c r="D310" s="262"/>
      <c r="E310" s="260"/>
    </row>
    <row r="311" spans="1:5" x14ac:dyDescent="0.25">
      <c r="A311" s="260"/>
      <c r="B311" s="261"/>
      <c r="C311" s="262"/>
      <c r="D311" s="262"/>
      <c r="E311" s="260"/>
    </row>
    <row r="312" spans="1:5" x14ac:dyDescent="0.25">
      <c r="A312" s="260"/>
      <c r="B312" s="261"/>
      <c r="C312" s="262"/>
      <c r="D312" s="262"/>
      <c r="E312" s="260"/>
    </row>
    <row r="313" spans="1:5" x14ac:dyDescent="0.25">
      <c r="A313" s="260"/>
      <c r="B313" s="261"/>
      <c r="C313" s="262"/>
      <c r="D313" s="262"/>
      <c r="E313" s="260"/>
    </row>
    <row r="314" spans="1:5" x14ac:dyDescent="0.25">
      <c r="A314" s="260"/>
      <c r="B314" s="261"/>
      <c r="C314" s="262"/>
      <c r="D314" s="262"/>
      <c r="E314" s="260"/>
    </row>
    <row r="315" spans="1:5" x14ac:dyDescent="0.25">
      <c r="A315" s="260"/>
      <c r="B315" s="261"/>
      <c r="C315" s="262"/>
      <c r="D315" s="262"/>
      <c r="E315" s="260"/>
    </row>
    <row r="316" spans="1:5" x14ac:dyDescent="0.25">
      <c r="A316" s="260"/>
      <c r="B316" s="261"/>
      <c r="C316" s="262"/>
      <c r="D316" s="262"/>
      <c r="E316" s="260"/>
    </row>
    <row r="317" spans="1:5" x14ac:dyDescent="0.25">
      <c r="A317" s="260"/>
      <c r="B317" s="261"/>
      <c r="C317" s="262"/>
      <c r="D317" s="262"/>
      <c r="E317" s="260"/>
    </row>
    <row r="318" spans="1:5" x14ac:dyDescent="0.25">
      <c r="A318" s="260"/>
      <c r="B318" s="261"/>
      <c r="C318" s="262"/>
      <c r="D318" s="262"/>
      <c r="E318" s="260"/>
    </row>
    <row r="319" spans="1:5" x14ac:dyDescent="0.25">
      <c r="A319" s="260"/>
      <c r="B319" s="261"/>
      <c r="C319" s="262"/>
      <c r="D319" s="262"/>
      <c r="E319" s="260"/>
    </row>
    <row r="320" spans="1:5" x14ac:dyDescent="0.25">
      <c r="A320" s="260"/>
      <c r="B320" s="261"/>
      <c r="C320" s="262"/>
      <c r="D320" s="262"/>
      <c r="E320" s="260"/>
    </row>
    <row r="321" spans="1:5" x14ac:dyDescent="0.25">
      <c r="A321" s="260"/>
      <c r="B321" s="261"/>
      <c r="C321" s="262"/>
      <c r="D321" s="262"/>
      <c r="E321" s="260"/>
    </row>
    <row r="322" spans="1:5" x14ac:dyDescent="0.25">
      <c r="A322" s="260"/>
      <c r="B322" s="261"/>
      <c r="C322" s="262"/>
      <c r="D322" s="262"/>
      <c r="E322" s="260"/>
    </row>
    <row r="323" spans="1:5" x14ac:dyDescent="0.25">
      <c r="A323" s="260"/>
      <c r="B323" s="261"/>
      <c r="C323" s="262"/>
      <c r="D323" s="262"/>
      <c r="E323" s="260"/>
    </row>
    <row r="324" spans="1:5" x14ac:dyDescent="0.25">
      <c r="A324" s="260"/>
      <c r="B324" s="261"/>
      <c r="C324" s="262"/>
      <c r="D324" s="262"/>
      <c r="E324" s="260"/>
    </row>
    <row r="325" spans="1:5" x14ac:dyDescent="0.25">
      <c r="A325" s="260"/>
      <c r="B325" s="261"/>
      <c r="C325" s="262"/>
      <c r="D325" s="262"/>
      <c r="E325" s="260"/>
    </row>
    <row r="326" spans="1:5" x14ac:dyDescent="0.25">
      <c r="A326" s="260"/>
      <c r="B326" s="261"/>
      <c r="C326" s="262"/>
      <c r="D326" s="262"/>
      <c r="E326" s="260"/>
    </row>
    <row r="327" spans="1:5" x14ac:dyDescent="0.25">
      <c r="A327" s="260"/>
      <c r="B327" s="261"/>
      <c r="C327" s="262"/>
      <c r="D327" s="262"/>
      <c r="E327" s="260"/>
    </row>
    <row r="328" spans="1:5" x14ac:dyDescent="0.25">
      <c r="A328" s="260"/>
      <c r="B328" s="261"/>
      <c r="C328" s="262"/>
      <c r="D328" s="262"/>
      <c r="E328" s="260"/>
    </row>
    <row r="329" spans="1:5" x14ac:dyDescent="0.25">
      <c r="A329" s="260"/>
      <c r="B329" s="261"/>
      <c r="C329" s="262"/>
      <c r="D329" s="262"/>
      <c r="E329" s="260"/>
    </row>
    <row r="330" spans="1:5" x14ac:dyDescent="0.25">
      <c r="A330" s="260"/>
      <c r="B330" s="261"/>
      <c r="C330" s="262"/>
      <c r="D330" s="262"/>
      <c r="E330" s="260"/>
    </row>
    <row r="331" spans="1:5" x14ac:dyDescent="0.25">
      <c r="A331" s="260"/>
      <c r="B331" s="261"/>
      <c r="C331" s="262"/>
      <c r="D331" s="262"/>
      <c r="E331" s="260"/>
    </row>
    <row r="332" spans="1:5" x14ac:dyDescent="0.25">
      <c r="A332" s="260"/>
      <c r="B332" s="261"/>
      <c r="C332" s="262"/>
      <c r="D332" s="262"/>
      <c r="E332" s="260"/>
    </row>
    <row r="333" spans="1:5" x14ac:dyDescent="0.25">
      <c r="A333" s="260"/>
      <c r="B333" s="261"/>
      <c r="C333" s="262"/>
      <c r="D333" s="262"/>
      <c r="E333" s="260"/>
    </row>
    <row r="334" spans="1:5" x14ac:dyDescent="0.25">
      <c r="A334" s="260"/>
      <c r="B334" s="261"/>
      <c r="C334" s="262"/>
      <c r="D334" s="262"/>
      <c r="E334" s="260"/>
    </row>
    <row r="335" spans="1:5" x14ac:dyDescent="0.25">
      <c r="A335" s="260"/>
      <c r="B335" s="261"/>
      <c r="C335" s="262"/>
      <c r="D335" s="262"/>
      <c r="E335" s="260"/>
    </row>
    <row r="336" spans="1:5" x14ac:dyDescent="0.25">
      <c r="A336" s="260"/>
      <c r="B336" s="261"/>
      <c r="C336" s="262"/>
      <c r="D336" s="262"/>
      <c r="E336" s="260"/>
    </row>
    <row r="337" spans="1:5" x14ac:dyDescent="0.25">
      <c r="A337" s="260"/>
      <c r="B337" s="261"/>
      <c r="C337" s="262"/>
      <c r="D337" s="262"/>
      <c r="E337" s="260"/>
    </row>
    <row r="338" spans="1:5" x14ac:dyDescent="0.25">
      <c r="A338" s="260"/>
      <c r="B338" s="261"/>
      <c r="C338" s="262"/>
      <c r="D338" s="262"/>
      <c r="E338" s="260"/>
    </row>
    <row r="339" spans="1:5" x14ac:dyDescent="0.25">
      <c r="A339" s="260"/>
      <c r="B339" s="261"/>
      <c r="C339" s="262"/>
      <c r="D339" s="262"/>
      <c r="E339" s="260"/>
    </row>
    <row r="340" spans="1:5" x14ac:dyDescent="0.25">
      <c r="A340" s="260"/>
      <c r="B340" s="261"/>
      <c r="C340" s="262"/>
      <c r="D340" s="262"/>
      <c r="E340" s="260"/>
    </row>
    <row r="341" spans="1:5" x14ac:dyDescent="0.25">
      <c r="A341" s="260"/>
      <c r="B341" s="261"/>
      <c r="C341" s="262"/>
      <c r="D341" s="262"/>
      <c r="E341" s="260"/>
    </row>
    <row r="342" spans="1:5" x14ac:dyDescent="0.25">
      <c r="A342" s="260"/>
      <c r="B342" s="261"/>
      <c r="C342" s="262"/>
      <c r="D342" s="262"/>
      <c r="E342" s="260"/>
    </row>
    <row r="343" spans="1:5" x14ac:dyDescent="0.25">
      <c r="A343" s="260"/>
      <c r="B343" s="261"/>
      <c r="C343" s="262"/>
      <c r="D343" s="262"/>
      <c r="E343" s="260"/>
    </row>
    <row r="344" spans="1:5" x14ac:dyDescent="0.25">
      <c r="A344" s="260"/>
      <c r="B344" s="261"/>
      <c r="C344" s="262"/>
      <c r="D344" s="262"/>
      <c r="E344" s="260"/>
    </row>
    <row r="345" spans="1:5" x14ac:dyDescent="0.25">
      <c r="A345" s="260"/>
      <c r="B345" s="261"/>
      <c r="C345" s="262"/>
      <c r="D345" s="262"/>
      <c r="E345" s="26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"/>
  <sheetViews>
    <sheetView topLeftCell="A22" zoomScale="106" zoomScaleNormal="106" workbookViewId="0">
      <selection activeCell="A38" sqref="A38"/>
    </sheetView>
  </sheetViews>
  <sheetFormatPr defaultColWidth="24.5703125" defaultRowHeight="12.75" x14ac:dyDescent="0.2"/>
  <cols>
    <col min="1" max="1" width="17.5703125" style="1" customWidth="1"/>
    <col min="2" max="5" width="18.85546875" style="1" customWidth="1"/>
    <col min="6" max="16384" width="24.5703125" style="1"/>
  </cols>
  <sheetData>
    <row r="1" spans="1:6" ht="13.5" thickBot="1" x14ac:dyDescent="0.25"/>
    <row r="2" spans="1:6" ht="13.5" thickBot="1" x14ac:dyDescent="0.25">
      <c r="A2" s="19">
        <f>Work!C1</f>
        <v>0</v>
      </c>
      <c r="D2" s="17"/>
      <c r="E2" s="18"/>
      <c r="F2" s="20"/>
    </row>
    <row r="6" spans="1:6" x14ac:dyDescent="0.2">
      <c r="A6" s="5" t="s">
        <v>38</v>
      </c>
      <c r="D6" s="1">
        <f>B8-D2</f>
        <v>0</v>
      </c>
      <c r="E6" s="1">
        <f>E2-B25</f>
        <v>0</v>
      </c>
    </row>
    <row r="7" spans="1:6" ht="13.5" thickBot="1" x14ac:dyDescent="0.25">
      <c r="A7" s="13" t="s">
        <v>36</v>
      </c>
      <c r="B7" s="1">
        <f>B8-B10</f>
        <v>0</v>
      </c>
    </row>
    <row r="8" spans="1:6" ht="13.5" thickBot="1" x14ac:dyDescent="0.25">
      <c r="A8" s="9" t="s">
        <v>35</v>
      </c>
      <c r="B8" s="17"/>
    </row>
    <row r="9" spans="1:6" ht="13.5" thickBot="1" x14ac:dyDescent="0.25">
      <c r="A9" s="9"/>
      <c r="B9" s="10"/>
    </row>
    <row r="10" spans="1:6" ht="13.5" thickBot="1" x14ac:dyDescent="0.25">
      <c r="A10" s="5" t="s">
        <v>28</v>
      </c>
      <c r="B10" s="17"/>
      <c r="C10" s="2"/>
      <c r="D10" s="2"/>
      <c r="E10" s="2">
        <f>SUM(B10:D10)</f>
        <v>0</v>
      </c>
      <c r="F10" s="1">
        <f>B10+C11-C12</f>
        <v>0</v>
      </c>
    </row>
    <row r="11" spans="1:6" x14ac:dyDescent="0.2">
      <c r="A11" s="8" t="s">
        <v>32</v>
      </c>
      <c r="B11" s="2"/>
      <c r="C11" s="2"/>
      <c r="D11" s="2"/>
      <c r="E11" s="2">
        <f>SUM(B11:D11)</f>
        <v>0</v>
      </c>
    </row>
    <row r="12" spans="1:6" x14ac:dyDescent="0.2">
      <c r="A12" s="8" t="s">
        <v>33</v>
      </c>
      <c r="B12" s="2"/>
      <c r="C12" s="2"/>
      <c r="D12" s="2"/>
      <c r="E12" s="2">
        <f>SUM(B12:D12)</f>
        <v>0</v>
      </c>
      <c r="F12" s="1">
        <f>F10-F11</f>
        <v>0</v>
      </c>
    </row>
    <row r="13" spans="1:6" x14ac:dyDescent="0.2">
      <c r="A13" s="8" t="s">
        <v>34</v>
      </c>
      <c r="C13" s="2"/>
      <c r="D13" s="2"/>
      <c r="E13" s="2">
        <f>SUM(B13:D13)</f>
        <v>0</v>
      </c>
    </row>
    <row r="14" spans="1:6" x14ac:dyDescent="0.2">
      <c r="B14" s="2"/>
      <c r="C14" s="2"/>
      <c r="D14" s="6" t="s">
        <v>27</v>
      </c>
      <c r="E14" s="3">
        <f>+E10+E11-E12+E13</f>
        <v>0</v>
      </c>
    </row>
    <row r="17" spans="1:7" ht="13.5" thickBot="1" x14ac:dyDescent="0.25"/>
    <row r="18" spans="1:7" ht="13.5" thickBot="1" x14ac:dyDescent="0.25">
      <c r="D18" s="13" t="s">
        <v>35</v>
      </c>
      <c r="E18" s="17"/>
      <c r="F18" s="11"/>
      <c r="G18" s="12"/>
    </row>
    <row r="19" spans="1:7" x14ac:dyDescent="0.2">
      <c r="D19" s="13" t="s">
        <v>36</v>
      </c>
    </row>
    <row r="23" spans="1:7" x14ac:dyDescent="0.2">
      <c r="A23" s="5" t="s">
        <v>37</v>
      </c>
    </row>
    <row r="24" spans="1:7" ht="13.5" thickBot="1" x14ac:dyDescent="0.25">
      <c r="A24" s="13" t="s">
        <v>36</v>
      </c>
      <c r="B24" s="1">
        <f>B25-B27</f>
        <v>0</v>
      </c>
    </row>
    <row r="25" spans="1:7" ht="13.5" thickBot="1" x14ac:dyDescent="0.25">
      <c r="A25" s="9" t="s">
        <v>35</v>
      </c>
      <c r="B25" s="18"/>
    </row>
    <row r="26" spans="1:7" x14ac:dyDescent="0.2">
      <c r="A26" s="9"/>
      <c r="B26" s="10"/>
    </row>
    <row r="27" spans="1:7" x14ac:dyDescent="0.2">
      <c r="A27" s="5" t="s">
        <v>28</v>
      </c>
      <c r="B27" s="3"/>
      <c r="C27" s="2"/>
      <c r="D27" s="2"/>
      <c r="E27" s="2">
        <f>SUM(B27:D27)</f>
        <v>0</v>
      </c>
    </row>
    <row r="28" spans="1:7" x14ac:dyDescent="0.2">
      <c r="A28" s="8" t="s">
        <v>32</v>
      </c>
      <c r="B28" s="2"/>
      <c r="C28" s="2"/>
      <c r="D28" s="2"/>
      <c r="E28" s="2">
        <f>SUM(B28:D28)</f>
        <v>0</v>
      </c>
    </row>
    <row r="29" spans="1:7" x14ac:dyDescent="0.2">
      <c r="A29" s="8" t="s">
        <v>33</v>
      </c>
      <c r="B29" s="2"/>
      <c r="C29" s="2"/>
      <c r="D29" s="2"/>
      <c r="E29" s="2">
        <f>SUM(B29:D29)</f>
        <v>0</v>
      </c>
    </row>
    <row r="30" spans="1:7" x14ac:dyDescent="0.2">
      <c r="A30" s="8" t="s">
        <v>34</v>
      </c>
      <c r="C30" s="2"/>
      <c r="D30" s="2"/>
      <c r="E30" s="2">
        <f>SUM(B30:D30)</f>
        <v>0</v>
      </c>
    </row>
    <row r="31" spans="1:7" x14ac:dyDescent="0.2">
      <c r="B31" s="2"/>
      <c r="C31" s="2"/>
      <c r="D31" s="6" t="s">
        <v>27</v>
      </c>
      <c r="E31" s="3">
        <f>+E27+E28-E29+E30</f>
        <v>0</v>
      </c>
    </row>
    <row r="34" spans="4:5" ht="13.5" thickBot="1" x14ac:dyDescent="0.25"/>
    <row r="35" spans="4:5" ht="13.5" thickBot="1" x14ac:dyDescent="0.25">
      <c r="D35" s="13" t="s">
        <v>35</v>
      </c>
      <c r="E35" s="7"/>
    </row>
    <row r="36" spans="4:5" x14ac:dyDescent="0.2">
      <c r="D36" s="13" t="s">
        <v>36</v>
      </c>
      <c r="E36" s="1">
        <f>B27-B25</f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E8397-7723-4755-80A4-E2813DD894D6}">
  <sheetPr>
    <tabColor rgb="FF92D050"/>
  </sheetPr>
  <dimension ref="A1:K59"/>
  <sheetViews>
    <sheetView workbookViewId="0">
      <selection activeCell="E17" sqref="E17"/>
    </sheetView>
  </sheetViews>
  <sheetFormatPr defaultRowHeight="15" x14ac:dyDescent="0.25"/>
  <cols>
    <col min="1" max="1" width="19.140625" style="30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27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ht="15.75" thickBot="1" x14ac:dyDescent="0.3">
      <c r="A2" s="50">
        <v>1</v>
      </c>
      <c r="B2" s="53">
        <f>A2</f>
        <v>1</v>
      </c>
      <c r="C2" s="53">
        <f>A4</f>
        <v>3</v>
      </c>
      <c r="D2" s="53">
        <f>A6</f>
        <v>5</v>
      </c>
      <c r="E2" s="53">
        <f>A8</f>
        <v>7</v>
      </c>
      <c r="F2" s="53">
        <f>A10</f>
        <v>9</v>
      </c>
      <c r="G2" s="53">
        <f>A12</f>
        <v>11</v>
      </c>
      <c r="H2" s="53">
        <f>A14</f>
        <v>13</v>
      </c>
      <c r="I2" s="53">
        <f>A16</f>
        <v>15</v>
      </c>
    </row>
    <row r="3" spans="1:11" x14ac:dyDescent="0.25">
      <c r="A3" s="50">
        <v>2</v>
      </c>
      <c r="B3" s="53">
        <f>A3</f>
        <v>2</v>
      </c>
      <c r="C3" s="53">
        <f>A5</f>
        <v>4</v>
      </c>
      <c r="D3" s="53">
        <f>A7</f>
        <v>6</v>
      </c>
      <c r="E3" s="53">
        <f>A9</f>
        <v>8</v>
      </c>
      <c r="F3" s="53">
        <f>A11</f>
        <v>10</v>
      </c>
      <c r="G3" s="53">
        <f>A13</f>
        <v>12</v>
      </c>
      <c r="H3" s="53">
        <f>A15</f>
        <v>14</v>
      </c>
      <c r="I3" s="53">
        <f>A17</f>
        <v>16</v>
      </c>
      <c r="K3" s="31" t="s">
        <v>48</v>
      </c>
    </row>
    <row r="4" spans="1:11" s="33" customFormat="1" ht="15.75" thickBot="1" x14ac:dyDescent="0.3">
      <c r="A4" s="50">
        <v>3</v>
      </c>
      <c r="B4" s="54">
        <f t="shared" ref="B4:I4" si="0">SUM(B2:B3)</f>
        <v>3</v>
      </c>
      <c r="C4" s="54">
        <f t="shared" si="0"/>
        <v>7</v>
      </c>
      <c r="D4" s="54">
        <f t="shared" si="0"/>
        <v>11</v>
      </c>
      <c r="E4" s="54">
        <f t="shared" si="0"/>
        <v>15</v>
      </c>
      <c r="F4" s="54">
        <f t="shared" si="0"/>
        <v>19</v>
      </c>
      <c r="G4" s="54">
        <f t="shared" si="0"/>
        <v>23</v>
      </c>
      <c r="H4" s="54">
        <f t="shared" si="0"/>
        <v>27</v>
      </c>
      <c r="I4" s="54">
        <f t="shared" si="0"/>
        <v>31</v>
      </c>
      <c r="K4" s="55">
        <f>SUM(B4:I4)</f>
        <v>136</v>
      </c>
    </row>
    <row r="5" spans="1:11" s="30" customFormat="1" x14ac:dyDescent="0.25">
      <c r="A5" s="50">
        <v>4</v>
      </c>
    </row>
    <row r="6" spans="1:11" s="30" customFormat="1" x14ac:dyDescent="0.25">
      <c r="A6" s="50">
        <v>5</v>
      </c>
      <c r="B6" s="36" t="s">
        <v>10</v>
      </c>
      <c r="C6" s="56">
        <f>B4</f>
        <v>3</v>
      </c>
    </row>
    <row r="7" spans="1:11" s="30" customFormat="1" x14ac:dyDescent="0.25">
      <c r="A7" s="50">
        <v>6</v>
      </c>
      <c r="B7" s="37" t="s">
        <v>22</v>
      </c>
      <c r="C7" s="56">
        <f>C4</f>
        <v>7</v>
      </c>
    </row>
    <row r="8" spans="1:11" s="30" customFormat="1" x14ac:dyDescent="0.25">
      <c r="A8" s="50">
        <v>7</v>
      </c>
      <c r="B8" s="36" t="s">
        <v>11</v>
      </c>
      <c r="C8" s="56">
        <f>D4</f>
        <v>11</v>
      </c>
      <c r="K8" s="32"/>
    </row>
    <row r="9" spans="1:11" s="30" customFormat="1" x14ac:dyDescent="0.25">
      <c r="A9" s="50">
        <v>8</v>
      </c>
      <c r="B9" s="36" t="s">
        <v>12</v>
      </c>
      <c r="C9" s="56">
        <f>E4</f>
        <v>15</v>
      </c>
    </row>
    <row r="10" spans="1:11" s="30" customFormat="1" x14ac:dyDescent="0.25">
      <c r="A10" s="50">
        <v>9</v>
      </c>
      <c r="B10" s="36" t="s">
        <v>13</v>
      </c>
      <c r="C10" s="56">
        <f>F4</f>
        <v>19</v>
      </c>
    </row>
    <row r="11" spans="1:11" s="30" customFormat="1" x14ac:dyDescent="0.25">
      <c r="A11" s="50">
        <v>10</v>
      </c>
      <c r="B11" s="36" t="s">
        <v>14</v>
      </c>
      <c r="C11" s="56">
        <f>G4</f>
        <v>23</v>
      </c>
    </row>
    <row r="12" spans="1:11" s="30" customFormat="1" x14ac:dyDescent="0.25">
      <c r="A12" s="50">
        <v>11</v>
      </c>
      <c r="B12" s="36" t="s">
        <v>15</v>
      </c>
      <c r="C12" s="56">
        <f>H4</f>
        <v>27</v>
      </c>
    </row>
    <row r="13" spans="1:11" s="30" customFormat="1" x14ac:dyDescent="0.25">
      <c r="A13" s="50">
        <v>12</v>
      </c>
      <c r="B13" s="36" t="s">
        <v>16</v>
      </c>
      <c r="C13" s="56">
        <f>I4</f>
        <v>31</v>
      </c>
    </row>
    <row r="14" spans="1:11" s="30" customFormat="1" ht="15.75" thickBot="1" x14ac:dyDescent="0.3">
      <c r="A14" s="50">
        <v>13</v>
      </c>
      <c r="C14" s="57">
        <f>SUM(C6:C13)</f>
        <v>136</v>
      </c>
    </row>
    <row r="15" spans="1:11" s="30" customFormat="1" ht="15.75" thickTop="1" x14ac:dyDescent="0.25">
      <c r="A15" s="50">
        <v>14</v>
      </c>
    </row>
    <row r="16" spans="1:11" s="30" customFormat="1" x14ac:dyDescent="0.25">
      <c r="A16" s="50">
        <v>15</v>
      </c>
    </row>
    <row r="17" spans="1:1" s="30" customFormat="1" x14ac:dyDescent="0.25">
      <c r="A17" s="50">
        <v>16</v>
      </c>
    </row>
    <row r="18" spans="1:1" s="30" customFormat="1" x14ac:dyDescent="0.25">
      <c r="A18" s="32"/>
    </row>
    <row r="19" spans="1:1" s="30" customFormat="1" x14ac:dyDescent="0.25">
      <c r="A19" s="32"/>
    </row>
    <row r="20" spans="1:1" s="30" customFormat="1" x14ac:dyDescent="0.25">
      <c r="A20" s="32"/>
    </row>
    <row r="21" spans="1:1" s="30" customFormat="1" x14ac:dyDescent="0.25">
      <c r="A21" s="32"/>
    </row>
    <row r="22" spans="1:1" s="30" customFormat="1" x14ac:dyDescent="0.25">
      <c r="A22" s="32"/>
    </row>
    <row r="23" spans="1:1" s="30" customFormat="1" x14ac:dyDescent="0.25">
      <c r="A23" s="32"/>
    </row>
    <row r="24" spans="1:1" s="30" customFormat="1" x14ac:dyDescent="0.25">
      <c r="A24" s="32"/>
    </row>
    <row r="25" spans="1:1" s="30" customFormat="1" x14ac:dyDescent="0.25">
      <c r="A25" s="32"/>
    </row>
    <row r="26" spans="1:1" s="30" customFormat="1" x14ac:dyDescent="0.25">
      <c r="A26" s="32"/>
    </row>
    <row r="27" spans="1:1" s="30" customFormat="1" x14ac:dyDescent="0.25">
      <c r="A27" s="32"/>
    </row>
    <row r="28" spans="1:1" s="30" customFormat="1" x14ac:dyDescent="0.25">
      <c r="A28" s="32"/>
    </row>
    <row r="29" spans="1:1" s="30" customFormat="1" x14ac:dyDescent="0.25">
      <c r="A29" s="32"/>
    </row>
    <row r="30" spans="1:1" s="30" customFormat="1" x14ac:dyDescent="0.25">
      <c r="A30" s="32"/>
    </row>
    <row r="31" spans="1:1" s="30" customFormat="1" x14ac:dyDescent="0.25">
      <c r="A31" s="32"/>
    </row>
    <row r="32" spans="1:1" s="30" customFormat="1" x14ac:dyDescent="0.25">
      <c r="A32" s="32"/>
    </row>
    <row r="33" spans="1:1" s="30" customFormat="1" x14ac:dyDescent="0.25">
      <c r="A33" s="32"/>
    </row>
    <row r="34" spans="1:1" s="30" customFormat="1" x14ac:dyDescent="0.25">
      <c r="A34" s="32"/>
    </row>
    <row r="35" spans="1:1" s="30" customFormat="1" x14ac:dyDescent="0.25">
      <c r="A35" s="32"/>
    </row>
    <row r="36" spans="1:1" s="30" customFormat="1" x14ac:dyDescent="0.25">
      <c r="A36" s="32"/>
    </row>
    <row r="37" spans="1:1" s="30" customFormat="1" x14ac:dyDescent="0.25">
      <c r="A37" s="32"/>
    </row>
    <row r="38" spans="1:1" s="30" customFormat="1" x14ac:dyDescent="0.25">
      <c r="A38" s="32"/>
    </row>
    <row r="39" spans="1:1" s="30" customFormat="1" x14ac:dyDescent="0.25">
      <c r="A39" s="32"/>
    </row>
    <row r="40" spans="1:1" s="30" customFormat="1" x14ac:dyDescent="0.25">
      <c r="A40" s="32"/>
    </row>
    <row r="41" spans="1:1" s="30" customFormat="1" x14ac:dyDescent="0.25">
      <c r="A41" s="32"/>
    </row>
    <row r="42" spans="1:1" s="30" customFormat="1" x14ac:dyDescent="0.25">
      <c r="A42" s="32"/>
    </row>
    <row r="43" spans="1:1" s="30" customFormat="1" x14ac:dyDescent="0.25">
      <c r="A43" s="32"/>
    </row>
    <row r="44" spans="1:1" s="30" customFormat="1" x14ac:dyDescent="0.25">
      <c r="A44" s="32"/>
    </row>
    <row r="45" spans="1:1" s="30" customFormat="1" x14ac:dyDescent="0.25">
      <c r="A45" s="32"/>
    </row>
    <row r="46" spans="1:1" s="30" customFormat="1" x14ac:dyDescent="0.25">
      <c r="A46" s="32"/>
    </row>
    <row r="47" spans="1:1" s="30" customFormat="1" x14ac:dyDescent="0.25">
      <c r="A47" s="32"/>
    </row>
    <row r="48" spans="1:1" s="30" customFormat="1" x14ac:dyDescent="0.25">
      <c r="A48" s="32"/>
    </row>
    <row r="49" spans="1:1" s="30" customFormat="1" x14ac:dyDescent="0.25">
      <c r="A49" s="32"/>
    </row>
    <row r="50" spans="1:1" s="30" customFormat="1" x14ac:dyDescent="0.25">
      <c r="A50" s="32"/>
    </row>
    <row r="51" spans="1:1" s="30" customFormat="1" x14ac:dyDescent="0.25">
      <c r="A51" s="32"/>
    </row>
    <row r="52" spans="1:1" s="30" customFormat="1" x14ac:dyDescent="0.25">
      <c r="A52" s="32"/>
    </row>
    <row r="53" spans="1:1" s="30" customFormat="1" x14ac:dyDescent="0.25">
      <c r="A53" s="32"/>
    </row>
    <row r="54" spans="1:1" s="30" customFormat="1" x14ac:dyDescent="0.25">
      <c r="A54" s="32"/>
    </row>
    <row r="55" spans="1:1" s="30" customFormat="1" x14ac:dyDescent="0.25">
      <c r="A55" s="32"/>
    </row>
    <row r="56" spans="1:1" x14ac:dyDescent="0.25">
      <c r="A56" s="32"/>
    </row>
    <row r="57" spans="1:1" x14ac:dyDescent="0.25">
      <c r="A57" s="32"/>
    </row>
    <row r="58" spans="1:1" x14ac:dyDescent="0.25">
      <c r="A58" s="35"/>
    </row>
    <row r="59" spans="1:1" x14ac:dyDescent="0.25">
      <c r="A59" s="35"/>
    </row>
  </sheetData>
  <sheetProtection algorithmName="SHA-512" hashValue="R9BKw6bsSxhIElbUb7MdwAKeyYF+PQg9sW6HqYmcppCpi1Y7+bVl3MQByR+iJKT3Wv58AFM8L7zAQ034X4N1ZQ==" saltValue="HXVR8Qr9elwOSNLPzzgdr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574-B282-4B2A-A550-EFC8B4EEE3CE}">
  <dimension ref="A1:K31"/>
  <sheetViews>
    <sheetView topLeftCell="A22" workbookViewId="0">
      <selection activeCell="A7" sqref="A7"/>
    </sheetView>
  </sheetViews>
  <sheetFormatPr defaultRowHeight="15" x14ac:dyDescent="0.25"/>
  <cols>
    <col min="1" max="1" width="19.140625" style="52" customWidth="1"/>
    <col min="2" max="6" width="19.140625" customWidth="1"/>
    <col min="7" max="7" width="17.7109375" customWidth="1"/>
    <col min="8" max="8" width="17" customWidth="1"/>
    <col min="9" max="9" width="15.7109375" customWidth="1"/>
    <col min="10" max="10" width="2.28515625" customWidth="1"/>
    <col min="11" max="17" width="19.140625" customWidth="1"/>
  </cols>
  <sheetData>
    <row r="1" spans="1:11" x14ac:dyDescent="0.25">
      <c r="A1" s="51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3">
        <f>A2</f>
        <v>1</v>
      </c>
      <c r="C2" s="53">
        <f>A5</f>
        <v>4</v>
      </c>
      <c r="D2" s="53">
        <f>A8</f>
        <v>7</v>
      </c>
      <c r="E2" s="53">
        <f>A11</f>
        <v>10</v>
      </c>
      <c r="F2" s="53">
        <f>A14</f>
        <v>13</v>
      </c>
      <c r="G2" s="53">
        <f>A17</f>
        <v>16</v>
      </c>
      <c r="H2" s="53">
        <f>A20</f>
        <v>19</v>
      </c>
      <c r="I2" s="53">
        <f>A23</f>
        <v>22</v>
      </c>
    </row>
    <row r="3" spans="1:11" ht="15.75" thickBot="1" x14ac:dyDescent="0.3">
      <c r="A3" s="50">
        <v>2</v>
      </c>
      <c r="B3" s="53">
        <f t="shared" ref="B3:B4" si="0">A3</f>
        <v>2</v>
      </c>
      <c r="C3" s="53">
        <f t="shared" ref="C3:C4" si="1">A6</f>
        <v>5</v>
      </c>
      <c r="D3" s="53">
        <f t="shared" ref="D3:D4" si="2">A9</f>
        <v>8</v>
      </c>
      <c r="E3" s="53">
        <f t="shared" ref="E3:E4" si="3">A12</f>
        <v>11</v>
      </c>
      <c r="F3" s="53">
        <f t="shared" ref="F3:F4" si="4">A15</f>
        <v>14</v>
      </c>
      <c r="G3" s="53">
        <f t="shared" ref="G3:G4" si="5">A18</f>
        <v>17</v>
      </c>
      <c r="H3" s="53">
        <f t="shared" ref="H3:H4" si="6">A21</f>
        <v>20</v>
      </c>
      <c r="I3" s="53">
        <f t="shared" ref="I3:I4" si="7">A24</f>
        <v>23</v>
      </c>
    </row>
    <row r="4" spans="1:11" x14ac:dyDescent="0.25">
      <c r="A4" s="50">
        <v>3</v>
      </c>
      <c r="B4" s="53">
        <f t="shared" si="0"/>
        <v>3</v>
      </c>
      <c r="C4" s="53">
        <f t="shared" si="1"/>
        <v>6</v>
      </c>
      <c r="D4" s="53">
        <f t="shared" si="2"/>
        <v>9</v>
      </c>
      <c r="E4" s="53">
        <f t="shared" si="3"/>
        <v>12</v>
      </c>
      <c r="F4" s="53">
        <f t="shared" si="4"/>
        <v>15</v>
      </c>
      <c r="G4" s="53">
        <f t="shared" si="5"/>
        <v>18</v>
      </c>
      <c r="H4" s="53">
        <f t="shared" si="6"/>
        <v>21</v>
      </c>
      <c r="I4" s="53">
        <f t="shared" si="7"/>
        <v>24</v>
      </c>
      <c r="K4" s="31" t="s">
        <v>48</v>
      </c>
    </row>
    <row r="5" spans="1:11" s="33" customFormat="1" ht="15.75" thickBot="1" x14ac:dyDescent="0.3">
      <c r="A5" s="50">
        <v>4</v>
      </c>
      <c r="B5" s="54">
        <f t="shared" ref="B5:I5" si="8">SUM(B2:B4)</f>
        <v>6</v>
      </c>
      <c r="C5" s="54">
        <f t="shared" si="8"/>
        <v>15</v>
      </c>
      <c r="D5" s="54">
        <f t="shared" si="8"/>
        <v>24</v>
      </c>
      <c r="E5" s="54">
        <f t="shared" si="8"/>
        <v>33</v>
      </c>
      <c r="F5" s="54">
        <f t="shared" si="8"/>
        <v>42</v>
      </c>
      <c r="G5" s="54">
        <f t="shared" si="8"/>
        <v>51</v>
      </c>
      <c r="H5" s="54">
        <f t="shared" si="8"/>
        <v>60</v>
      </c>
      <c r="I5" s="54">
        <f t="shared" si="8"/>
        <v>69</v>
      </c>
      <c r="K5" s="55">
        <f>SUM(B5:I5)</f>
        <v>300</v>
      </c>
    </row>
    <row r="6" spans="1:11" s="30" customFormat="1" x14ac:dyDescent="0.25">
      <c r="A6" s="50">
        <v>5</v>
      </c>
    </row>
    <row r="7" spans="1:11" s="30" customFormat="1" x14ac:dyDescent="0.25">
      <c r="A7" s="50">
        <v>6</v>
      </c>
      <c r="B7" s="36" t="s">
        <v>10</v>
      </c>
      <c r="C7" s="56">
        <f>B5</f>
        <v>6</v>
      </c>
    </row>
    <row r="8" spans="1:11" s="30" customFormat="1" x14ac:dyDescent="0.25">
      <c r="A8" s="50">
        <v>7</v>
      </c>
      <c r="B8" s="37" t="s">
        <v>22</v>
      </c>
      <c r="C8" s="56">
        <f>C5</f>
        <v>15</v>
      </c>
    </row>
    <row r="9" spans="1:11" s="30" customFormat="1" x14ac:dyDescent="0.25">
      <c r="A9" s="50">
        <v>8</v>
      </c>
      <c r="B9" s="36" t="s">
        <v>11</v>
      </c>
      <c r="C9" s="56">
        <f>D5</f>
        <v>24</v>
      </c>
      <c r="K9" s="32"/>
    </row>
    <row r="10" spans="1:11" s="30" customFormat="1" x14ac:dyDescent="0.25">
      <c r="A10" s="50">
        <v>9</v>
      </c>
      <c r="B10" s="36" t="s">
        <v>12</v>
      </c>
      <c r="C10" s="56">
        <f>E5</f>
        <v>33</v>
      </c>
    </row>
    <row r="11" spans="1:11" s="30" customFormat="1" x14ac:dyDescent="0.25">
      <c r="A11" s="50">
        <v>10</v>
      </c>
      <c r="B11" s="36" t="s">
        <v>13</v>
      </c>
      <c r="C11" s="56">
        <f>F5</f>
        <v>42</v>
      </c>
    </row>
    <row r="12" spans="1:11" s="30" customFormat="1" x14ac:dyDescent="0.25">
      <c r="A12" s="50">
        <v>11</v>
      </c>
      <c r="B12" s="36" t="s">
        <v>14</v>
      </c>
      <c r="C12" s="56">
        <f>G5</f>
        <v>51</v>
      </c>
    </row>
    <row r="13" spans="1:11" s="30" customFormat="1" x14ac:dyDescent="0.25">
      <c r="A13" s="50">
        <v>12</v>
      </c>
      <c r="B13" s="36" t="s">
        <v>15</v>
      </c>
      <c r="C13" s="56">
        <f>H5</f>
        <v>60</v>
      </c>
    </row>
    <row r="14" spans="1:11" s="30" customFormat="1" x14ac:dyDescent="0.25">
      <c r="A14" s="50">
        <v>13</v>
      </c>
      <c r="B14" s="36" t="s">
        <v>16</v>
      </c>
      <c r="C14" s="56">
        <f>I5</f>
        <v>69</v>
      </c>
    </row>
    <row r="15" spans="1:11" s="30" customFormat="1" ht="15.75" thickBot="1" x14ac:dyDescent="0.3">
      <c r="A15" s="50">
        <v>14</v>
      </c>
      <c r="C15" s="57">
        <f>SUM(C7:C14)</f>
        <v>300</v>
      </c>
    </row>
    <row r="16" spans="1:11" s="30" customFormat="1" ht="15.75" thickTop="1" x14ac:dyDescent="0.25">
      <c r="A16" s="50">
        <v>15</v>
      </c>
    </row>
    <row r="17" spans="1:1" s="30" customFormat="1" x14ac:dyDescent="0.25">
      <c r="A17" s="50">
        <v>16</v>
      </c>
    </row>
    <row r="18" spans="1:1" s="30" customFormat="1" x14ac:dyDescent="0.25">
      <c r="A18" s="50">
        <v>17</v>
      </c>
    </row>
    <row r="19" spans="1:1" s="30" customFormat="1" x14ac:dyDescent="0.25">
      <c r="A19" s="50">
        <v>18</v>
      </c>
    </row>
    <row r="20" spans="1:1" s="30" customFormat="1" x14ac:dyDescent="0.25">
      <c r="A20" s="50">
        <v>19</v>
      </c>
    </row>
    <row r="21" spans="1:1" s="30" customFormat="1" x14ac:dyDescent="0.25">
      <c r="A21" s="50">
        <v>20</v>
      </c>
    </row>
    <row r="22" spans="1:1" s="30" customFormat="1" x14ac:dyDescent="0.25">
      <c r="A22" s="50">
        <v>21</v>
      </c>
    </row>
    <row r="23" spans="1:1" s="30" customFormat="1" x14ac:dyDescent="0.25">
      <c r="A23" s="50">
        <v>22</v>
      </c>
    </row>
    <row r="24" spans="1:1" s="30" customFormat="1" x14ac:dyDescent="0.25">
      <c r="A24" s="50">
        <v>23</v>
      </c>
    </row>
    <row r="25" spans="1:1" s="30" customFormat="1" x14ac:dyDescent="0.25">
      <c r="A25" s="50">
        <v>24</v>
      </c>
    </row>
    <row r="26" spans="1:1" s="30" customFormat="1" x14ac:dyDescent="0.25">
      <c r="A26" s="52"/>
    </row>
    <row r="27" spans="1:1" s="30" customFormat="1" x14ac:dyDescent="0.25">
      <c r="A27" s="52"/>
    </row>
    <row r="28" spans="1:1" s="30" customFormat="1" x14ac:dyDescent="0.25">
      <c r="A28" s="52"/>
    </row>
    <row r="29" spans="1:1" s="30" customFormat="1" x14ac:dyDescent="0.25">
      <c r="A29" s="52"/>
    </row>
    <row r="30" spans="1:1" s="30" customFormat="1" x14ac:dyDescent="0.25">
      <c r="A30" s="52"/>
    </row>
    <row r="31" spans="1:1" s="30" customFormat="1" x14ac:dyDescent="0.25">
      <c r="A31" s="52"/>
    </row>
  </sheetData>
  <sheetProtection algorithmName="SHA-512" hashValue="APruwFI5eKMeJsOdrB16lKw+N01l8M9uaGygE2qe1fe/6QMyZF3yRt3oxsUd65zV6A3ho4B1vdOsE+fYedxQ0Q==" saltValue="2pMSdbimRY8OGR/HtOeCo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324B-B705-40DA-95F4-317083111513}">
  <dimension ref="A1:K58"/>
  <sheetViews>
    <sheetView workbookViewId="0">
      <selection activeCell="C13" sqref="C13"/>
    </sheetView>
  </sheetViews>
  <sheetFormatPr defaultRowHeight="15" x14ac:dyDescent="0.25"/>
  <cols>
    <col min="1" max="1" width="19.140625" style="30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27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3">
        <f>A2</f>
        <v>1</v>
      </c>
      <c r="C2" s="53">
        <f>A7</f>
        <v>6</v>
      </c>
      <c r="D2" s="53">
        <f>A12</f>
        <v>11</v>
      </c>
      <c r="E2" s="53">
        <f>A17</f>
        <v>16</v>
      </c>
      <c r="F2" s="53">
        <f>A22</f>
        <v>21</v>
      </c>
      <c r="G2" s="53">
        <f>A27</f>
        <v>26</v>
      </c>
      <c r="H2" s="53">
        <f>A32</f>
        <v>31</v>
      </c>
      <c r="I2" s="53">
        <f>A37</f>
        <v>36</v>
      </c>
    </row>
    <row r="3" spans="1:11" x14ac:dyDescent="0.25">
      <c r="A3" s="50">
        <v>2</v>
      </c>
      <c r="B3" s="53">
        <f>A3</f>
        <v>2</v>
      </c>
      <c r="C3" s="53">
        <f>A8</f>
        <v>7</v>
      </c>
      <c r="D3" s="53">
        <f>A13</f>
        <v>12</v>
      </c>
      <c r="E3" s="53">
        <f>A18</f>
        <v>17</v>
      </c>
      <c r="F3" s="53">
        <f>A23</f>
        <v>22</v>
      </c>
      <c r="G3" s="53">
        <f>A28</f>
        <v>27</v>
      </c>
      <c r="H3" s="53">
        <f>A33</f>
        <v>32</v>
      </c>
      <c r="I3" s="53">
        <f>A38</f>
        <v>37</v>
      </c>
    </row>
    <row r="4" spans="1:11" x14ac:dyDescent="0.25">
      <c r="A4" s="50">
        <v>3</v>
      </c>
      <c r="B4" s="53">
        <f>A4</f>
        <v>3</v>
      </c>
      <c r="C4" s="53">
        <f>A9</f>
        <v>8</v>
      </c>
      <c r="D4" s="53">
        <f>A14</f>
        <v>13</v>
      </c>
      <c r="E4" s="53">
        <f>A19</f>
        <v>18</v>
      </c>
      <c r="F4" s="53">
        <f>A24</f>
        <v>23</v>
      </c>
      <c r="G4" s="53">
        <f>A29</f>
        <v>28</v>
      </c>
      <c r="H4" s="53">
        <f>A34</f>
        <v>33</v>
      </c>
      <c r="I4" s="53">
        <f>A39</f>
        <v>38</v>
      </c>
    </row>
    <row r="5" spans="1:11" ht="15.75" thickBot="1" x14ac:dyDescent="0.3">
      <c r="A5" s="50">
        <v>4</v>
      </c>
      <c r="B5" s="53">
        <f>A5</f>
        <v>4</v>
      </c>
      <c r="C5" s="53">
        <f>A10</f>
        <v>9</v>
      </c>
      <c r="D5" s="53">
        <f>A15</f>
        <v>14</v>
      </c>
      <c r="E5" s="53">
        <f>A20</f>
        <v>19</v>
      </c>
      <c r="F5" s="53">
        <f>A25</f>
        <v>24</v>
      </c>
      <c r="G5" s="53">
        <f>A30</f>
        <v>29</v>
      </c>
      <c r="H5" s="53">
        <f>A35</f>
        <v>34</v>
      </c>
      <c r="I5" s="53">
        <f>A40</f>
        <v>39</v>
      </c>
    </row>
    <row r="6" spans="1:11" x14ac:dyDescent="0.25">
      <c r="A6" s="50">
        <v>5</v>
      </c>
      <c r="B6" s="53">
        <f>A6</f>
        <v>5</v>
      </c>
      <c r="C6" s="53">
        <f>A11</f>
        <v>10</v>
      </c>
      <c r="D6" s="53">
        <f>A16</f>
        <v>15</v>
      </c>
      <c r="E6" s="53">
        <f>A21</f>
        <v>20</v>
      </c>
      <c r="F6" s="53">
        <f>A26</f>
        <v>25</v>
      </c>
      <c r="G6" s="53">
        <f>A31</f>
        <v>30</v>
      </c>
      <c r="H6" s="53">
        <f>A36</f>
        <v>35</v>
      </c>
      <c r="I6" s="53">
        <f>A41</f>
        <v>40</v>
      </c>
      <c r="K6" s="31" t="s">
        <v>48</v>
      </c>
    </row>
    <row r="7" spans="1:11" s="33" customFormat="1" ht="15.75" thickBot="1" x14ac:dyDescent="0.3">
      <c r="A7" s="50">
        <v>6</v>
      </c>
      <c r="B7" s="54">
        <f>SUM(B2:B6)</f>
        <v>15</v>
      </c>
      <c r="C7" s="54">
        <f t="shared" ref="C7:I7" si="0">SUM(C2:C6)</f>
        <v>40</v>
      </c>
      <c r="D7" s="54">
        <f t="shared" si="0"/>
        <v>65</v>
      </c>
      <c r="E7" s="54">
        <f t="shared" si="0"/>
        <v>90</v>
      </c>
      <c r="F7" s="54">
        <f t="shared" si="0"/>
        <v>115</v>
      </c>
      <c r="G7" s="54">
        <f t="shared" si="0"/>
        <v>140</v>
      </c>
      <c r="H7" s="54">
        <f t="shared" si="0"/>
        <v>165</v>
      </c>
      <c r="I7" s="54">
        <f t="shared" si="0"/>
        <v>190</v>
      </c>
      <c r="K7" s="55">
        <f>SUM(B7:I7)</f>
        <v>820</v>
      </c>
    </row>
    <row r="8" spans="1:11" s="30" customFormat="1" x14ac:dyDescent="0.25">
      <c r="A8" s="50">
        <v>7</v>
      </c>
    </row>
    <row r="9" spans="1:11" s="30" customFormat="1" x14ac:dyDescent="0.25">
      <c r="A9" s="50">
        <v>8</v>
      </c>
      <c r="B9" s="36" t="s">
        <v>10</v>
      </c>
      <c r="C9" s="60">
        <f>B7</f>
        <v>15</v>
      </c>
    </row>
    <row r="10" spans="1:11" s="30" customFormat="1" x14ac:dyDescent="0.25">
      <c r="A10" s="50">
        <v>9</v>
      </c>
      <c r="B10" s="37" t="s">
        <v>22</v>
      </c>
      <c r="C10" s="60">
        <f>C7</f>
        <v>40</v>
      </c>
    </row>
    <row r="11" spans="1:11" s="30" customFormat="1" x14ac:dyDescent="0.25">
      <c r="A11" s="50">
        <v>10</v>
      </c>
      <c r="B11" s="36" t="s">
        <v>11</v>
      </c>
      <c r="C11" s="60">
        <f>D7</f>
        <v>65</v>
      </c>
      <c r="K11" s="32"/>
    </row>
    <row r="12" spans="1:11" s="30" customFormat="1" x14ac:dyDescent="0.25">
      <c r="A12" s="50">
        <v>11</v>
      </c>
      <c r="B12" s="36" t="s">
        <v>12</v>
      </c>
      <c r="C12" s="60">
        <f>E7</f>
        <v>90</v>
      </c>
    </row>
    <row r="13" spans="1:11" s="30" customFormat="1" x14ac:dyDescent="0.25">
      <c r="A13" s="50">
        <v>12</v>
      </c>
      <c r="B13" s="36" t="s">
        <v>13</v>
      </c>
      <c r="C13" s="60">
        <f>F7</f>
        <v>115</v>
      </c>
    </row>
    <row r="14" spans="1:11" s="30" customFormat="1" x14ac:dyDescent="0.25">
      <c r="A14" s="50">
        <v>13</v>
      </c>
      <c r="B14" s="36" t="s">
        <v>14</v>
      </c>
      <c r="C14" s="60">
        <f>G7</f>
        <v>140</v>
      </c>
    </row>
    <row r="15" spans="1:11" s="30" customFormat="1" x14ac:dyDescent="0.25">
      <c r="A15" s="50">
        <v>14</v>
      </c>
      <c r="B15" s="36" t="s">
        <v>15</v>
      </c>
      <c r="C15" s="60">
        <f>H7</f>
        <v>165</v>
      </c>
    </row>
    <row r="16" spans="1:11" s="30" customFormat="1" x14ac:dyDescent="0.25">
      <c r="A16" s="50">
        <v>15</v>
      </c>
      <c r="B16" s="36" t="s">
        <v>16</v>
      </c>
      <c r="C16" s="60">
        <f>I7</f>
        <v>190</v>
      </c>
    </row>
    <row r="17" spans="1:3" s="30" customFormat="1" ht="15.75" thickBot="1" x14ac:dyDescent="0.3">
      <c r="A17" s="50">
        <v>16</v>
      </c>
      <c r="C17" s="57">
        <f>SUM(C9:C16)</f>
        <v>820</v>
      </c>
    </row>
    <row r="18" spans="1:3" s="30" customFormat="1" ht="15.75" thickTop="1" x14ac:dyDescent="0.25">
      <c r="A18" s="50">
        <v>17</v>
      </c>
    </row>
    <row r="19" spans="1:3" s="30" customFormat="1" x14ac:dyDescent="0.25">
      <c r="A19" s="50">
        <v>18</v>
      </c>
    </row>
    <row r="20" spans="1:3" s="30" customFormat="1" x14ac:dyDescent="0.25">
      <c r="A20" s="50">
        <v>19</v>
      </c>
    </row>
    <row r="21" spans="1:3" s="30" customFormat="1" x14ac:dyDescent="0.25">
      <c r="A21" s="50">
        <v>20</v>
      </c>
    </row>
    <row r="22" spans="1:3" s="30" customFormat="1" x14ac:dyDescent="0.25">
      <c r="A22" s="50">
        <v>21</v>
      </c>
    </row>
    <row r="23" spans="1:3" s="30" customFormat="1" x14ac:dyDescent="0.25">
      <c r="A23" s="50">
        <v>22</v>
      </c>
    </row>
    <row r="24" spans="1:3" s="30" customFormat="1" x14ac:dyDescent="0.25">
      <c r="A24" s="50">
        <v>23</v>
      </c>
    </row>
    <row r="25" spans="1:3" s="30" customFormat="1" x14ac:dyDescent="0.25">
      <c r="A25" s="50">
        <v>24</v>
      </c>
    </row>
    <row r="26" spans="1:3" s="30" customFormat="1" x14ac:dyDescent="0.25">
      <c r="A26" s="50">
        <v>25</v>
      </c>
    </row>
    <row r="27" spans="1:3" s="30" customFormat="1" x14ac:dyDescent="0.25">
      <c r="A27" s="50">
        <v>26</v>
      </c>
    </row>
    <row r="28" spans="1:3" s="30" customFormat="1" x14ac:dyDescent="0.25">
      <c r="A28" s="50">
        <v>27</v>
      </c>
    </row>
    <row r="29" spans="1:3" s="30" customFormat="1" x14ac:dyDescent="0.25">
      <c r="A29" s="50">
        <v>28</v>
      </c>
    </row>
    <row r="30" spans="1:3" s="30" customFormat="1" x14ac:dyDescent="0.25">
      <c r="A30" s="50">
        <v>29</v>
      </c>
    </row>
    <row r="31" spans="1:3" s="30" customFormat="1" x14ac:dyDescent="0.25">
      <c r="A31" s="50">
        <v>30</v>
      </c>
    </row>
    <row r="32" spans="1:3" s="30" customFormat="1" x14ac:dyDescent="0.25">
      <c r="A32" s="50">
        <v>31</v>
      </c>
    </row>
    <row r="33" spans="1:1" s="30" customFormat="1" x14ac:dyDescent="0.25">
      <c r="A33" s="50">
        <v>32</v>
      </c>
    </row>
    <row r="34" spans="1:1" s="30" customFormat="1" x14ac:dyDescent="0.25">
      <c r="A34" s="50">
        <v>33</v>
      </c>
    </row>
    <row r="35" spans="1:1" s="30" customFormat="1" x14ac:dyDescent="0.25">
      <c r="A35" s="50">
        <v>34</v>
      </c>
    </row>
    <row r="36" spans="1:1" s="30" customFormat="1" x14ac:dyDescent="0.25">
      <c r="A36" s="50">
        <v>35</v>
      </c>
    </row>
    <row r="37" spans="1:1" s="30" customFormat="1" x14ac:dyDescent="0.25">
      <c r="A37" s="50">
        <v>36</v>
      </c>
    </row>
    <row r="38" spans="1:1" s="30" customFormat="1" x14ac:dyDescent="0.25">
      <c r="A38" s="50">
        <v>37</v>
      </c>
    </row>
    <row r="39" spans="1:1" s="30" customFormat="1" x14ac:dyDescent="0.25">
      <c r="A39" s="50">
        <v>38</v>
      </c>
    </row>
    <row r="40" spans="1:1" s="30" customFormat="1" x14ac:dyDescent="0.25">
      <c r="A40" s="50">
        <v>39</v>
      </c>
    </row>
    <row r="41" spans="1:1" s="30" customFormat="1" x14ac:dyDescent="0.25">
      <c r="A41" s="50">
        <v>40</v>
      </c>
    </row>
    <row r="42" spans="1:1" s="30" customFormat="1" x14ac:dyDescent="0.25">
      <c r="A42" s="32"/>
    </row>
    <row r="43" spans="1:1" s="30" customFormat="1" x14ac:dyDescent="0.25">
      <c r="A43" s="32"/>
    </row>
    <row r="44" spans="1:1" s="30" customFormat="1" x14ac:dyDescent="0.25">
      <c r="A44" s="32"/>
    </row>
    <row r="45" spans="1:1" s="30" customFormat="1" x14ac:dyDescent="0.25">
      <c r="A45" s="32"/>
    </row>
    <row r="46" spans="1:1" s="30" customFormat="1" x14ac:dyDescent="0.25">
      <c r="A46" s="32"/>
    </row>
    <row r="47" spans="1:1" s="30" customFormat="1" x14ac:dyDescent="0.25">
      <c r="A47" s="32"/>
    </row>
    <row r="48" spans="1:1" s="30" customFormat="1" x14ac:dyDescent="0.25">
      <c r="A48" s="32"/>
    </row>
    <row r="49" spans="1:1" s="30" customFormat="1" x14ac:dyDescent="0.25">
      <c r="A49" s="32"/>
    </row>
    <row r="50" spans="1:1" s="30" customFormat="1" x14ac:dyDescent="0.25">
      <c r="A50" s="32"/>
    </row>
    <row r="51" spans="1:1" s="30" customFormat="1" x14ac:dyDescent="0.25">
      <c r="A51" s="32"/>
    </row>
    <row r="52" spans="1:1" s="30" customFormat="1" x14ac:dyDescent="0.25">
      <c r="A52" s="32"/>
    </row>
    <row r="53" spans="1:1" s="30" customFormat="1" x14ac:dyDescent="0.25">
      <c r="A53" s="32"/>
    </row>
    <row r="54" spans="1:1" s="30" customFormat="1" x14ac:dyDescent="0.25">
      <c r="A54" s="32"/>
    </row>
    <row r="55" spans="1:1" s="30" customFormat="1" x14ac:dyDescent="0.25">
      <c r="A55" s="32"/>
    </row>
    <row r="56" spans="1:1" s="30" customFormat="1" x14ac:dyDescent="0.25">
      <c r="A56" s="32"/>
    </row>
    <row r="57" spans="1:1" s="30" customFormat="1" x14ac:dyDescent="0.25">
      <c r="A57" s="35"/>
    </row>
    <row r="58" spans="1:1" s="30" customFormat="1" x14ac:dyDescent="0.25">
      <c r="A58" s="35"/>
    </row>
  </sheetData>
  <sheetProtection algorithmName="SHA-512" hashValue="iwA1uVYR7YhbALg/Omdsge7YHb6L1/84bbKq9xnHtRjHE8yLnxDi4Bl+LfLkEW8Sh/AFzpAXqv+z08NmkWdLag==" saltValue="6zHiQ1/a23a6XSRT8rrZB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6718-8249-42CE-A4BD-FA1E39C10D22}">
  <sheetPr>
    <tabColor rgb="FF92D050"/>
  </sheetPr>
  <dimension ref="A1:K61"/>
  <sheetViews>
    <sheetView zoomScale="90" zoomScaleNormal="90" workbookViewId="0">
      <selection activeCell="F15" sqref="F15"/>
    </sheetView>
  </sheetViews>
  <sheetFormatPr defaultRowHeight="15" x14ac:dyDescent="0.25"/>
  <cols>
    <col min="1" max="1" width="19.140625" style="30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27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8">
        <f t="shared" ref="B2:B7" si="0">A2</f>
        <v>1</v>
      </c>
      <c r="C2" s="58">
        <f t="shared" ref="C2:C7" si="1">A8</f>
        <v>7</v>
      </c>
      <c r="D2" s="58">
        <f t="shared" ref="D2:D7" si="2">A14</f>
        <v>13</v>
      </c>
      <c r="E2" s="58">
        <f t="shared" ref="E2:E7" si="3">A20</f>
        <v>19</v>
      </c>
      <c r="F2" s="58">
        <f t="shared" ref="F2:F7" si="4">A26</f>
        <v>25</v>
      </c>
      <c r="G2" s="58">
        <f t="shared" ref="G2:G7" si="5">A32</f>
        <v>31</v>
      </c>
      <c r="H2" s="58">
        <f t="shared" ref="H2:H7" si="6">A38</f>
        <v>37</v>
      </c>
      <c r="I2" s="58">
        <f t="shared" ref="I2:I7" si="7">A44</f>
        <v>43</v>
      </c>
    </row>
    <row r="3" spans="1:11" x14ac:dyDescent="0.25">
      <c r="A3" s="50">
        <v>2</v>
      </c>
      <c r="B3" s="58">
        <f t="shared" si="0"/>
        <v>2</v>
      </c>
      <c r="C3" s="58">
        <f t="shared" si="1"/>
        <v>8</v>
      </c>
      <c r="D3" s="58">
        <f t="shared" si="2"/>
        <v>14</v>
      </c>
      <c r="E3" s="58">
        <f t="shared" si="3"/>
        <v>20</v>
      </c>
      <c r="F3" s="58">
        <f t="shared" si="4"/>
        <v>26</v>
      </c>
      <c r="G3" s="58">
        <f t="shared" si="5"/>
        <v>32</v>
      </c>
      <c r="H3" s="58">
        <f t="shared" si="6"/>
        <v>38</v>
      </c>
      <c r="I3" s="58">
        <f t="shared" si="7"/>
        <v>44</v>
      </c>
    </row>
    <row r="4" spans="1:11" x14ac:dyDescent="0.25">
      <c r="A4" s="50">
        <v>3</v>
      </c>
      <c r="B4" s="58">
        <f t="shared" si="0"/>
        <v>3</v>
      </c>
      <c r="C4" s="58">
        <f t="shared" si="1"/>
        <v>9</v>
      </c>
      <c r="D4" s="58">
        <f t="shared" si="2"/>
        <v>15</v>
      </c>
      <c r="E4" s="58">
        <f t="shared" si="3"/>
        <v>21</v>
      </c>
      <c r="F4" s="58">
        <f t="shared" si="4"/>
        <v>27</v>
      </c>
      <c r="G4" s="58">
        <f t="shared" si="5"/>
        <v>33</v>
      </c>
      <c r="H4" s="58">
        <f t="shared" si="6"/>
        <v>39</v>
      </c>
      <c r="I4" s="58">
        <f t="shared" si="7"/>
        <v>45</v>
      </c>
    </row>
    <row r="5" spans="1:11" x14ac:dyDescent="0.25">
      <c r="A5" s="50">
        <v>4</v>
      </c>
      <c r="B5" s="58">
        <f t="shared" si="0"/>
        <v>4</v>
      </c>
      <c r="C5" s="58">
        <f t="shared" si="1"/>
        <v>10</v>
      </c>
      <c r="D5" s="58">
        <f t="shared" si="2"/>
        <v>16</v>
      </c>
      <c r="E5" s="58">
        <f t="shared" si="3"/>
        <v>22</v>
      </c>
      <c r="F5" s="58">
        <f t="shared" si="4"/>
        <v>28</v>
      </c>
      <c r="G5" s="58">
        <f t="shared" si="5"/>
        <v>34</v>
      </c>
      <c r="H5" s="58">
        <f t="shared" si="6"/>
        <v>40</v>
      </c>
      <c r="I5" s="58">
        <f t="shared" si="7"/>
        <v>46</v>
      </c>
    </row>
    <row r="6" spans="1:11" ht="15.75" thickBot="1" x14ac:dyDescent="0.3">
      <c r="A6" s="50">
        <v>5</v>
      </c>
      <c r="B6" s="58">
        <f t="shared" si="0"/>
        <v>5</v>
      </c>
      <c r="C6" s="58">
        <f t="shared" si="1"/>
        <v>11</v>
      </c>
      <c r="D6" s="58">
        <f t="shared" si="2"/>
        <v>17</v>
      </c>
      <c r="E6" s="58">
        <f t="shared" si="3"/>
        <v>23</v>
      </c>
      <c r="F6" s="58">
        <f t="shared" si="4"/>
        <v>29</v>
      </c>
      <c r="G6" s="58">
        <f t="shared" si="5"/>
        <v>35</v>
      </c>
      <c r="H6" s="58">
        <f t="shared" si="6"/>
        <v>41</v>
      </c>
      <c r="I6" s="58">
        <f t="shared" si="7"/>
        <v>47</v>
      </c>
    </row>
    <row r="7" spans="1:11" x14ac:dyDescent="0.25">
      <c r="A7" s="50">
        <v>6</v>
      </c>
      <c r="B7" s="58">
        <f t="shared" si="0"/>
        <v>6</v>
      </c>
      <c r="C7" s="58">
        <f t="shared" si="1"/>
        <v>12</v>
      </c>
      <c r="D7" s="58">
        <f t="shared" si="2"/>
        <v>18</v>
      </c>
      <c r="E7" s="58">
        <f t="shared" si="3"/>
        <v>24</v>
      </c>
      <c r="F7" s="58">
        <f t="shared" si="4"/>
        <v>30</v>
      </c>
      <c r="G7" s="58">
        <f t="shared" si="5"/>
        <v>36</v>
      </c>
      <c r="H7" s="58">
        <f t="shared" si="6"/>
        <v>42</v>
      </c>
      <c r="I7" s="58">
        <f t="shared" si="7"/>
        <v>48</v>
      </c>
      <c r="K7" s="31" t="s">
        <v>48</v>
      </c>
    </row>
    <row r="8" spans="1:11" ht="15.75" thickBot="1" x14ac:dyDescent="0.3">
      <c r="A8" s="50">
        <v>7</v>
      </c>
      <c r="B8" s="54">
        <f t="shared" ref="B8:I8" si="8">SUM(B2:B7)</f>
        <v>21</v>
      </c>
      <c r="C8" s="54">
        <f t="shared" si="8"/>
        <v>57</v>
      </c>
      <c r="D8" s="54">
        <f t="shared" si="8"/>
        <v>93</v>
      </c>
      <c r="E8" s="54">
        <f t="shared" si="8"/>
        <v>129</v>
      </c>
      <c r="F8" s="54">
        <f t="shared" si="8"/>
        <v>165</v>
      </c>
      <c r="G8" s="54">
        <f t="shared" si="8"/>
        <v>201</v>
      </c>
      <c r="H8" s="54">
        <f t="shared" si="8"/>
        <v>237</v>
      </c>
      <c r="I8" s="54">
        <f t="shared" si="8"/>
        <v>273</v>
      </c>
      <c r="K8" s="55">
        <f>SUM(B8:I8)</f>
        <v>1176</v>
      </c>
    </row>
    <row r="9" spans="1:11" s="30" customFormat="1" x14ac:dyDescent="0.25">
      <c r="A9" s="50">
        <v>8</v>
      </c>
    </row>
    <row r="10" spans="1:11" s="30" customFormat="1" x14ac:dyDescent="0.25">
      <c r="A10" s="50">
        <v>9</v>
      </c>
      <c r="B10" s="36" t="s">
        <v>10</v>
      </c>
      <c r="C10" s="56">
        <f>B8</f>
        <v>21</v>
      </c>
    </row>
    <row r="11" spans="1:11" s="30" customFormat="1" x14ac:dyDescent="0.25">
      <c r="A11" s="50">
        <v>10</v>
      </c>
      <c r="B11" s="37" t="s">
        <v>22</v>
      </c>
      <c r="C11" s="56">
        <f>C8</f>
        <v>57</v>
      </c>
    </row>
    <row r="12" spans="1:11" s="30" customFormat="1" x14ac:dyDescent="0.25">
      <c r="A12" s="50">
        <v>11</v>
      </c>
      <c r="B12" s="36" t="s">
        <v>11</v>
      </c>
      <c r="C12" s="56">
        <f>D8</f>
        <v>93</v>
      </c>
    </row>
    <row r="13" spans="1:11" s="30" customFormat="1" x14ac:dyDescent="0.25">
      <c r="A13" s="50">
        <v>12</v>
      </c>
      <c r="B13" s="36" t="s">
        <v>12</v>
      </c>
      <c r="C13" s="56">
        <f>E8</f>
        <v>129</v>
      </c>
      <c r="K13" s="32"/>
    </row>
    <row r="14" spans="1:11" s="30" customFormat="1" x14ac:dyDescent="0.25">
      <c r="A14" s="50">
        <v>13</v>
      </c>
      <c r="B14" s="36" t="s">
        <v>13</v>
      </c>
      <c r="C14" s="56">
        <f>F8</f>
        <v>165</v>
      </c>
    </row>
    <row r="15" spans="1:11" s="30" customFormat="1" x14ac:dyDescent="0.25">
      <c r="A15" s="50">
        <v>14</v>
      </c>
      <c r="B15" s="36" t="s">
        <v>14</v>
      </c>
      <c r="C15" s="56">
        <f>G8</f>
        <v>201</v>
      </c>
    </row>
    <row r="16" spans="1:11" s="30" customFormat="1" x14ac:dyDescent="0.25">
      <c r="A16" s="50">
        <v>15</v>
      </c>
      <c r="B16" s="36" t="s">
        <v>15</v>
      </c>
      <c r="C16" s="56">
        <f>H8</f>
        <v>237</v>
      </c>
    </row>
    <row r="17" spans="1:3" s="30" customFormat="1" x14ac:dyDescent="0.25">
      <c r="A17" s="50">
        <v>16</v>
      </c>
      <c r="B17" s="36" t="s">
        <v>16</v>
      </c>
      <c r="C17" s="56">
        <f>I8</f>
        <v>273</v>
      </c>
    </row>
    <row r="18" spans="1:3" s="30" customFormat="1" ht="15.75" thickBot="1" x14ac:dyDescent="0.3">
      <c r="A18" s="50">
        <v>17</v>
      </c>
      <c r="C18" s="57">
        <f>SUM(C10:C17)</f>
        <v>1176</v>
      </c>
    </row>
    <row r="19" spans="1:3" s="30" customFormat="1" ht="15.75" thickTop="1" x14ac:dyDescent="0.25">
      <c r="A19" s="50">
        <v>18</v>
      </c>
    </row>
    <row r="20" spans="1:3" s="30" customFormat="1" x14ac:dyDescent="0.25">
      <c r="A20" s="50">
        <v>19</v>
      </c>
    </row>
    <row r="21" spans="1:3" s="30" customFormat="1" x14ac:dyDescent="0.25">
      <c r="A21" s="50">
        <v>20</v>
      </c>
    </row>
    <row r="22" spans="1:3" s="30" customFormat="1" x14ac:dyDescent="0.25">
      <c r="A22" s="50">
        <v>21</v>
      </c>
    </row>
    <row r="23" spans="1:3" s="30" customFormat="1" x14ac:dyDescent="0.25">
      <c r="A23" s="50">
        <v>22</v>
      </c>
    </row>
    <row r="24" spans="1:3" s="30" customFormat="1" x14ac:dyDescent="0.25">
      <c r="A24" s="50">
        <v>23</v>
      </c>
    </row>
    <row r="25" spans="1:3" s="30" customFormat="1" x14ac:dyDescent="0.25">
      <c r="A25" s="50">
        <v>24</v>
      </c>
    </row>
    <row r="26" spans="1:3" s="30" customFormat="1" x14ac:dyDescent="0.25">
      <c r="A26" s="50">
        <v>25</v>
      </c>
    </row>
    <row r="27" spans="1:3" s="30" customFormat="1" x14ac:dyDescent="0.25">
      <c r="A27" s="50">
        <v>26</v>
      </c>
    </row>
    <row r="28" spans="1:3" s="30" customFormat="1" x14ac:dyDescent="0.25">
      <c r="A28" s="50">
        <v>27</v>
      </c>
    </row>
    <row r="29" spans="1:3" s="30" customFormat="1" x14ac:dyDescent="0.25">
      <c r="A29" s="50">
        <v>28</v>
      </c>
    </row>
    <row r="30" spans="1:3" s="30" customFormat="1" x14ac:dyDescent="0.25">
      <c r="A30" s="50">
        <v>29</v>
      </c>
    </row>
    <row r="31" spans="1:3" s="30" customFormat="1" x14ac:dyDescent="0.25">
      <c r="A31" s="50">
        <v>30</v>
      </c>
    </row>
    <row r="32" spans="1:3" s="30" customFormat="1" x14ac:dyDescent="0.25">
      <c r="A32" s="50">
        <v>31</v>
      </c>
    </row>
    <row r="33" spans="1:1" s="30" customFormat="1" x14ac:dyDescent="0.25">
      <c r="A33" s="50">
        <v>32</v>
      </c>
    </row>
    <row r="34" spans="1:1" s="30" customFormat="1" x14ac:dyDescent="0.25">
      <c r="A34" s="50">
        <v>33</v>
      </c>
    </row>
    <row r="35" spans="1:1" s="30" customFormat="1" x14ac:dyDescent="0.25">
      <c r="A35" s="50">
        <v>34</v>
      </c>
    </row>
    <row r="36" spans="1:1" s="30" customFormat="1" x14ac:dyDescent="0.25">
      <c r="A36" s="50">
        <v>35</v>
      </c>
    </row>
    <row r="37" spans="1:1" s="30" customFormat="1" x14ac:dyDescent="0.25">
      <c r="A37" s="50">
        <v>36</v>
      </c>
    </row>
    <row r="38" spans="1:1" s="30" customFormat="1" x14ac:dyDescent="0.25">
      <c r="A38" s="50">
        <v>37</v>
      </c>
    </row>
    <row r="39" spans="1:1" s="30" customFormat="1" x14ac:dyDescent="0.25">
      <c r="A39" s="50">
        <v>38</v>
      </c>
    </row>
    <row r="40" spans="1:1" s="30" customFormat="1" x14ac:dyDescent="0.25">
      <c r="A40" s="50">
        <v>39</v>
      </c>
    </row>
    <row r="41" spans="1:1" s="30" customFormat="1" x14ac:dyDescent="0.25">
      <c r="A41" s="50">
        <v>40</v>
      </c>
    </row>
    <row r="42" spans="1:1" s="30" customFormat="1" x14ac:dyDescent="0.25">
      <c r="A42" s="50">
        <v>41</v>
      </c>
    </row>
    <row r="43" spans="1:1" s="30" customFormat="1" x14ac:dyDescent="0.25">
      <c r="A43" s="50">
        <v>42</v>
      </c>
    </row>
    <row r="44" spans="1:1" s="30" customFormat="1" x14ac:dyDescent="0.25">
      <c r="A44" s="50">
        <v>43</v>
      </c>
    </row>
    <row r="45" spans="1:1" s="30" customFormat="1" x14ac:dyDescent="0.25">
      <c r="A45" s="50">
        <v>44</v>
      </c>
    </row>
    <row r="46" spans="1:1" s="30" customFormat="1" x14ac:dyDescent="0.25">
      <c r="A46" s="50">
        <v>45</v>
      </c>
    </row>
    <row r="47" spans="1:1" s="30" customFormat="1" x14ac:dyDescent="0.25">
      <c r="A47" s="50">
        <v>46</v>
      </c>
    </row>
    <row r="48" spans="1:1" s="30" customFormat="1" x14ac:dyDescent="0.25">
      <c r="A48" s="50">
        <v>47</v>
      </c>
    </row>
    <row r="49" spans="1:1" s="30" customFormat="1" x14ac:dyDescent="0.25">
      <c r="A49" s="50">
        <v>48</v>
      </c>
    </row>
    <row r="50" spans="1:1" s="30" customFormat="1" x14ac:dyDescent="0.25"/>
    <row r="51" spans="1:1" s="30" customFormat="1" x14ac:dyDescent="0.25"/>
    <row r="52" spans="1:1" s="30" customFormat="1" x14ac:dyDescent="0.25"/>
    <row r="53" spans="1:1" s="30" customFormat="1" x14ac:dyDescent="0.25"/>
    <row r="54" spans="1:1" s="30" customFormat="1" x14ac:dyDescent="0.25"/>
    <row r="55" spans="1:1" s="30" customFormat="1" x14ac:dyDescent="0.25"/>
    <row r="56" spans="1:1" s="30" customFormat="1" x14ac:dyDescent="0.25"/>
    <row r="57" spans="1:1" s="30" customFormat="1" x14ac:dyDescent="0.25"/>
    <row r="58" spans="1:1" s="30" customFormat="1" x14ac:dyDescent="0.25"/>
    <row r="59" spans="1:1" s="30" customFormat="1" x14ac:dyDescent="0.25"/>
    <row r="60" spans="1:1" s="30" customFormat="1" x14ac:dyDescent="0.25"/>
    <row r="61" spans="1:1" s="30" customFormat="1" x14ac:dyDescent="0.25"/>
  </sheetData>
  <sheetProtection algorithmName="SHA-512" hashValue="iEUfBwfQ/dp3szHDyGXP6/bpJmwJ1OCMjYsMZeHnmiyl49lzIWFVwNPSMcVqprcX3T04IrIvZjUEQjvuoy38Bg==" saltValue="3mLUg7KoizBu2XWBkGlUbA==" spinCount="100000" sheet="1" objects="1" scenario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779D1-570F-4870-9D5B-E727BE5083CE}">
  <sheetPr>
    <tabColor rgb="FF92D050"/>
  </sheetPr>
  <dimension ref="A1:K57"/>
  <sheetViews>
    <sheetView zoomScale="90" zoomScaleNormal="90" workbookViewId="0">
      <selection activeCell="A19" sqref="A19"/>
    </sheetView>
  </sheetViews>
  <sheetFormatPr defaultRowHeight="15" x14ac:dyDescent="0.25"/>
  <cols>
    <col min="1" max="9" width="19.140625" style="40" customWidth="1"/>
    <col min="10" max="10" width="2.28515625" style="40" customWidth="1"/>
    <col min="11" max="17" width="19.140625" style="40" customWidth="1"/>
    <col min="18" max="16384" width="9.140625" style="40"/>
  </cols>
  <sheetData>
    <row r="1" spans="1:11" x14ac:dyDescent="0.25">
      <c r="A1" s="41" t="s">
        <v>47</v>
      </c>
      <c r="B1" s="42" t="s">
        <v>10</v>
      </c>
      <c r="C1" s="43" t="s">
        <v>22</v>
      </c>
      <c r="D1" s="42" t="s">
        <v>11</v>
      </c>
      <c r="E1" s="42" t="s">
        <v>12</v>
      </c>
      <c r="F1" s="42" t="s">
        <v>13</v>
      </c>
      <c r="G1" s="42" t="s">
        <v>14</v>
      </c>
      <c r="H1" s="42" t="s">
        <v>15</v>
      </c>
      <c r="I1" s="42" t="s">
        <v>16</v>
      </c>
    </row>
    <row r="2" spans="1:11" x14ac:dyDescent="0.25">
      <c r="A2" s="50">
        <v>1</v>
      </c>
      <c r="B2" s="58">
        <f t="shared" ref="B2:B8" si="0">A2</f>
        <v>1</v>
      </c>
      <c r="C2" s="58">
        <f t="shared" ref="C2:C8" si="1">A9</f>
        <v>8</v>
      </c>
      <c r="D2" s="58">
        <f t="shared" ref="D2:D8" si="2">A16</f>
        <v>15</v>
      </c>
      <c r="E2" s="58">
        <f t="shared" ref="E2:E8" si="3">A23</f>
        <v>22</v>
      </c>
      <c r="F2" s="58">
        <f t="shared" ref="F2:F8" si="4">A30</f>
        <v>29</v>
      </c>
      <c r="G2" s="58">
        <f t="shared" ref="G2:G8" si="5">A37</f>
        <v>36</v>
      </c>
      <c r="H2" s="58">
        <f t="shared" ref="H2:H8" si="6">A44</f>
        <v>43</v>
      </c>
      <c r="I2" s="58">
        <f t="shared" ref="I2:I8" si="7">A51</f>
        <v>50</v>
      </c>
    </row>
    <row r="3" spans="1:11" x14ac:dyDescent="0.25">
      <c r="A3" s="50">
        <v>2</v>
      </c>
      <c r="B3" s="58">
        <f t="shared" si="0"/>
        <v>2</v>
      </c>
      <c r="C3" s="58">
        <f t="shared" si="1"/>
        <v>9</v>
      </c>
      <c r="D3" s="58">
        <f t="shared" si="2"/>
        <v>16</v>
      </c>
      <c r="E3" s="58">
        <f t="shared" si="3"/>
        <v>23</v>
      </c>
      <c r="F3" s="58">
        <f t="shared" si="4"/>
        <v>30</v>
      </c>
      <c r="G3" s="58">
        <f t="shared" si="5"/>
        <v>37</v>
      </c>
      <c r="H3" s="58">
        <f t="shared" si="6"/>
        <v>44</v>
      </c>
      <c r="I3" s="58">
        <f t="shared" si="7"/>
        <v>51</v>
      </c>
    </row>
    <row r="4" spans="1:11" x14ac:dyDescent="0.25">
      <c r="A4" s="50">
        <v>3</v>
      </c>
      <c r="B4" s="58">
        <f t="shared" si="0"/>
        <v>3</v>
      </c>
      <c r="C4" s="58">
        <f t="shared" si="1"/>
        <v>10</v>
      </c>
      <c r="D4" s="58">
        <f t="shared" si="2"/>
        <v>17</v>
      </c>
      <c r="E4" s="58">
        <f t="shared" si="3"/>
        <v>24</v>
      </c>
      <c r="F4" s="58">
        <f t="shared" si="4"/>
        <v>31</v>
      </c>
      <c r="G4" s="58">
        <f t="shared" si="5"/>
        <v>38</v>
      </c>
      <c r="H4" s="58">
        <f t="shared" si="6"/>
        <v>45</v>
      </c>
      <c r="I4" s="58">
        <f t="shared" si="7"/>
        <v>52</v>
      </c>
    </row>
    <row r="5" spans="1:11" x14ac:dyDescent="0.25">
      <c r="A5" s="50">
        <v>4</v>
      </c>
      <c r="B5" s="58">
        <f t="shared" si="0"/>
        <v>4</v>
      </c>
      <c r="C5" s="58">
        <f t="shared" si="1"/>
        <v>11</v>
      </c>
      <c r="D5" s="58">
        <f t="shared" si="2"/>
        <v>18</v>
      </c>
      <c r="E5" s="58">
        <f t="shared" si="3"/>
        <v>25</v>
      </c>
      <c r="F5" s="58">
        <f t="shared" si="4"/>
        <v>32</v>
      </c>
      <c r="G5" s="58">
        <f t="shared" si="5"/>
        <v>39</v>
      </c>
      <c r="H5" s="58">
        <f t="shared" si="6"/>
        <v>46</v>
      </c>
      <c r="I5" s="58">
        <f t="shared" si="7"/>
        <v>53</v>
      </c>
    </row>
    <row r="6" spans="1:11" x14ac:dyDescent="0.25">
      <c r="A6" s="50">
        <v>5</v>
      </c>
      <c r="B6" s="58">
        <f t="shared" si="0"/>
        <v>5</v>
      </c>
      <c r="C6" s="58">
        <f t="shared" si="1"/>
        <v>12</v>
      </c>
      <c r="D6" s="58">
        <f t="shared" si="2"/>
        <v>19</v>
      </c>
      <c r="E6" s="58">
        <f t="shared" si="3"/>
        <v>26</v>
      </c>
      <c r="F6" s="58">
        <f t="shared" si="4"/>
        <v>33</v>
      </c>
      <c r="G6" s="58">
        <f t="shared" si="5"/>
        <v>40</v>
      </c>
      <c r="H6" s="58">
        <f t="shared" si="6"/>
        <v>47</v>
      </c>
      <c r="I6" s="58">
        <f t="shared" si="7"/>
        <v>54</v>
      </c>
    </row>
    <row r="7" spans="1:11" ht="15.75" thickBot="1" x14ac:dyDescent="0.3">
      <c r="A7" s="50">
        <v>6</v>
      </c>
      <c r="B7" s="58">
        <f t="shared" si="0"/>
        <v>6</v>
      </c>
      <c r="C7" s="58">
        <f t="shared" si="1"/>
        <v>13</v>
      </c>
      <c r="D7" s="58">
        <f t="shared" si="2"/>
        <v>20</v>
      </c>
      <c r="E7" s="58">
        <f t="shared" si="3"/>
        <v>27</v>
      </c>
      <c r="F7" s="58">
        <f t="shared" si="4"/>
        <v>34</v>
      </c>
      <c r="G7" s="58">
        <f t="shared" si="5"/>
        <v>41</v>
      </c>
      <c r="H7" s="58">
        <f t="shared" si="6"/>
        <v>48</v>
      </c>
      <c r="I7" s="58">
        <f t="shared" si="7"/>
        <v>55</v>
      </c>
    </row>
    <row r="8" spans="1:11" x14ac:dyDescent="0.25">
      <c r="A8" s="50">
        <v>7</v>
      </c>
      <c r="B8" s="58">
        <f t="shared" si="0"/>
        <v>7</v>
      </c>
      <c r="C8" s="58">
        <f t="shared" si="1"/>
        <v>14</v>
      </c>
      <c r="D8" s="58">
        <f t="shared" si="2"/>
        <v>21</v>
      </c>
      <c r="E8" s="58">
        <f t="shared" si="3"/>
        <v>28</v>
      </c>
      <c r="F8" s="58">
        <f t="shared" si="4"/>
        <v>35</v>
      </c>
      <c r="G8" s="58">
        <f t="shared" si="5"/>
        <v>42</v>
      </c>
      <c r="H8" s="58">
        <f t="shared" si="6"/>
        <v>49</v>
      </c>
      <c r="I8" s="58">
        <f t="shared" si="7"/>
        <v>56</v>
      </c>
      <c r="K8" s="44" t="s">
        <v>48</v>
      </c>
    </row>
    <row r="9" spans="1:11" s="45" customFormat="1" ht="15.75" thickBot="1" x14ac:dyDescent="0.3">
      <c r="A9" s="50">
        <v>8</v>
      </c>
      <c r="B9" s="54">
        <f t="shared" ref="B9:I9" si="8">SUM(B2:B8)</f>
        <v>28</v>
      </c>
      <c r="C9" s="54">
        <f t="shared" si="8"/>
        <v>77</v>
      </c>
      <c r="D9" s="54">
        <f t="shared" si="8"/>
        <v>126</v>
      </c>
      <c r="E9" s="54">
        <f t="shared" si="8"/>
        <v>175</v>
      </c>
      <c r="F9" s="54">
        <f t="shared" si="8"/>
        <v>224</v>
      </c>
      <c r="G9" s="54">
        <f t="shared" si="8"/>
        <v>273</v>
      </c>
      <c r="H9" s="54">
        <f t="shared" si="8"/>
        <v>322</v>
      </c>
      <c r="I9" s="54">
        <f t="shared" si="8"/>
        <v>371</v>
      </c>
      <c r="K9" s="55">
        <f>SUM(B9:I9)</f>
        <v>1596</v>
      </c>
    </row>
    <row r="10" spans="1:11" s="45" customFormat="1" x14ac:dyDescent="0.25">
      <c r="A10" s="50">
        <v>9</v>
      </c>
    </row>
    <row r="11" spans="1:11" s="45" customFormat="1" x14ac:dyDescent="0.25">
      <c r="A11" s="50">
        <v>10</v>
      </c>
      <c r="B11" s="46" t="s">
        <v>10</v>
      </c>
      <c r="C11" s="56">
        <f>B9</f>
        <v>28</v>
      </c>
    </row>
    <row r="12" spans="1:11" s="45" customFormat="1" x14ac:dyDescent="0.25">
      <c r="A12" s="50">
        <v>11</v>
      </c>
      <c r="B12" s="47" t="s">
        <v>22</v>
      </c>
      <c r="C12" s="56">
        <f>C9</f>
        <v>77</v>
      </c>
    </row>
    <row r="13" spans="1:11" s="45" customFormat="1" x14ac:dyDescent="0.25">
      <c r="A13" s="50">
        <v>12</v>
      </c>
      <c r="B13" s="46" t="s">
        <v>11</v>
      </c>
      <c r="C13" s="56">
        <f>D9</f>
        <v>126</v>
      </c>
      <c r="K13" s="48"/>
    </row>
    <row r="14" spans="1:11" s="45" customFormat="1" x14ac:dyDescent="0.25">
      <c r="A14" s="50">
        <v>13</v>
      </c>
      <c r="B14" s="46" t="s">
        <v>12</v>
      </c>
      <c r="C14" s="56">
        <f>E9</f>
        <v>175</v>
      </c>
    </row>
    <row r="15" spans="1:11" s="45" customFormat="1" x14ac:dyDescent="0.25">
      <c r="A15" s="50">
        <v>14</v>
      </c>
      <c r="B15" s="46" t="s">
        <v>13</v>
      </c>
      <c r="C15" s="56">
        <f>F9</f>
        <v>224</v>
      </c>
    </row>
    <row r="16" spans="1:11" x14ac:dyDescent="0.25">
      <c r="A16" s="50">
        <v>15</v>
      </c>
      <c r="B16" s="46" t="s">
        <v>14</v>
      </c>
      <c r="C16" s="56">
        <f>G9</f>
        <v>273</v>
      </c>
    </row>
    <row r="17" spans="1:3" x14ac:dyDescent="0.25">
      <c r="A17" s="50">
        <v>16</v>
      </c>
      <c r="B17" s="46" t="s">
        <v>15</v>
      </c>
      <c r="C17" s="56">
        <f>H9</f>
        <v>322</v>
      </c>
    </row>
    <row r="18" spans="1:3" x14ac:dyDescent="0.25">
      <c r="A18" s="50">
        <v>17</v>
      </c>
      <c r="B18" s="46" t="s">
        <v>16</v>
      </c>
      <c r="C18" s="56">
        <f>I9</f>
        <v>371</v>
      </c>
    </row>
    <row r="19" spans="1:3" ht="15.75" thickBot="1" x14ac:dyDescent="0.3">
      <c r="A19" s="50">
        <v>18</v>
      </c>
      <c r="B19" s="49"/>
      <c r="C19" s="57">
        <f>SUM(C11:C18)</f>
        <v>1596</v>
      </c>
    </row>
    <row r="20" spans="1:3" ht="15.75" thickTop="1" x14ac:dyDescent="0.25">
      <c r="A20" s="50">
        <v>19</v>
      </c>
    </row>
    <row r="21" spans="1:3" x14ac:dyDescent="0.25">
      <c r="A21" s="50">
        <v>20</v>
      </c>
    </row>
    <row r="22" spans="1:3" x14ac:dyDescent="0.25">
      <c r="A22" s="50">
        <v>21</v>
      </c>
    </row>
    <row r="23" spans="1:3" s="45" customFormat="1" x14ac:dyDescent="0.25">
      <c r="A23" s="50">
        <v>22</v>
      </c>
    </row>
    <row r="24" spans="1:3" x14ac:dyDescent="0.25">
      <c r="A24" s="50">
        <v>23</v>
      </c>
    </row>
    <row r="25" spans="1:3" x14ac:dyDescent="0.25">
      <c r="A25" s="50">
        <v>24</v>
      </c>
    </row>
    <row r="26" spans="1:3" x14ac:dyDescent="0.25">
      <c r="A26" s="50">
        <v>25</v>
      </c>
    </row>
    <row r="27" spans="1:3" x14ac:dyDescent="0.25">
      <c r="A27" s="50">
        <v>26</v>
      </c>
    </row>
    <row r="28" spans="1:3" x14ac:dyDescent="0.25">
      <c r="A28" s="50">
        <v>27</v>
      </c>
    </row>
    <row r="29" spans="1:3" x14ac:dyDescent="0.25">
      <c r="A29" s="50">
        <v>28</v>
      </c>
    </row>
    <row r="30" spans="1:3" x14ac:dyDescent="0.25">
      <c r="A30" s="50">
        <v>29</v>
      </c>
    </row>
    <row r="31" spans="1:3" x14ac:dyDescent="0.25">
      <c r="A31" s="50">
        <v>30</v>
      </c>
    </row>
    <row r="32" spans="1:3" x14ac:dyDescent="0.25">
      <c r="A32" s="50">
        <v>31</v>
      </c>
    </row>
    <row r="33" spans="1:1" x14ac:dyDescent="0.25">
      <c r="A33" s="50">
        <v>32</v>
      </c>
    </row>
    <row r="34" spans="1:1" x14ac:dyDescent="0.25">
      <c r="A34" s="50">
        <v>33</v>
      </c>
    </row>
    <row r="35" spans="1:1" x14ac:dyDescent="0.25">
      <c r="A35" s="50">
        <v>34</v>
      </c>
    </row>
    <row r="36" spans="1:1" x14ac:dyDescent="0.25">
      <c r="A36" s="50">
        <v>35</v>
      </c>
    </row>
    <row r="37" spans="1:1" x14ac:dyDescent="0.25">
      <c r="A37" s="50">
        <v>36</v>
      </c>
    </row>
    <row r="38" spans="1:1" x14ac:dyDescent="0.25">
      <c r="A38" s="50">
        <v>37</v>
      </c>
    </row>
    <row r="39" spans="1:1" x14ac:dyDescent="0.25">
      <c r="A39" s="50">
        <v>38</v>
      </c>
    </row>
    <row r="40" spans="1:1" x14ac:dyDescent="0.25">
      <c r="A40" s="50">
        <v>39</v>
      </c>
    </row>
    <row r="41" spans="1:1" x14ac:dyDescent="0.25">
      <c r="A41" s="50">
        <v>40</v>
      </c>
    </row>
    <row r="42" spans="1:1" x14ac:dyDescent="0.25">
      <c r="A42" s="50">
        <v>41</v>
      </c>
    </row>
    <row r="43" spans="1:1" x14ac:dyDescent="0.25">
      <c r="A43" s="50">
        <v>42</v>
      </c>
    </row>
    <row r="44" spans="1:1" x14ac:dyDescent="0.25">
      <c r="A44" s="50">
        <v>43</v>
      </c>
    </row>
    <row r="45" spans="1:1" x14ac:dyDescent="0.25">
      <c r="A45" s="50">
        <v>44</v>
      </c>
    </row>
    <row r="46" spans="1:1" x14ac:dyDescent="0.25">
      <c r="A46" s="50">
        <v>45</v>
      </c>
    </row>
    <row r="47" spans="1:1" x14ac:dyDescent="0.25">
      <c r="A47" s="50">
        <v>46</v>
      </c>
    </row>
    <row r="48" spans="1:1" x14ac:dyDescent="0.25">
      <c r="A48" s="50">
        <v>47</v>
      </c>
    </row>
    <row r="49" spans="1:1" x14ac:dyDescent="0.25">
      <c r="A49" s="50">
        <v>48</v>
      </c>
    </row>
    <row r="50" spans="1:1" x14ac:dyDescent="0.25">
      <c r="A50" s="50">
        <v>49</v>
      </c>
    </row>
    <row r="51" spans="1:1" x14ac:dyDescent="0.25">
      <c r="A51" s="50">
        <v>50</v>
      </c>
    </row>
    <row r="52" spans="1:1" x14ac:dyDescent="0.25">
      <c r="A52" s="50">
        <v>51</v>
      </c>
    </row>
    <row r="53" spans="1:1" x14ac:dyDescent="0.25">
      <c r="A53" s="50">
        <v>52</v>
      </c>
    </row>
    <row r="54" spans="1:1" x14ac:dyDescent="0.25">
      <c r="A54" s="50">
        <v>53</v>
      </c>
    </row>
    <row r="55" spans="1:1" x14ac:dyDescent="0.25">
      <c r="A55" s="50">
        <v>54</v>
      </c>
    </row>
    <row r="56" spans="1:1" x14ac:dyDescent="0.25">
      <c r="A56" s="50">
        <v>55</v>
      </c>
    </row>
    <row r="57" spans="1:1" x14ac:dyDescent="0.25">
      <c r="A57" s="50">
        <v>56</v>
      </c>
    </row>
  </sheetData>
  <sheetProtection algorithmName="SHA-512" hashValue="CCWHLcWDebIZSmEeQKTETysQ99Hnf9+3LT4Q7bPmED7LS9AdqdO74uOKhRJCIDrEWtZrxR01IsTGAUuIhYspdQ==" saltValue="5mFpZqjNocsDIkmnvJNUng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E688D-B0DD-4183-B5C6-CF952E0B1299}">
  <dimension ref="A1:K65"/>
  <sheetViews>
    <sheetView workbookViewId="0">
      <selection activeCell="A65" sqref="A2:A65"/>
    </sheetView>
  </sheetViews>
  <sheetFormatPr defaultRowHeight="15" x14ac:dyDescent="0.25"/>
  <cols>
    <col min="1" max="1" width="19.140625" style="32" customWidth="1"/>
    <col min="2" max="9" width="19.140625" customWidth="1"/>
    <col min="10" max="10" width="2.28515625" customWidth="1"/>
    <col min="11" max="17" width="19.140625" customWidth="1"/>
  </cols>
  <sheetData>
    <row r="1" spans="1:11" x14ac:dyDescent="0.25">
      <c r="A1" s="39" t="s">
        <v>47</v>
      </c>
      <c r="B1" s="28" t="s">
        <v>10</v>
      </c>
      <c r="C1" s="29" t="s">
        <v>22</v>
      </c>
      <c r="D1" s="28" t="s">
        <v>11</v>
      </c>
      <c r="E1" s="28" t="s">
        <v>12</v>
      </c>
      <c r="F1" s="28" t="s">
        <v>13</v>
      </c>
      <c r="G1" s="28" t="s">
        <v>14</v>
      </c>
      <c r="H1" s="28" t="s">
        <v>15</v>
      </c>
      <c r="I1" s="28" t="s">
        <v>16</v>
      </c>
    </row>
    <row r="2" spans="1:11" x14ac:dyDescent="0.25">
      <c r="A2" s="50">
        <v>1</v>
      </c>
      <c r="B2" s="58">
        <f t="shared" ref="B2:B9" si="0">A2</f>
        <v>1</v>
      </c>
      <c r="C2" s="58">
        <f t="shared" ref="C2:C9" si="1">A10</f>
        <v>9</v>
      </c>
      <c r="D2" s="58">
        <f t="shared" ref="D2:D9" si="2">A18</f>
        <v>17</v>
      </c>
      <c r="E2" s="58">
        <f t="shared" ref="E2:E9" si="3">A26</f>
        <v>25</v>
      </c>
      <c r="F2" s="58">
        <f t="shared" ref="F2:F9" si="4">A34</f>
        <v>33</v>
      </c>
      <c r="G2" s="58">
        <f t="shared" ref="G2:G9" si="5">A42</f>
        <v>41</v>
      </c>
      <c r="H2" s="58">
        <f t="shared" ref="H2:H9" si="6">A50</f>
        <v>49</v>
      </c>
      <c r="I2" s="58">
        <f t="shared" ref="I2:I9" si="7">A58</f>
        <v>57</v>
      </c>
    </row>
    <row r="3" spans="1:11" x14ac:dyDescent="0.25">
      <c r="A3" s="50">
        <v>2</v>
      </c>
      <c r="B3" s="58">
        <f t="shared" si="0"/>
        <v>2</v>
      </c>
      <c r="C3" s="58">
        <f t="shared" si="1"/>
        <v>10</v>
      </c>
      <c r="D3" s="58">
        <f t="shared" si="2"/>
        <v>18</v>
      </c>
      <c r="E3" s="58">
        <f t="shared" si="3"/>
        <v>26</v>
      </c>
      <c r="F3" s="58">
        <f t="shared" si="4"/>
        <v>34</v>
      </c>
      <c r="G3" s="58">
        <f t="shared" si="5"/>
        <v>42</v>
      </c>
      <c r="H3" s="58">
        <f t="shared" si="6"/>
        <v>50</v>
      </c>
      <c r="I3" s="58">
        <f t="shared" si="7"/>
        <v>58</v>
      </c>
    </row>
    <row r="4" spans="1:11" x14ac:dyDescent="0.25">
      <c r="A4" s="50">
        <v>3</v>
      </c>
      <c r="B4" s="58">
        <f t="shared" si="0"/>
        <v>3</v>
      </c>
      <c r="C4" s="58">
        <f t="shared" si="1"/>
        <v>11</v>
      </c>
      <c r="D4" s="58">
        <f t="shared" si="2"/>
        <v>19</v>
      </c>
      <c r="E4" s="58">
        <f t="shared" si="3"/>
        <v>27</v>
      </c>
      <c r="F4" s="58">
        <f t="shared" si="4"/>
        <v>35</v>
      </c>
      <c r="G4" s="58">
        <f t="shared" si="5"/>
        <v>43</v>
      </c>
      <c r="H4" s="58">
        <f t="shared" si="6"/>
        <v>51</v>
      </c>
      <c r="I4" s="58">
        <f t="shared" si="7"/>
        <v>59</v>
      </c>
    </row>
    <row r="5" spans="1:11" x14ac:dyDescent="0.25">
      <c r="A5" s="50">
        <v>4</v>
      </c>
      <c r="B5" s="58">
        <f t="shared" si="0"/>
        <v>4</v>
      </c>
      <c r="C5" s="58">
        <f t="shared" si="1"/>
        <v>12</v>
      </c>
      <c r="D5" s="58">
        <f t="shared" si="2"/>
        <v>20</v>
      </c>
      <c r="E5" s="58">
        <f t="shared" si="3"/>
        <v>28</v>
      </c>
      <c r="F5" s="58">
        <f t="shared" si="4"/>
        <v>36</v>
      </c>
      <c r="G5" s="58">
        <f t="shared" si="5"/>
        <v>44</v>
      </c>
      <c r="H5" s="58">
        <f t="shared" si="6"/>
        <v>52</v>
      </c>
      <c r="I5" s="58">
        <f t="shared" si="7"/>
        <v>60</v>
      </c>
    </row>
    <row r="6" spans="1:11" x14ac:dyDescent="0.25">
      <c r="A6" s="50">
        <v>5</v>
      </c>
      <c r="B6" s="58">
        <f t="shared" si="0"/>
        <v>5</v>
      </c>
      <c r="C6" s="58">
        <f t="shared" si="1"/>
        <v>13</v>
      </c>
      <c r="D6" s="58">
        <f t="shared" si="2"/>
        <v>21</v>
      </c>
      <c r="E6" s="58">
        <f t="shared" si="3"/>
        <v>29</v>
      </c>
      <c r="F6" s="58">
        <f t="shared" si="4"/>
        <v>37</v>
      </c>
      <c r="G6" s="58">
        <f t="shared" si="5"/>
        <v>45</v>
      </c>
      <c r="H6" s="58">
        <f t="shared" si="6"/>
        <v>53</v>
      </c>
      <c r="I6" s="58">
        <f t="shared" si="7"/>
        <v>61</v>
      </c>
    </row>
    <row r="7" spans="1:11" x14ac:dyDescent="0.25">
      <c r="A7" s="50">
        <v>6</v>
      </c>
      <c r="B7" s="58">
        <f t="shared" si="0"/>
        <v>6</v>
      </c>
      <c r="C7" s="58">
        <f t="shared" si="1"/>
        <v>14</v>
      </c>
      <c r="D7" s="58">
        <f t="shared" si="2"/>
        <v>22</v>
      </c>
      <c r="E7" s="58">
        <f t="shared" si="3"/>
        <v>30</v>
      </c>
      <c r="F7" s="58">
        <f t="shared" si="4"/>
        <v>38</v>
      </c>
      <c r="G7" s="58">
        <f t="shared" si="5"/>
        <v>46</v>
      </c>
      <c r="H7" s="58">
        <f t="shared" si="6"/>
        <v>54</v>
      </c>
      <c r="I7" s="58">
        <f t="shared" si="7"/>
        <v>62</v>
      </c>
    </row>
    <row r="8" spans="1:11" ht="15.75" thickBot="1" x14ac:dyDescent="0.3">
      <c r="A8" s="50">
        <v>7</v>
      </c>
      <c r="B8" s="58">
        <f t="shared" si="0"/>
        <v>7</v>
      </c>
      <c r="C8" s="58">
        <f t="shared" si="1"/>
        <v>15</v>
      </c>
      <c r="D8" s="58">
        <f t="shared" si="2"/>
        <v>23</v>
      </c>
      <c r="E8" s="58">
        <f t="shared" si="3"/>
        <v>31</v>
      </c>
      <c r="F8" s="58">
        <f t="shared" si="4"/>
        <v>39</v>
      </c>
      <c r="G8" s="58">
        <f t="shared" si="5"/>
        <v>47</v>
      </c>
      <c r="H8" s="58">
        <f t="shared" si="6"/>
        <v>55</v>
      </c>
      <c r="I8" s="58">
        <f t="shared" si="7"/>
        <v>63</v>
      </c>
    </row>
    <row r="9" spans="1:11" x14ac:dyDescent="0.25">
      <c r="A9" s="50">
        <v>8</v>
      </c>
      <c r="B9" s="58">
        <f t="shared" si="0"/>
        <v>8</v>
      </c>
      <c r="C9" s="58">
        <f t="shared" si="1"/>
        <v>16</v>
      </c>
      <c r="D9" s="58">
        <f t="shared" si="2"/>
        <v>24</v>
      </c>
      <c r="E9" s="58">
        <f t="shared" si="3"/>
        <v>32</v>
      </c>
      <c r="F9" s="58">
        <f t="shared" si="4"/>
        <v>40</v>
      </c>
      <c r="G9" s="58">
        <f t="shared" si="5"/>
        <v>48</v>
      </c>
      <c r="H9" s="58">
        <f t="shared" si="6"/>
        <v>56</v>
      </c>
      <c r="I9" s="58">
        <f t="shared" si="7"/>
        <v>64</v>
      </c>
      <c r="K9" s="31" t="s">
        <v>48</v>
      </c>
    </row>
    <row r="10" spans="1:11" s="33" customFormat="1" ht="15.75" thickBot="1" x14ac:dyDescent="0.3">
      <c r="A10" s="50">
        <v>9</v>
      </c>
      <c r="B10" s="54">
        <f t="shared" ref="B10:I10" si="8">SUM(B2:B9)</f>
        <v>36</v>
      </c>
      <c r="C10" s="54">
        <f t="shared" si="8"/>
        <v>100</v>
      </c>
      <c r="D10" s="54">
        <f t="shared" si="8"/>
        <v>164</v>
      </c>
      <c r="E10" s="54">
        <f t="shared" si="8"/>
        <v>228</v>
      </c>
      <c r="F10" s="54">
        <f t="shared" si="8"/>
        <v>292</v>
      </c>
      <c r="G10" s="54">
        <f t="shared" si="8"/>
        <v>356</v>
      </c>
      <c r="H10" s="54">
        <f t="shared" si="8"/>
        <v>420</v>
      </c>
      <c r="I10" s="54">
        <f t="shared" si="8"/>
        <v>484</v>
      </c>
      <c r="K10" s="55">
        <f>SUM(B10:I10)</f>
        <v>2080</v>
      </c>
    </row>
    <row r="11" spans="1:11" s="33" customFormat="1" x14ac:dyDescent="0.25">
      <c r="A11" s="50">
        <v>10</v>
      </c>
    </row>
    <row r="12" spans="1:11" s="33" customFormat="1" x14ac:dyDescent="0.25">
      <c r="A12" s="50">
        <v>11</v>
      </c>
      <c r="B12" s="36" t="s">
        <v>10</v>
      </c>
      <c r="C12" s="56">
        <f>B10</f>
        <v>36</v>
      </c>
    </row>
    <row r="13" spans="1:11" s="33" customFormat="1" x14ac:dyDescent="0.25">
      <c r="A13" s="50">
        <v>12</v>
      </c>
      <c r="B13" s="37" t="s">
        <v>22</v>
      </c>
      <c r="C13" s="56">
        <f>C10</f>
        <v>100</v>
      </c>
    </row>
    <row r="14" spans="1:11" s="33" customFormat="1" x14ac:dyDescent="0.25">
      <c r="A14" s="50">
        <v>13</v>
      </c>
      <c r="B14" s="36" t="s">
        <v>11</v>
      </c>
      <c r="C14" s="56">
        <f>D10</f>
        <v>164</v>
      </c>
      <c r="K14" s="34"/>
    </row>
    <row r="15" spans="1:11" s="33" customFormat="1" x14ac:dyDescent="0.25">
      <c r="A15" s="50">
        <v>14</v>
      </c>
      <c r="B15" s="36" t="s">
        <v>12</v>
      </c>
      <c r="C15" s="56">
        <f>E10</f>
        <v>228</v>
      </c>
      <c r="K15" s="34"/>
    </row>
    <row r="16" spans="1:11" s="33" customFormat="1" x14ac:dyDescent="0.25">
      <c r="A16" s="50">
        <v>15</v>
      </c>
      <c r="B16" s="36" t="s">
        <v>13</v>
      </c>
      <c r="C16" s="56">
        <f>F10</f>
        <v>292</v>
      </c>
    </row>
    <row r="17" spans="1:3" s="33" customFormat="1" x14ac:dyDescent="0.25">
      <c r="A17" s="50">
        <v>16</v>
      </c>
      <c r="B17" s="36" t="s">
        <v>14</v>
      </c>
      <c r="C17" s="56">
        <f>G10</f>
        <v>356</v>
      </c>
    </row>
    <row r="18" spans="1:3" x14ac:dyDescent="0.25">
      <c r="A18" s="50">
        <v>17</v>
      </c>
      <c r="B18" s="36" t="s">
        <v>15</v>
      </c>
      <c r="C18" s="56">
        <f>H10</f>
        <v>420</v>
      </c>
    </row>
    <row r="19" spans="1:3" x14ac:dyDescent="0.25">
      <c r="A19" s="50">
        <v>18</v>
      </c>
      <c r="B19" s="36" t="s">
        <v>16</v>
      </c>
      <c r="C19" s="56">
        <f>I10</f>
        <v>484</v>
      </c>
    </row>
    <row r="20" spans="1:3" x14ac:dyDescent="0.25">
      <c r="A20" s="50">
        <v>19</v>
      </c>
      <c r="B20" s="38"/>
      <c r="C20" s="59">
        <f>SUM(C12:C19)</f>
        <v>2080</v>
      </c>
    </row>
    <row r="21" spans="1:3" x14ac:dyDescent="0.25">
      <c r="A21" s="50">
        <v>20</v>
      </c>
    </row>
    <row r="22" spans="1:3" x14ac:dyDescent="0.25">
      <c r="A22" s="50">
        <v>21</v>
      </c>
    </row>
    <row r="23" spans="1:3" x14ac:dyDescent="0.25">
      <c r="A23" s="50">
        <v>22</v>
      </c>
    </row>
    <row r="24" spans="1:3" x14ac:dyDescent="0.25">
      <c r="A24" s="50">
        <v>23</v>
      </c>
    </row>
    <row r="25" spans="1:3" s="33" customFormat="1" x14ac:dyDescent="0.25">
      <c r="A25" s="50">
        <v>24</v>
      </c>
    </row>
    <row r="26" spans="1:3" x14ac:dyDescent="0.25">
      <c r="A26" s="50">
        <v>25</v>
      </c>
    </row>
    <row r="27" spans="1:3" x14ac:dyDescent="0.25">
      <c r="A27" s="50">
        <v>26</v>
      </c>
    </row>
    <row r="28" spans="1:3" x14ac:dyDescent="0.25">
      <c r="A28" s="50">
        <v>27</v>
      </c>
    </row>
    <row r="29" spans="1:3" x14ac:dyDescent="0.25">
      <c r="A29" s="50">
        <v>28</v>
      </c>
    </row>
    <row r="30" spans="1:3" x14ac:dyDescent="0.25">
      <c r="A30" s="50">
        <v>29</v>
      </c>
    </row>
    <row r="31" spans="1:3" x14ac:dyDescent="0.25">
      <c r="A31" s="50">
        <v>30</v>
      </c>
    </row>
    <row r="32" spans="1:3" x14ac:dyDescent="0.25">
      <c r="A32" s="50">
        <v>31</v>
      </c>
    </row>
    <row r="33" spans="1:1" x14ac:dyDescent="0.25">
      <c r="A33" s="50">
        <v>32</v>
      </c>
    </row>
    <row r="34" spans="1:1" x14ac:dyDescent="0.25">
      <c r="A34" s="50">
        <v>33</v>
      </c>
    </row>
    <row r="35" spans="1:1" x14ac:dyDescent="0.25">
      <c r="A35" s="50">
        <v>34</v>
      </c>
    </row>
    <row r="36" spans="1:1" x14ac:dyDescent="0.25">
      <c r="A36" s="50">
        <v>35</v>
      </c>
    </row>
    <row r="37" spans="1:1" x14ac:dyDescent="0.25">
      <c r="A37" s="50">
        <v>36</v>
      </c>
    </row>
    <row r="38" spans="1:1" x14ac:dyDescent="0.25">
      <c r="A38" s="50">
        <v>37</v>
      </c>
    </row>
    <row r="39" spans="1:1" x14ac:dyDescent="0.25">
      <c r="A39" s="50">
        <v>38</v>
      </c>
    </row>
    <row r="40" spans="1:1" x14ac:dyDescent="0.25">
      <c r="A40" s="50">
        <v>39</v>
      </c>
    </row>
    <row r="41" spans="1:1" x14ac:dyDescent="0.25">
      <c r="A41" s="50">
        <v>40</v>
      </c>
    </row>
    <row r="42" spans="1:1" x14ac:dyDescent="0.25">
      <c r="A42" s="50">
        <v>41</v>
      </c>
    </row>
    <row r="43" spans="1:1" x14ac:dyDescent="0.25">
      <c r="A43" s="50">
        <v>42</v>
      </c>
    </row>
    <row r="44" spans="1:1" x14ac:dyDescent="0.25">
      <c r="A44" s="50">
        <v>43</v>
      </c>
    </row>
    <row r="45" spans="1:1" x14ac:dyDescent="0.25">
      <c r="A45" s="50">
        <v>44</v>
      </c>
    </row>
    <row r="46" spans="1:1" x14ac:dyDescent="0.25">
      <c r="A46" s="50">
        <v>45</v>
      </c>
    </row>
    <row r="47" spans="1:1" x14ac:dyDescent="0.25">
      <c r="A47" s="50">
        <v>46</v>
      </c>
    </row>
    <row r="48" spans="1:1" x14ac:dyDescent="0.25">
      <c r="A48" s="50">
        <v>47</v>
      </c>
    </row>
    <row r="49" spans="1:1" x14ac:dyDescent="0.25">
      <c r="A49" s="50">
        <v>48</v>
      </c>
    </row>
    <row r="50" spans="1:1" x14ac:dyDescent="0.25">
      <c r="A50" s="50">
        <v>49</v>
      </c>
    </row>
    <row r="51" spans="1:1" x14ac:dyDescent="0.25">
      <c r="A51" s="50">
        <v>50</v>
      </c>
    </row>
    <row r="52" spans="1:1" x14ac:dyDescent="0.25">
      <c r="A52" s="50">
        <v>51</v>
      </c>
    </row>
    <row r="53" spans="1:1" x14ac:dyDescent="0.25">
      <c r="A53" s="50">
        <v>52</v>
      </c>
    </row>
    <row r="54" spans="1:1" x14ac:dyDescent="0.25">
      <c r="A54" s="50">
        <v>53</v>
      </c>
    </row>
    <row r="55" spans="1:1" x14ac:dyDescent="0.25">
      <c r="A55" s="50">
        <v>54</v>
      </c>
    </row>
    <row r="56" spans="1:1" x14ac:dyDescent="0.25">
      <c r="A56" s="50">
        <v>55</v>
      </c>
    </row>
    <row r="57" spans="1:1" x14ac:dyDescent="0.25">
      <c r="A57" s="50">
        <v>56</v>
      </c>
    </row>
    <row r="58" spans="1:1" x14ac:dyDescent="0.25">
      <c r="A58" s="50">
        <v>57</v>
      </c>
    </row>
    <row r="59" spans="1:1" x14ac:dyDescent="0.25">
      <c r="A59" s="50">
        <v>58</v>
      </c>
    </row>
    <row r="60" spans="1:1" x14ac:dyDescent="0.25">
      <c r="A60" s="50">
        <v>59</v>
      </c>
    </row>
    <row r="61" spans="1:1" x14ac:dyDescent="0.25">
      <c r="A61" s="50">
        <v>60</v>
      </c>
    </row>
    <row r="62" spans="1:1" x14ac:dyDescent="0.25">
      <c r="A62" s="50">
        <v>61</v>
      </c>
    </row>
    <row r="63" spans="1:1" x14ac:dyDescent="0.25">
      <c r="A63" s="50">
        <v>62</v>
      </c>
    </row>
    <row r="64" spans="1:1" x14ac:dyDescent="0.25">
      <c r="A64" s="50">
        <v>63</v>
      </c>
    </row>
    <row r="65" spans="1:1" x14ac:dyDescent="0.25">
      <c r="A65" s="50">
        <v>64</v>
      </c>
    </row>
  </sheetData>
  <sheetProtection algorithmName="SHA-512" hashValue="vf+U3YALdIbXtx1GSc48YaepX/1g5VmyfBBiDRsUX5uh4TxMnDDG50mUYf4HTCpKvJeCzsXuNcReAYr6H5IQeg==" saltValue="T3AiCQymYR7ktpyzUakuSA==" spinCount="100000" sheet="1" objects="1" scenarios="1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F3AE4-D01C-4852-AF66-7B8B75E4F3F1}">
  <dimension ref="A1:I61"/>
  <sheetViews>
    <sheetView topLeftCell="A73" zoomScale="110" zoomScaleNormal="110" workbookViewId="0">
      <selection activeCell="F50" sqref="F50"/>
    </sheetView>
  </sheetViews>
  <sheetFormatPr defaultRowHeight="12" x14ac:dyDescent="0.25"/>
  <cols>
    <col min="1" max="1" width="17.42578125" style="237" customWidth="1"/>
    <col min="2" max="2" width="25.85546875" style="237" bestFit="1" customWidth="1"/>
    <col min="3" max="3" width="20.28515625" style="237" customWidth="1"/>
    <col min="4" max="4" width="18.28515625" style="237" customWidth="1"/>
    <col min="5" max="6" width="14.85546875" style="237" bestFit="1" customWidth="1"/>
    <col min="7" max="7" width="12.140625" style="237" bestFit="1" customWidth="1"/>
    <col min="8" max="8" width="13.42578125" style="237" bestFit="1" customWidth="1"/>
    <col min="9" max="9" width="7.42578125" style="237" bestFit="1" customWidth="1"/>
    <col min="10" max="16384" width="9.140625" style="237"/>
  </cols>
  <sheetData>
    <row r="1" spans="1:9" ht="15.75" x14ac:dyDescent="0.25">
      <c r="A1" s="364" t="s">
        <v>162</v>
      </c>
      <c r="B1" s="364"/>
      <c r="C1" s="364"/>
      <c r="D1" s="364"/>
      <c r="E1" s="364"/>
    </row>
    <row r="2" spans="1:9" ht="30" x14ac:dyDescent="0.25">
      <c r="A2" s="247" t="s">
        <v>155</v>
      </c>
      <c r="B2" s="247" t="s">
        <v>156</v>
      </c>
      <c r="C2" s="247" t="s">
        <v>157</v>
      </c>
      <c r="D2" s="247" t="s">
        <v>158</v>
      </c>
      <c r="E2" s="247" t="s">
        <v>159</v>
      </c>
    </row>
    <row r="3" spans="1:9" ht="23.25" customHeight="1" x14ac:dyDescent="0.25">
      <c r="A3" s="236" t="s">
        <v>160</v>
      </c>
      <c r="B3" s="248"/>
      <c r="C3" s="248"/>
      <c r="D3" s="234">
        <f>B3-C3</f>
        <v>0</v>
      </c>
      <c r="E3" s="235" t="e">
        <f>D3*100/C3</f>
        <v>#DIV/0!</v>
      </c>
    </row>
    <row r="4" spans="1:9" ht="23.25" customHeight="1" x14ac:dyDescent="0.25">
      <c r="A4" s="236" t="s">
        <v>161</v>
      </c>
      <c r="B4" s="248"/>
      <c r="C4" s="248"/>
      <c r="D4" s="234">
        <f>B4-C4</f>
        <v>0</v>
      </c>
      <c r="E4" s="235" t="e">
        <f>D4*100/C4</f>
        <v>#DIV/0!</v>
      </c>
    </row>
    <row r="7" spans="1:9" ht="16.5" thickBot="1" x14ac:dyDescent="0.3">
      <c r="A7" s="365" t="s">
        <v>163</v>
      </c>
      <c r="B7" s="365"/>
    </row>
    <row r="8" spans="1:9" ht="13.5" thickBot="1" x14ac:dyDescent="0.3">
      <c r="A8" s="229" t="s">
        <v>151</v>
      </c>
      <c r="B8" s="230" t="s">
        <v>152</v>
      </c>
      <c r="C8" s="231" t="s">
        <v>153</v>
      </c>
      <c r="D8" s="231" t="s">
        <v>1</v>
      </c>
      <c r="E8" s="231" t="s">
        <v>154</v>
      </c>
      <c r="F8" s="231" t="s">
        <v>153</v>
      </c>
      <c r="G8" s="231" t="s">
        <v>1</v>
      </c>
      <c r="H8" s="231" t="s">
        <v>154</v>
      </c>
      <c r="I8" s="232" t="s">
        <v>1</v>
      </c>
    </row>
    <row r="9" spans="1:9" ht="16.5" customHeight="1" x14ac:dyDescent="0.25">
      <c r="A9" s="249" t="s">
        <v>168</v>
      </c>
      <c r="B9" s="250"/>
      <c r="C9" s="251"/>
      <c r="D9" s="251"/>
      <c r="E9" s="251"/>
      <c r="F9" s="251"/>
      <c r="G9" s="251"/>
      <c r="H9" s="252"/>
      <c r="I9" s="252"/>
    </row>
    <row r="10" spans="1:9" ht="16.5" customHeight="1" x14ac:dyDescent="0.25">
      <c r="A10" s="249"/>
      <c r="B10" s="250"/>
      <c r="C10" s="251"/>
      <c r="D10" s="251"/>
      <c r="E10" s="251"/>
      <c r="F10" s="251"/>
      <c r="G10" s="251"/>
      <c r="H10" s="252"/>
      <c r="I10" s="252"/>
    </row>
    <row r="11" spans="1:9" ht="16.5" customHeight="1" x14ac:dyDescent="0.25">
      <c r="A11" s="249"/>
      <c r="B11" s="250"/>
      <c r="C11" s="251"/>
      <c r="D11" s="251"/>
      <c r="E11" s="251"/>
      <c r="F11" s="251"/>
      <c r="G11" s="251"/>
      <c r="H11" s="252"/>
      <c r="I11" s="252"/>
    </row>
    <row r="12" spans="1:9" ht="16.5" customHeight="1" x14ac:dyDescent="0.25">
      <c r="A12" s="249"/>
      <c r="B12" s="250"/>
      <c r="C12" s="251"/>
      <c r="D12" s="251"/>
      <c r="E12" s="251"/>
      <c r="F12" s="251"/>
      <c r="G12" s="251"/>
      <c r="H12" s="252"/>
      <c r="I12" s="252"/>
    </row>
    <row r="13" spans="1:9" ht="16.5" customHeight="1" x14ac:dyDescent="0.25">
      <c r="A13" s="249"/>
      <c r="B13" s="250"/>
      <c r="C13" s="251"/>
      <c r="D13" s="251"/>
      <c r="E13" s="251"/>
      <c r="F13" s="251"/>
      <c r="G13" s="251"/>
      <c r="H13" s="252"/>
      <c r="I13" s="252"/>
    </row>
    <row r="14" spans="1:9" ht="16.5" customHeight="1" x14ac:dyDescent="0.25">
      <c r="A14" s="249"/>
      <c r="B14" s="250"/>
      <c r="C14" s="251"/>
      <c r="D14" s="251"/>
      <c r="E14" s="251"/>
      <c r="F14" s="251"/>
      <c r="G14" s="251"/>
      <c r="H14" s="252"/>
      <c r="I14" s="252"/>
    </row>
    <row r="15" spans="1:9" ht="16.5" customHeight="1" x14ac:dyDescent="0.25"/>
    <row r="16" spans="1:9" ht="16.5" customHeight="1" x14ac:dyDescent="0.25"/>
    <row r="17" spans="1:9" ht="16.5" customHeight="1" thickBot="1" x14ac:dyDescent="0.3">
      <c r="A17" s="366" t="s">
        <v>164</v>
      </c>
      <c r="B17" s="366"/>
    </row>
    <row r="18" spans="1:9" ht="16.5" customHeight="1" x14ac:dyDescent="0.25">
      <c r="A18" s="238" t="s">
        <v>151</v>
      </c>
      <c r="B18" s="238" t="s">
        <v>152</v>
      </c>
      <c r="C18" s="239" t="s">
        <v>153</v>
      </c>
      <c r="D18" s="239" t="s">
        <v>1</v>
      </c>
      <c r="E18" s="239" t="s">
        <v>154</v>
      </c>
      <c r="F18" s="239" t="s">
        <v>153</v>
      </c>
      <c r="G18" s="239" t="s">
        <v>1</v>
      </c>
      <c r="H18" s="239" t="s">
        <v>154</v>
      </c>
      <c r="I18" s="239" t="s">
        <v>1</v>
      </c>
    </row>
    <row r="19" spans="1:9" ht="16.5" customHeight="1" x14ac:dyDescent="0.25">
      <c r="A19" s="249" t="s">
        <v>168</v>
      </c>
      <c r="B19" s="250"/>
      <c r="C19" s="251"/>
      <c r="D19" s="251"/>
      <c r="E19" s="251"/>
      <c r="F19" s="251"/>
      <c r="G19" s="251"/>
      <c r="H19" s="252"/>
      <c r="I19" s="252"/>
    </row>
    <row r="20" spans="1:9" ht="16.5" customHeight="1" x14ac:dyDescent="0.25">
      <c r="A20" s="249"/>
      <c r="B20" s="250"/>
      <c r="C20" s="251"/>
      <c r="D20" s="251"/>
      <c r="E20" s="251"/>
      <c r="F20" s="251"/>
      <c r="G20" s="251"/>
      <c r="H20" s="252"/>
      <c r="I20" s="252"/>
    </row>
    <row r="21" spans="1:9" ht="16.5" customHeight="1" x14ac:dyDescent="0.25">
      <c r="A21" s="249"/>
      <c r="B21" s="250"/>
      <c r="C21" s="251"/>
      <c r="D21" s="251"/>
      <c r="E21" s="251"/>
      <c r="F21" s="251"/>
      <c r="G21" s="251"/>
      <c r="H21" s="252"/>
      <c r="I21" s="252"/>
    </row>
    <row r="22" spans="1:9" ht="16.5" customHeight="1" x14ac:dyDescent="0.25">
      <c r="A22" s="249"/>
      <c r="B22" s="250"/>
      <c r="C22" s="251"/>
      <c r="D22" s="251"/>
      <c r="E22" s="251"/>
      <c r="F22" s="251"/>
      <c r="G22" s="251"/>
      <c r="H22" s="252"/>
      <c r="I22" s="252"/>
    </row>
    <row r="23" spans="1:9" ht="16.5" customHeight="1" x14ac:dyDescent="0.25">
      <c r="A23" s="249"/>
      <c r="B23" s="250"/>
      <c r="C23" s="251"/>
      <c r="D23" s="251"/>
      <c r="E23" s="251"/>
      <c r="F23" s="251"/>
      <c r="G23" s="251"/>
      <c r="H23" s="252"/>
      <c r="I23" s="252"/>
    </row>
    <row r="24" spans="1:9" ht="16.5" customHeight="1" x14ac:dyDescent="0.25">
      <c r="A24" s="249"/>
      <c r="B24" s="250"/>
      <c r="C24" s="251"/>
      <c r="D24" s="251"/>
      <c r="E24" s="251"/>
      <c r="F24" s="251"/>
      <c r="G24" s="251"/>
      <c r="H24" s="252"/>
      <c r="I24" s="252"/>
    </row>
    <row r="25" spans="1:9" ht="16.5" customHeight="1" x14ac:dyDescent="0.25"/>
    <row r="26" spans="1:9" ht="16.5" customHeight="1" x14ac:dyDescent="0.25"/>
    <row r="27" spans="1:9" ht="16.5" customHeight="1" thickBot="1" x14ac:dyDescent="0.3">
      <c r="A27" s="366" t="s">
        <v>165</v>
      </c>
      <c r="B27" s="366"/>
    </row>
    <row r="28" spans="1:9" ht="16.5" customHeight="1" x14ac:dyDescent="0.25">
      <c r="A28" s="238" t="s">
        <v>151</v>
      </c>
      <c r="B28" s="238" t="s">
        <v>152</v>
      </c>
      <c r="C28" s="239" t="s">
        <v>153</v>
      </c>
      <c r="D28" s="239" t="s">
        <v>1</v>
      </c>
      <c r="E28" s="239" t="s">
        <v>154</v>
      </c>
      <c r="F28" s="239" t="s">
        <v>153</v>
      </c>
      <c r="G28" s="239" t="s">
        <v>1</v>
      </c>
      <c r="H28" s="239" t="s">
        <v>154</v>
      </c>
      <c r="I28" s="239" t="s">
        <v>1</v>
      </c>
    </row>
    <row r="29" spans="1:9" ht="16.5" customHeight="1" x14ac:dyDescent="0.2">
      <c r="A29" s="253"/>
      <c r="B29" s="254"/>
      <c r="C29" s="254"/>
      <c r="D29" s="254"/>
      <c r="E29" s="255"/>
      <c r="F29" s="255"/>
      <c r="G29" s="256"/>
      <c r="H29" s="256"/>
      <c r="I29" s="252"/>
    </row>
    <row r="30" spans="1:9" ht="16.5" customHeight="1" x14ac:dyDescent="0.2">
      <c r="A30" s="253"/>
      <c r="B30" s="254"/>
      <c r="C30" s="254"/>
      <c r="D30" s="254"/>
      <c r="E30" s="255"/>
      <c r="F30" s="255"/>
      <c r="G30" s="256"/>
      <c r="H30" s="256"/>
      <c r="I30" s="252"/>
    </row>
    <row r="31" spans="1:9" ht="16.5" customHeight="1" x14ac:dyDescent="0.2">
      <c r="A31" s="253"/>
      <c r="B31" s="254"/>
      <c r="C31" s="254"/>
      <c r="D31" s="254"/>
      <c r="E31" s="255"/>
      <c r="F31" s="255"/>
      <c r="G31" s="256"/>
      <c r="H31" s="256"/>
      <c r="I31" s="252"/>
    </row>
    <row r="32" spans="1:9" ht="16.5" customHeight="1" x14ac:dyDescent="0.2">
      <c r="A32" s="253"/>
      <c r="B32" s="254"/>
      <c r="C32" s="254"/>
      <c r="D32" s="254"/>
      <c r="E32" s="255"/>
      <c r="F32" s="255"/>
      <c r="G32" s="256"/>
      <c r="H32" s="256"/>
      <c r="I32" s="252"/>
    </row>
    <row r="33" spans="1:9" ht="16.5" customHeight="1" x14ac:dyDescent="0.2">
      <c r="A33" s="253"/>
      <c r="B33" s="254"/>
      <c r="C33" s="254"/>
      <c r="D33" s="254"/>
      <c r="E33" s="255"/>
      <c r="F33" s="255"/>
      <c r="G33" s="256"/>
      <c r="H33" s="256"/>
      <c r="I33" s="252"/>
    </row>
    <row r="34" spans="1:9" ht="16.5" customHeight="1" x14ac:dyDescent="0.25">
      <c r="A34" s="249"/>
      <c r="B34" s="250"/>
      <c r="C34" s="251"/>
      <c r="D34" s="251"/>
      <c r="E34" s="251"/>
      <c r="F34" s="251"/>
      <c r="G34" s="251"/>
      <c r="H34" s="252"/>
      <c r="I34" s="252"/>
    </row>
    <row r="39" spans="1:9" x14ac:dyDescent="0.25">
      <c r="A39" s="367" t="s">
        <v>169</v>
      </c>
      <c r="B39" s="367"/>
      <c r="C39" s="367"/>
      <c r="D39" s="367"/>
      <c r="E39" s="367"/>
      <c r="F39" s="367"/>
    </row>
    <row r="40" spans="1:9" x14ac:dyDescent="0.25">
      <c r="A40" s="240" t="s">
        <v>163</v>
      </c>
    </row>
    <row r="41" spans="1:9" x14ac:dyDescent="0.25">
      <c r="A41" s="233" t="s">
        <v>151</v>
      </c>
      <c r="B41" s="233" t="s">
        <v>166</v>
      </c>
      <c r="C41" s="233" t="str">
        <f>B2</f>
        <v>2024 (Jan-Mar) (Tk.)</v>
      </c>
      <c r="D41" s="233" t="str">
        <f>C2</f>
        <v>2023 (Jan-Mar) (Tk.)</v>
      </c>
      <c r="E41" s="233" t="s">
        <v>158</v>
      </c>
      <c r="F41" s="233" t="s">
        <v>167</v>
      </c>
    </row>
    <row r="42" spans="1:9" x14ac:dyDescent="0.25">
      <c r="A42" s="241"/>
      <c r="B42" s="242">
        <f>B9</f>
        <v>0</v>
      </c>
      <c r="C42" s="242">
        <f>C9</f>
        <v>0</v>
      </c>
      <c r="D42" s="243">
        <f>F9</f>
        <v>0</v>
      </c>
      <c r="E42" s="244">
        <f>C42-D42</f>
        <v>0</v>
      </c>
      <c r="F42" s="243" t="e">
        <f>E42*100/D42</f>
        <v>#DIV/0!</v>
      </c>
    </row>
    <row r="43" spans="1:9" x14ac:dyDescent="0.25">
      <c r="A43" s="245"/>
      <c r="B43" s="242">
        <f t="shared" ref="B43:C43" si="0">B10</f>
        <v>0</v>
      </c>
      <c r="C43" s="242">
        <f t="shared" si="0"/>
        <v>0</v>
      </c>
      <c r="D43" s="243">
        <f t="shared" ref="D43:D45" si="1">F10</f>
        <v>0</v>
      </c>
      <c r="E43" s="244">
        <f t="shared" ref="E43:E45" si="2">C43-D43</f>
        <v>0</v>
      </c>
      <c r="F43" s="243" t="e">
        <f t="shared" ref="F43:F45" si="3">E43*100/D43</f>
        <v>#DIV/0!</v>
      </c>
    </row>
    <row r="44" spans="1:9" x14ac:dyDescent="0.25">
      <c r="A44" s="245"/>
      <c r="B44" s="242">
        <f t="shared" ref="B44:C44" si="4">B11</f>
        <v>0</v>
      </c>
      <c r="C44" s="242">
        <f t="shared" si="4"/>
        <v>0</v>
      </c>
      <c r="D44" s="243">
        <f t="shared" si="1"/>
        <v>0</v>
      </c>
      <c r="E44" s="244">
        <f t="shared" si="2"/>
        <v>0</v>
      </c>
      <c r="F44" s="243" t="e">
        <f t="shared" si="3"/>
        <v>#DIV/0!</v>
      </c>
    </row>
    <row r="45" spans="1:9" x14ac:dyDescent="0.25">
      <c r="A45" s="245"/>
      <c r="B45" s="242">
        <f t="shared" ref="B45:C45" si="5">B12</f>
        <v>0</v>
      </c>
      <c r="C45" s="242">
        <f t="shared" si="5"/>
        <v>0</v>
      </c>
      <c r="D45" s="243">
        <f t="shared" si="1"/>
        <v>0</v>
      </c>
      <c r="E45" s="244">
        <f t="shared" si="2"/>
        <v>0</v>
      </c>
      <c r="F45" s="243" t="e">
        <f t="shared" si="3"/>
        <v>#DIV/0!</v>
      </c>
    </row>
    <row r="48" spans="1:9" x14ac:dyDescent="0.25">
      <c r="A48" s="240" t="s">
        <v>164</v>
      </c>
    </row>
    <row r="49" spans="1:6" x14ac:dyDescent="0.25">
      <c r="A49" s="233" t="s">
        <v>151</v>
      </c>
      <c r="B49" s="233" t="s">
        <v>166</v>
      </c>
      <c r="C49" s="233" t="str">
        <f>B2</f>
        <v>2024 (Jan-Mar) (Tk.)</v>
      </c>
      <c r="D49" s="233" t="str">
        <f>C2</f>
        <v>2023 (Jan-Mar) (Tk.)</v>
      </c>
      <c r="E49" s="233" t="s">
        <v>158</v>
      </c>
      <c r="F49" s="233" t="s">
        <v>167</v>
      </c>
    </row>
    <row r="50" spans="1:6" x14ac:dyDescent="0.25">
      <c r="A50" s="241"/>
      <c r="B50" s="242">
        <f>B19</f>
        <v>0</v>
      </c>
      <c r="C50" s="246">
        <f>C19</f>
        <v>0</v>
      </c>
      <c r="D50" s="243">
        <f>F19</f>
        <v>0</v>
      </c>
      <c r="E50" s="244">
        <f>C50-D50</f>
        <v>0</v>
      </c>
      <c r="F50" s="243" t="e">
        <f>E50*100/D50</f>
        <v>#DIV/0!</v>
      </c>
    </row>
    <row r="51" spans="1:6" x14ac:dyDescent="0.25">
      <c r="A51" s="245"/>
      <c r="B51" s="242">
        <f t="shared" ref="B51:C51" si="6">B20</f>
        <v>0</v>
      </c>
      <c r="C51" s="246">
        <f t="shared" si="6"/>
        <v>0</v>
      </c>
      <c r="D51" s="243">
        <f t="shared" ref="D51:D53" si="7">F20</f>
        <v>0</v>
      </c>
      <c r="E51" s="244">
        <f t="shared" ref="E51:E53" si="8">C51-D51</f>
        <v>0</v>
      </c>
      <c r="F51" s="243" t="e">
        <f t="shared" ref="F51:F53" si="9">E51*100/D51</f>
        <v>#DIV/0!</v>
      </c>
    </row>
    <row r="52" spans="1:6" x14ac:dyDescent="0.25">
      <c r="A52" s="245"/>
      <c r="B52" s="242">
        <f t="shared" ref="B52:C52" si="10">B21</f>
        <v>0</v>
      </c>
      <c r="C52" s="246">
        <f t="shared" si="10"/>
        <v>0</v>
      </c>
      <c r="D52" s="243">
        <f t="shared" si="7"/>
        <v>0</v>
      </c>
      <c r="E52" s="244">
        <f t="shared" si="8"/>
        <v>0</v>
      </c>
      <c r="F52" s="243" t="e">
        <f t="shared" si="9"/>
        <v>#DIV/0!</v>
      </c>
    </row>
    <row r="53" spans="1:6" x14ac:dyDescent="0.25">
      <c r="A53" s="245"/>
      <c r="B53" s="242">
        <f t="shared" ref="B53:C53" si="11">B22</f>
        <v>0</v>
      </c>
      <c r="C53" s="246">
        <f t="shared" si="11"/>
        <v>0</v>
      </c>
      <c r="D53" s="243">
        <f t="shared" si="7"/>
        <v>0</v>
      </c>
      <c r="E53" s="244">
        <f t="shared" si="8"/>
        <v>0</v>
      </c>
      <c r="F53" s="243" t="e">
        <f t="shared" si="9"/>
        <v>#DIV/0!</v>
      </c>
    </row>
    <row r="56" spans="1:6" x14ac:dyDescent="0.25">
      <c r="A56" s="240" t="s">
        <v>165</v>
      </c>
    </row>
    <row r="57" spans="1:6" ht="24" customHeight="1" x14ac:dyDescent="0.25">
      <c r="A57" s="233" t="s">
        <v>151</v>
      </c>
      <c r="B57" s="233" t="s">
        <v>166</v>
      </c>
      <c r="C57" s="233" t="str">
        <f>B2</f>
        <v>2024 (Jan-Mar) (Tk.)</v>
      </c>
      <c r="D57" s="233" t="str">
        <f>C2</f>
        <v>2023 (Jan-Mar) (Tk.)</v>
      </c>
      <c r="E57" s="233" t="s">
        <v>158</v>
      </c>
      <c r="F57" s="233" t="s">
        <v>167</v>
      </c>
    </row>
    <row r="58" spans="1:6" x14ac:dyDescent="0.25">
      <c r="A58" s="241"/>
      <c r="B58" s="246">
        <f>B29</f>
        <v>0</v>
      </c>
      <c r="C58" s="246">
        <f>C29</f>
        <v>0</v>
      </c>
      <c r="D58" s="243">
        <f>F29</f>
        <v>0</v>
      </c>
      <c r="E58" s="244">
        <f>C58-D58</f>
        <v>0</v>
      </c>
      <c r="F58" s="243" t="e">
        <f>E58*100/D58</f>
        <v>#DIV/0!</v>
      </c>
    </row>
    <row r="59" spans="1:6" x14ac:dyDescent="0.25">
      <c r="A59" s="245"/>
      <c r="B59" s="246">
        <f>B30</f>
        <v>0</v>
      </c>
      <c r="C59" s="246">
        <f t="shared" ref="C59" si="12">C30</f>
        <v>0</v>
      </c>
      <c r="D59" s="243">
        <f t="shared" ref="D59" si="13">F30</f>
        <v>0</v>
      </c>
      <c r="E59" s="244">
        <f t="shared" ref="E59:E61" si="14">C59-D59</f>
        <v>0</v>
      </c>
      <c r="F59" s="243" t="e">
        <f t="shared" ref="F59:F61" si="15">E59*100/D59</f>
        <v>#DIV/0!</v>
      </c>
    </row>
    <row r="60" spans="1:6" x14ac:dyDescent="0.25">
      <c r="A60" s="245"/>
      <c r="B60" s="246">
        <f>B31</f>
        <v>0</v>
      </c>
      <c r="C60" s="246">
        <f>C31</f>
        <v>0</v>
      </c>
      <c r="D60" s="243">
        <f>F31</f>
        <v>0</v>
      </c>
      <c r="E60" s="244">
        <f t="shared" si="14"/>
        <v>0</v>
      </c>
      <c r="F60" s="243" t="e">
        <f t="shared" si="15"/>
        <v>#DIV/0!</v>
      </c>
    </row>
    <row r="61" spans="1:6" x14ac:dyDescent="0.25">
      <c r="A61" s="245"/>
      <c r="B61" s="246">
        <f>B32</f>
        <v>0</v>
      </c>
      <c r="C61" s="246">
        <f>C32</f>
        <v>0</v>
      </c>
      <c r="D61" s="243">
        <f>F32</f>
        <v>0</v>
      </c>
      <c r="E61" s="244">
        <f t="shared" si="14"/>
        <v>0</v>
      </c>
      <c r="F61" s="243" t="e">
        <f t="shared" si="15"/>
        <v>#DIV/0!</v>
      </c>
    </row>
  </sheetData>
  <mergeCells count="5">
    <mergeCell ref="A1:E1"/>
    <mergeCell ref="A7:B7"/>
    <mergeCell ref="A17:B17"/>
    <mergeCell ref="A27:B27"/>
    <mergeCell ref="A39:F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5084-7752-40A3-A835-A8B38605B5AA}">
  <dimension ref="A1:M65"/>
  <sheetViews>
    <sheetView workbookViewId="0">
      <selection activeCell="M10" sqref="M10"/>
    </sheetView>
  </sheetViews>
  <sheetFormatPr defaultRowHeight="12.75" x14ac:dyDescent="0.2"/>
  <cols>
    <col min="1" max="1" width="9.140625" style="62"/>
    <col min="2" max="2" width="9.28515625" style="138" bestFit="1" customWidth="1"/>
    <col min="3" max="3" width="9.140625" style="62"/>
    <col min="4" max="4" width="23.7109375" style="62" customWidth="1"/>
    <col min="5" max="5" width="6" style="62" customWidth="1"/>
    <col min="6" max="6" width="9.28515625" style="62" bestFit="1" customWidth="1"/>
    <col min="7" max="7" width="9.140625" style="62"/>
    <col min="8" max="8" width="9.28515625" style="62" bestFit="1" customWidth="1"/>
    <col min="9" max="9" width="15.28515625" style="62" customWidth="1"/>
    <col min="10" max="10" width="8.5703125" style="62" customWidth="1"/>
    <col min="11" max="16384" width="9.140625" style="70"/>
  </cols>
  <sheetData>
    <row r="1" spans="1:13" ht="18" x14ac:dyDescent="0.25">
      <c r="A1" s="337" t="s">
        <v>108</v>
      </c>
      <c r="B1" s="337"/>
      <c r="C1" s="337"/>
      <c r="D1" s="337"/>
      <c r="E1" s="337"/>
      <c r="F1" s="337"/>
      <c r="G1" s="337"/>
      <c r="H1" s="337"/>
      <c r="I1" s="337"/>
      <c r="J1" s="337"/>
    </row>
    <row r="2" spans="1:13" ht="15" customHeight="1" x14ac:dyDescent="0.2">
      <c r="A2" s="340" t="s">
        <v>66</v>
      </c>
      <c r="B2" s="133" t="s">
        <v>50</v>
      </c>
      <c r="C2" s="61" t="s">
        <v>51</v>
      </c>
      <c r="D2" s="61" t="s">
        <v>52</v>
      </c>
      <c r="E2" s="61" t="s">
        <v>53</v>
      </c>
      <c r="F2" s="61" t="s">
        <v>54</v>
      </c>
      <c r="G2" s="61" t="s">
        <v>55</v>
      </c>
      <c r="H2" s="61" t="s">
        <v>56</v>
      </c>
      <c r="I2" s="86" t="s">
        <v>57</v>
      </c>
      <c r="J2" s="61" t="s">
        <v>58</v>
      </c>
    </row>
    <row r="3" spans="1:13" x14ac:dyDescent="0.2">
      <c r="A3" s="341"/>
      <c r="B3" s="134"/>
      <c r="C3" s="63"/>
      <c r="D3" s="63"/>
      <c r="E3" s="63"/>
      <c r="F3" s="63"/>
      <c r="G3" s="64"/>
      <c r="H3" s="63"/>
      <c r="I3" s="65"/>
      <c r="J3" s="63"/>
    </row>
    <row r="4" spans="1:13" x14ac:dyDescent="0.2">
      <c r="A4" s="341"/>
      <c r="B4" s="134" t="s">
        <v>225</v>
      </c>
      <c r="C4" s="63"/>
      <c r="D4" s="63"/>
      <c r="E4" s="63"/>
      <c r="F4" s="63"/>
      <c r="G4" s="64"/>
      <c r="H4" s="63"/>
      <c r="I4" s="64"/>
      <c r="J4" s="63"/>
    </row>
    <row r="5" spans="1:13" x14ac:dyDescent="0.2">
      <c r="A5" s="341"/>
      <c r="B5" s="134"/>
      <c r="C5" s="63"/>
      <c r="D5" s="63"/>
      <c r="E5" s="63"/>
      <c r="F5" s="63"/>
      <c r="G5" s="64"/>
      <c r="H5" s="63"/>
      <c r="I5" s="64"/>
      <c r="J5" s="63"/>
    </row>
    <row r="6" spans="1:13" x14ac:dyDescent="0.2">
      <c r="A6" s="341"/>
      <c r="B6" s="134"/>
      <c r="C6" s="63"/>
      <c r="D6" s="63"/>
      <c r="E6" s="63"/>
      <c r="F6" s="63"/>
      <c r="G6" s="63"/>
      <c r="H6" s="63"/>
      <c r="I6" s="64"/>
      <c r="J6" s="63"/>
    </row>
    <row r="7" spans="1:13" ht="15" customHeight="1" x14ac:dyDescent="0.2">
      <c r="A7" s="341"/>
      <c r="B7" s="135"/>
      <c r="C7" s="66"/>
      <c r="D7" s="66"/>
      <c r="E7" s="66"/>
      <c r="F7" s="66"/>
      <c r="G7" s="66"/>
      <c r="H7" s="66"/>
      <c r="I7" s="67"/>
      <c r="J7" s="66"/>
    </row>
    <row r="8" spans="1:13" x14ac:dyDescent="0.2">
      <c r="A8" s="341"/>
      <c r="B8" s="135"/>
      <c r="C8" s="66"/>
      <c r="D8" s="66"/>
      <c r="E8" s="66"/>
      <c r="F8" s="66"/>
      <c r="G8" s="66"/>
      <c r="H8" s="66"/>
      <c r="I8" s="66"/>
      <c r="J8" s="66"/>
    </row>
    <row r="9" spans="1:13" x14ac:dyDescent="0.2">
      <c r="A9" s="342"/>
      <c r="B9" s="135"/>
      <c r="C9" s="66"/>
      <c r="D9" s="66"/>
      <c r="E9" s="66"/>
      <c r="F9" s="66"/>
      <c r="G9" s="67"/>
      <c r="H9" s="66"/>
      <c r="I9" s="67"/>
      <c r="J9" s="66"/>
      <c r="M9" s="70">
        <f>IF($B$4&lt;&gt;"Input here",1,0)</f>
        <v>1</v>
      </c>
    </row>
    <row r="10" spans="1:13" ht="15" customHeight="1" x14ac:dyDescent="0.2">
      <c r="A10" s="339" t="s">
        <v>80</v>
      </c>
      <c r="B10" s="136"/>
      <c r="C10" s="68"/>
      <c r="D10" s="68"/>
      <c r="E10" s="68"/>
      <c r="F10" s="68"/>
      <c r="G10" s="68"/>
      <c r="H10" s="68"/>
      <c r="I10" s="68"/>
      <c r="J10" s="68"/>
    </row>
    <row r="11" spans="1:13" x14ac:dyDescent="0.2">
      <c r="A11" s="339"/>
      <c r="B11" s="134"/>
      <c r="C11" s="63"/>
      <c r="D11" s="63"/>
      <c r="E11" s="63"/>
      <c r="F11" s="63"/>
      <c r="G11" s="64"/>
      <c r="H11" s="63"/>
      <c r="I11" s="64"/>
      <c r="J11" s="63"/>
    </row>
    <row r="12" spans="1:13" ht="15" customHeight="1" x14ac:dyDescent="0.2">
      <c r="A12" s="339"/>
      <c r="B12" s="134" t="s">
        <v>110</v>
      </c>
      <c r="C12" s="63"/>
      <c r="D12" s="63"/>
      <c r="E12" s="63"/>
      <c r="F12" s="63"/>
      <c r="G12" s="64"/>
      <c r="H12" s="63"/>
      <c r="I12" s="64"/>
      <c r="J12" s="63"/>
    </row>
    <row r="13" spans="1:13" x14ac:dyDescent="0.2">
      <c r="A13" s="339"/>
      <c r="B13" s="134"/>
      <c r="C13" s="63"/>
      <c r="D13" s="63"/>
      <c r="E13" s="63"/>
      <c r="F13" s="63"/>
      <c r="G13" s="64"/>
      <c r="H13" s="63"/>
      <c r="I13" s="64"/>
      <c r="J13" s="63"/>
    </row>
    <row r="14" spans="1:13" x14ac:dyDescent="0.2">
      <c r="A14" s="339"/>
      <c r="B14" s="134"/>
      <c r="C14" s="63"/>
      <c r="D14" s="63"/>
      <c r="E14" s="63"/>
      <c r="F14" s="63"/>
      <c r="G14" s="64"/>
      <c r="H14" s="63"/>
      <c r="I14" s="64"/>
      <c r="J14" s="63"/>
    </row>
    <row r="15" spans="1:13" x14ac:dyDescent="0.2">
      <c r="A15" s="339"/>
      <c r="B15" s="134"/>
      <c r="C15" s="63"/>
      <c r="D15" s="63"/>
      <c r="E15" s="63"/>
      <c r="F15" s="63"/>
      <c r="G15" s="63"/>
      <c r="H15" s="63"/>
      <c r="I15" s="64"/>
      <c r="J15" s="63"/>
    </row>
    <row r="16" spans="1:13" x14ac:dyDescent="0.2">
      <c r="A16" s="339"/>
      <c r="B16" s="134"/>
      <c r="C16" s="63"/>
      <c r="D16" s="63"/>
      <c r="E16" s="63"/>
      <c r="F16" s="63"/>
      <c r="G16" s="63"/>
      <c r="H16" s="63"/>
      <c r="I16" s="65"/>
      <c r="J16" s="63"/>
    </row>
    <row r="17" spans="1:10" ht="15" customHeight="1" x14ac:dyDescent="0.2">
      <c r="A17" s="339"/>
      <c r="B17" s="134"/>
      <c r="C17" s="63"/>
      <c r="D17" s="63"/>
      <c r="E17" s="63"/>
      <c r="F17" s="63"/>
      <c r="G17" s="63"/>
      <c r="H17" s="63"/>
      <c r="I17" s="64"/>
      <c r="J17" s="63"/>
    </row>
    <row r="18" spans="1:10" ht="15" customHeight="1" x14ac:dyDescent="0.2">
      <c r="A18" s="338" t="s">
        <v>81</v>
      </c>
      <c r="B18" s="137"/>
      <c r="C18" s="69"/>
      <c r="D18" s="69"/>
      <c r="E18" s="69"/>
      <c r="F18" s="69"/>
      <c r="G18" s="69"/>
      <c r="H18" s="69"/>
      <c r="I18" s="69"/>
      <c r="J18" s="69"/>
    </row>
    <row r="19" spans="1:10" x14ac:dyDescent="0.2">
      <c r="A19" s="338"/>
      <c r="B19" s="134"/>
      <c r="C19" s="63"/>
      <c r="D19" s="63"/>
      <c r="E19" s="63"/>
      <c r="F19" s="63"/>
      <c r="G19" s="64"/>
      <c r="H19" s="63"/>
      <c r="I19" s="64"/>
      <c r="J19" s="63"/>
    </row>
    <row r="20" spans="1:10" x14ac:dyDescent="0.2">
      <c r="A20" s="338"/>
      <c r="B20" s="134" t="s">
        <v>110</v>
      </c>
      <c r="C20" s="63"/>
      <c r="D20" s="63"/>
      <c r="E20" s="63"/>
      <c r="F20" s="63"/>
      <c r="G20" s="64"/>
      <c r="H20" s="63"/>
      <c r="I20" s="64"/>
      <c r="J20" s="63"/>
    </row>
    <row r="21" spans="1:10" x14ac:dyDescent="0.2">
      <c r="A21" s="338"/>
      <c r="B21" s="134"/>
      <c r="C21" s="63"/>
      <c r="D21" s="63"/>
      <c r="E21" s="63"/>
      <c r="F21" s="63"/>
      <c r="G21" s="64"/>
      <c r="H21" s="63"/>
      <c r="I21" s="64"/>
      <c r="J21" s="63"/>
    </row>
    <row r="22" spans="1:10" ht="15" customHeight="1" x14ac:dyDescent="0.2">
      <c r="A22" s="338"/>
      <c r="B22" s="134"/>
      <c r="C22" s="63"/>
      <c r="D22" s="63"/>
      <c r="E22" s="63"/>
      <c r="F22" s="63"/>
      <c r="G22" s="63"/>
      <c r="H22" s="63"/>
      <c r="I22" s="64"/>
      <c r="J22" s="63"/>
    </row>
    <row r="23" spans="1:10" x14ac:dyDescent="0.2">
      <c r="A23" s="338"/>
      <c r="B23" s="134"/>
      <c r="C23" s="63"/>
      <c r="D23" s="63"/>
      <c r="E23" s="63"/>
      <c r="F23" s="63"/>
      <c r="G23" s="63"/>
      <c r="H23" s="63"/>
      <c r="I23" s="65"/>
      <c r="J23" s="63"/>
    </row>
    <row r="24" spans="1:10" x14ac:dyDescent="0.2">
      <c r="A24" s="338"/>
      <c r="B24" s="134"/>
      <c r="C24" s="63"/>
      <c r="D24" s="63"/>
      <c r="E24" s="63"/>
      <c r="F24" s="63"/>
      <c r="G24" s="63"/>
      <c r="H24" s="63"/>
      <c r="I24" s="64"/>
      <c r="J24" s="63"/>
    </row>
    <row r="25" spans="1:10" x14ac:dyDescent="0.2">
      <c r="A25" s="338"/>
    </row>
    <row r="26" spans="1:10" ht="15" customHeight="1" x14ac:dyDescent="0.2">
      <c r="A26" s="339" t="s">
        <v>82</v>
      </c>
      <c r="B26" s="136"/>
      <c r="C26" s="68"/>
      <c r="D26" s="68"/>
      <c r="E26" s="68"/>
      <c r="F26" s="68"/>
      <c r="G26" s="68"/>
      <c r="H26" s="68"/>
      <c r="I26" s="68"/>
      <c r="J26" s="68"/>
    </row>
    <row r="27" spans="1:10" ht="15" customHeight="1" x14ac:dyDescent="0.2">
      <c r="A27" s="339"/>
      <c r="B27" s="134"/>
      <c r="C27" s="63"/>
      <c r="D27" s="63"/>
      <c r="E27" s="63"/>
      <c r="F27" s="63"/>
      <c r="G27" s="64"/>
      <c r="H27" s="63"/>
      <c r="I27" s="65"/>
      <c r="J27" s="63"/>
    </row>
    <row r="28" spans="1:10" x14ac:dyDescent="0.2">
      <c r="A28" s="339"/>
      <c r="B28" s="134" t="s">
        <v>110</v>
      </c>
      <c r="C28" s="63"/>
      <c r="D28" s="63"/>
      <c r="E28" s="63"/>
      <c r="F28" s="63"/>
      <c r="G28" s="64"/>
      <c r="H28" s="63"/>
      <c r="I28" s="64"/>
      <c r="J28" s="63"/>
    </row>
    <row r="29" spans="1:10" x14ac:dyDescent="0.2">
      <c r="A29" s="339"/>
      <c r="B29" s="134"/>
      <c r="C29" s="63"/>
      <c r="D29" s="63"/>
      <c r="E29" s="63"/>
      <c r="F29" s="63"/>
      <c r="G29" s="64"/>
      <c r="H29" s="63"/>
      <c r="I29" s="64"/>
      <c r="J29" s="63"/>
    </row>
    <row r="30" spans="1:10" x14ac:dyDescent="0.2">
      <c r="A30" s="339"/>
      <c r="B30" s="134"/>
      <c r="C30" s="63"/>
      <c r="D30" s="63"/>
      <c r="E30" s="63"/>
      <c r="F30" s="63"/>
      <c r="G30" s="64"/>
      <c r="H30" s="63"/>
      <c r="I30" s="64"/>
      <c r="J30" s="63"/>
    </row>
    <row r="31" spans="1:10" x14ac:dyDescent="0.2">
      <c r="A31" s="339"/>
      <c r="B31" s="134"/>
      <c r="C31" s="63"/>
      <c r="D31" s="63"/>
      <c r="E31" s="63"/>
      <c r="F31" s="63"/>
      <c r="G31" s="63"/>
      <c r="H31" s="63"/>
      <c r="I31" s="64"/>
      <c r="J31" s="63"/>
    </row>
    <row r="32" spans="1:10" x14ac:dyDescent="0.2">
      <c r="A32" s="339"/>
      <c r="B32" s="134"/>
      <c r="C32" s="63"/>
      <c r="D32" s="63"/>
      <c r="E32" s="63"/>
      <c r="F32" s="63"/>
      <c r="G32" s="63"/>
      <c r="H32" s="63"/>
      <c r="I32" s="65"/>
      <c r="J32" s="63"/>
    </row>
    <row r="33" spans="1:12" x14ac:dyDescent="0.2">
      <c r="A33" s="339"/>
      <c r="B33" s="134"/>
      <c r="C33" s="63"/>
      <c r="D33" s="63"/>
      <c r="E33" s="63"/>
      <c r="F33" s="63"/>
      <c r="G33" s="63"/>
      <c r="H33" s="63"/>
      <c r="I33" s="64"/>
      <c r="J33" s="63"/>
    </row>
    <row r="34" spans="1:12" ht="15" customHeight="1" x14ac:dyDescent="0.2">
      <c r="A34" s="338" t="s">
        <v>83</v>
      </c>
      <c r="B34" s="137"/>
      <c r="C34" s="69"/>
      <c r="D34" s="69"/>
      <c r="E34" s="69"/>
      <c r="F34" s="69"/>
      <c r="G34" s="69"/>
      <c r="H34" s="69"/>
      <c r="I34" s="69"/>
      <c r="J34" s="69"/>
    </row>
    <row r="35" spans="1:12" x14ac:dyDescent="0.2">
      <c r="A35" s="338"/>
    </row>
    <row r="36" spans="1:12" x14ac:dyDescent="0.2">
      <c r="A36" s="338"/>
      <c r="B36" s="134" t="s">
        <v>110</v>
      </c>
      <c r="C36" s="63"/>
      <c r="D36" s="63"/>
      <c r="E36" s="63"/>
      <c r="F36" s="63"/>
      <c r="G36" s="63"/>
      <c r="H36" s="63"/>
      <c r="I36" s="65"/>
      <c r="J36" s="63"/>
    </row>
    <row r="37" spans="1:12" x14ac:dyDescent="0.2">
      <c r="A37" s="338"/>
      <c r="B37" s="134"/>
      <c r="C37" s="63"/>
      <c r="D37" s="63"/>
      <c r="E37" s="63"/>
      <c r="F37" s="63"/>
      <c r="G37" s="64"/>
      <c r="H37" s="63"/>
      <c r="I37" s="65"/>
      <c r="J37" s="63"/>
    </row>
    <row r="38" spans="1:12" x14ac:dyDescent="0.2">
      <c r="A38" s="338"/>
      <c r="B38" s="134"/>
      <c r="C38" s="63"/>
      <c r="D38" s="63"/>
      <c r="E38" s="63"/>
      <c r="F38" s="63"/>
      <c r="G38" s="64"/>
      <c r="H38" s="63"/>
      <c r="I38" s="65"/>
      <c r="J38" s="63"/>
    </row>
    <row r="39" spans="1:12" x14ac:dyDescent="0.2">
      <c r="A39" s="338"/>
      <c r="B39" s="134"/>
      <c r="C39" s="63"/>
      <c r="D39" s="63"/>
      <c r="E39" s="63"/>
      <c r="F39" s="63"/>
      <c r="G39" s="63"/>
      <c r="H39" s="63"/>
      <c r="I39" s="65"/>
      <c r="J39" s="63"/>
    </row>
    <row r="40" spans="1:12" x14ac:dyDescent="0.2">
      <c r="A40" s="338"/>
      <c r="B40" s="134"/>
      <c r="C40" s="63"/>
      <c r="D40" s="63"/>
      <c r="E40" s="63"/>
      <c r="F40" s="63"/>
      <c r="G40" s="63"/>
      <c r="H40" s="63"/>
      <c r="I40" s="65"/>
      <c r="J40" s="63"/>
    </row>
    <row r="41" spans="1:12" x14ac:dyDescent="0.2">
      <c r="A41" s="338"/>
      <c r="B41" s="134"/>
      <c r="C41" s="63"/>
      <c r="D41" s="63"/>
      <c r="E41" s="63"/>
      <c r="F41" s="63"/>
      <c r="G41" s="63"/>
      <c r="H41" s="63"/>
      <c r="I41" s="65"/>
      <c r="J41" s="63"/>
    </row>
    <row r="42" spans="1:12" ht="15" customHeight="1" x14ac:dyDescent="0.2">
      <c r="A42" s="339" t="s">
        <v>84</v>
      </c>
      <c r="B42" s="136"/>
      <c r="C42" s="68"/>
      <c r="D42" s="68"/>
      <c r="E42" s="68"/>
      <c r="F42" s="68"/>
      <c r="G42" s="68"/>
      <c r="H42" s="68"/>
      <c r="I42" s="68"/>
      <c r="J42" s="68"/>
    </row>
    <row r="43" spans="1:12" x14ac:dyDescent="0.2">
      <c r="A43" s="339"/>
      <c r="B43" s="139"/>
      <c r="C43" s="63"/>
      <c r="D43" s="63"/>
      <c r="E43" s="63"/>
      <c r="F43" s="63"/>
      <c r="G43" s="79"/>
      <c r="H43" s="63"/>
      <c r="I43" s="65"/>
      <c r="J43" s="63"/>
      <c r="K43" s="80"/>
      <c r="L43" s="81"/>
    </row>
    <row r="44" spans="1:12" x14ac:dyDescent="0.2">
      <c r="A44" s="339"/>
      <c r="B44" s="134" t="s">
        <v>110</v>
      </c>
      <c r="C44" s="63"/>
      <c r="D44" s="63"/>
      <c r="E44" s="63"/>
      <c r="F44" s="63"/>
      <c r="G44" s="79"/>
      <c r="H44" s="63"/>
      <c r="I44" s="64"/>
      <c r="J44" s="63"/>
      <c r="K44" s="80"/>
      <c r="L44" s="81"/>
    </row>
    <row r="45" spans="1:12" x14ac:dyDescent="0.2">
      <c r="A45" s="339"/>
      <c r="B45" s="139"/>
      <c r="C45" s="63"/>
      <c r="D45" s="63"/>
      <c r="E45" s="63"/>
      <c r="F45" s="63"/>
      <c r="G45" s="79"/>
      <c r="H45" s="63"/>
      <c r="I45" s="64"/>
      <c r="J45" s="63"/>
      <c r="K45" s="80"/>
      <c r="L45" s="81"/>
    </row>
    <row r="46" spans="1:12" x14ac:dyDescent="0.2">
      <c r="A46" s="339"/>
      <c r="B46" s="139"/>
      <c r="C46" s="63"/>
      <c r="D46" s="63"/>
      <c r="E46" s="63"/>
      <c r="F46" s="63"/>
      <c r="G46" s="64"/>
      <c r="H46" s="63"/>
      <c r="I46" s="64"/>
      <c r="J46" s="63"/>
    </row>
    <row r="47" spans="1:12" x14ac:dyDescent="0.2">
      <c r="A47" s="339"/>
      <c r="B47" s="139"/>
      <c r="C47" s="63"/>
      <c r="D47" s="63"/>
      <c r="E47" s="63"/>
      <c r="F47" s="63"/>
      <c r="G47" s="63"/>
      <c r="H47" s="63"/>
      <c r="I47" s="64"/>
      <c r="J47" s="63"/>
    </row>
    <row r="48" spans="1:12" x14ac:dyDescent="0.2">
      <c r="A48" s="339"/>
      <c r="B48" s="139"/>
      <c r="C48" s="63"/>
      <c r="D48" s="63"/>
      <c r="E48" s="63"/>
      <c r="F48" s="63"/>
      <c r="G48" s="63"/>
      <c r="H48" s="63"/>
      <c r="I48" s="65"/>
      <c r="J48" s="63"/>
      <c r="L48" s="81"/>
    </row>
    <row r="49" spans="1:10" x14ac:dyDescent="0.2">
      <c r="A49" s="339"/>
      <c r="B49" s="134"/>
      <c r="C49" s="63"/>
      <c r="D49" s="63"/>
      <c r="E49" s="63"/>
      <c r="F49" s="63"/>
      <c r="G49" s="63"/>
      <c r="H49" s="63"/>
      <c r="I49" s="64"/>
      <c r="J49" s="63"/>
    </row>
    <row r="50" spans="1:10" x14ac:dyDescent="0.2">
      <c r="A50" s="338" t="s">
        <v>86</v>
      </c>
      <c r="B50" s="137"/>
      <c r="C50" s="69"/>
      <c r="D50" s="69"/>
      <c r="E50" s="69"/>
      <c r="F50" s="69"/>
      <c r="G50" s="69"/>
      <c r="H50" s="69"/>
      <c r="I50" s="69"/>
      <c r="J50" s="69"/>
    </row>
    <row r="51" spans="1:10" x14ac:dyDescent="0.2">
      <c r="A51" s="338"/>
    </row>
    <row r="52" spans="1:10" x14ac:dyDescent="0.2">
      <c r="A52" s="338"/>
      <c r="B52" s="134" t="s">
        <v>110</v>
      </c>
      <c r="C52" s="63"/>
      <c r="D52" s="63"/>
      <c r="E52" s="63"/>
      <c r="F52" s="63"/>
      <c r="G52" s="63"/>
      <c r="H52" s="63"/>
      <c r="I52" s="64"/>
      <c r="J52" s="63"/>
    </row>
    <row r="53" spans="1:10" x14ac:dyDescent="0.2">
      <c r="A53" s="338"/>
      <c r="B53" s="134"/>
      <c r="C53" s="63"/>
      <c r="D53" s="63"/>
      <c r="E53" s="63"/>
      <c r="F53" s="63"/>
      <c r="G53" s="64"/>
      <c r="H53" s="63"/>
      <c r="I53" s="64"/>
      <c r="J53" s="63"/>
    </row>
    <row r="54" spans="1:10" x14ac:dyDescent="0.2">
      <c r="A54" s="338"/>
      <c r="B54" s="134"/>
      <c r="C54" s="63"/>
      <c r="D54" s="63"/>
      <c r="E54" s="63"/>
      <c r="F54" s="63"/>
      <c r="G54" s="64"/>
      <c r="H54" s="63"/>
      <c r="I54" s="64"/>
      <c r="J54" s="63"/>
    </row>
    <row r="55" spans="1:10" x14ac:dyDescent="0.2">
      <c r="A55" s="338"/>
      <c r="B55" s="134"/>
      <c r="C55" s="63"/>
      <c r="D55" s="63"/>
      <c r="E55" s="63"/>
      <c r="F55" s="63"/>
      <c r="G55" s="63"/>
      <c r="H55" s="63"/>
      <c r="I55" s="64"/>
      <c r="J55" s="63"/>
    </row>
    <row r="56" spans="1:10" x14ac:dyDescent="0.2">
      <c r="A56" s="338"/>
      <c r="B56" s="134"/>
      <c r="C56" s="63"/>
      <c r="D56" s="63"/>
      <c r="E56" s="63"/>
      <c r="F56" s="63"/>
      <c r="G56" s="63"/>
      <c r="H56" s="63"/>
      <c r="I56" s="65"/>
      <c r="J56" s="63"/>
    </row>
    <row r="57" spans="1:10" x14ac:dyDescent="0.2">
      <c r="A57" s="338"/>
      <c r="B57" s="134"/>
      <c r="C57" s="63"/>
      <c r="D57" s="63"/>
      <c r="E57" s="63"/>
      <c r="F57" s="63"/>
      <c r="G57" s="63"/>
      <c r="H57" s="63"/>
      <c r="I57" s="64"/>
      <c r="J57" s="63"/>
    </row>
    <row r="58" spans="1:10" x14ac:dyDescent="0.2">
      <c r="A58" s="339" t="s">
        <v>87</v>
      </c>
      <c r="B58" s="136"/>
      <c r="C58" s="68"/>
      <c r="D58" s="68"/>
      <c r="E58" s="68"/>
      <c r="F58" s="68"/>
      <c r="G58" s="68"/>
      <c r="H58" s="68"/>
      <c r="I58" s="68"/>
      <c r="J58" s="68"/>
    </row>
    <row r="59" spans="1:10" x14ac:dyDescent="0.2">
      <c r="A59" s="339"/>
      <c r="B59" s="134"/>
      <c r="C59" s="63"/>
      <c r="D59" s="63"/>
      <c r="E59" s="63"/>
      <c r="F59" s="63"/>
      <c r="G59" s="64"/>
      <c r="H59" s="63"/>
      <c r="I59" s="65"/>
      <c r="J59" s="63"/>
    </row>
    <row r="60" spans="1:10" x14ac:dyDescent="0.2">
      <c r="A60" s="339"/>
      <c r="B60" s="134" t="s">
        <v>110</v>
      </c>
      <c r="C60" s="63"/>
      <c r="D60" s="63"/>
      <c r="E60" s="63"/>
      <c r="F60" s="63"/>
      <c r="G60" s="64"/>
      <c r="H60" s="63"/>
      <c r="I60" s="64"/>
      <c r="J60" s="63"/>
    </row>
    <row r="61" spans="1:10" x14ac:dyDescent="0.2">
      <c r="A61" s="339"/>
      <c r="B61" s="134"/>
      <c r="C61" s="63"/>
      <c r="D61" s="63"/>
      <c r="E61" s="63"/>
      <c r="F61" s="63"/>
      <c r="G61" s="64"/>
      <c r="H61" s="63"/>
      <c r="I61" s="64"/>
      <c r="J61" s="63"/>
    </row>
    <row r="62" spans="1:10" x14ac:dyDescent="0.2">
      <c r="A62" s="339"/>
      <c r="B62" s="134"/>
      <c r="C62" s="63"/>
      <c r="D62" s="63"/>
      <c r="E62" s="63"/>
      <c r="F62" s="63"/>
      <c r="G62" s="64"/>
      <c r="H62" s="63"/>
      <c r="I62" s="64"/>
      <c r="J62" s="63"/>
    </row>
    <row r="63" spans="1:10" x14ac:dyDescent="0.2">
      <c r="A63" s="339"/>
      <c r="B63" s="134"/>
      <c r="C63" s="63"/>
      <c r="D63" s="63"/>
      <c r="E63" s="63"/>
      <c r="F63" s="63"/>
      <c r="G63" s="63"/>
      <c r="H63" s="63"/>
      <c r="I63" s="64"/>
      <c r="J63" s="63"/>
    </row>
    <row r="64" spans="1:10" x14ac:dyDescent="0.2">
      <c r="A64" s="339"/>
      <c r="B64" s="134"/>
      <c r="C64" s="63"/>
      <c r="D64" s="63"/>
      <c r="E64" s="63"/>
      <c r="F64" s="63"/>
      <c r="G64" s="63"/>
      <c r="H64" s="63"/>
      <c r="I64" s="65"/>
      <c r="J64" s="63"/>
    </row>
    <row r="65" spans="1:10" x14ac:dyDescent="0.2">
      <c r="A65" s="339"/>
      <c r="B65" s="134"/>
      <c r="C65" s="63"/>
      <c r="D65" s="63"/>
      <c r="E65" s="63"/>
      <c r="F65" s="63"/>
      <c r="G65" s="63"/>
      <c r="H65" s="63"/>
      <c r="I65" s="64"/>
      <c r="J65" s="63"/>
    </row>
  </sheetData>
  <mergeCells count="9">
    <mergeCell ref="A1:J1"/>
    <mergeCell ref="A50:A57"/>
    <mergeCell ref="A58:A65"/>
    <mergeCell ref="A34:A41"/>
    <mergeCell ref="A42:A49"/>
    <mergeCell ref="A2:A9"/>
    <mergeCell ref="A10:A17"/>
    <mergeCell ref="A18:A25"/>
    <mergeCell ref="A26:A33"/>
  </mergeCell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CC99A-1B0D-448C-B059-29D16B343AF6}">
  <dimension ref="A1:B5"/>
  <sheetViews>
    <sheetView workbookViewId="0">
      <selection activeCell="B9" sqref="B9"/>
    </sheetView>
  </sheetViews>
  <sheetFormatPr defaultRowHeight="15" x14ac:dyDescent="0.25"/>
  <cols>
    <col min="1" max="1" width="12.5703125" customWidth="1"/>
    <col min="2" max="2" width="18" customWidth="1"/>
  </cols>
  <sheetData>
    <row r="1" spans="1:2" x14ac:dyDescent="0.25">
      <c r="A1" t="s">
        <v>94</v>
      </c>
      <c r="B1" t="str">
        <f>"DROP TABLE "&amp;TRIM(A1)&amp;";"</f>
        <v>DROP TABLE xyz;</v>
      </c>
    </row>
    <row r="2" spans="1:2" x14ac:dyDescent="0.25">
      <c r="A2" t="s">
        <v>224</v>
      </c>
      <c r="B2" t="str">
        <f t="shared" ref="B2:B5" si="0">"DROP TABLE "&amp;TRIM(A2)&amp;";"</f>
        <v>DROP TABLE /;;</v>
      </c>
    </row>
    <row r="3" spans="1:2" x14ac:dyDescent="0.25">
      <c r="A3" t="s">
        <v>93</v>
      </c>
      <c r="B3" t="str">
        <f t="shared" si="0"/>
        <v>DROP TABLE ttt;</v>
      </c>
    </row>
    <row r="4" spans="1:2" x14ac:dyDescent="0.25">
      <c r="B4" t="str">
        <f t="shared" si="0"/>
        <v>DROP TABLE ;</v>
      </c>
    </row>
    <row r="5" spans="1:2" x14ac:dyDescent="0.25">
      <c r="B5" t="str">
        <f t="shared" si="0"/>
        <v>DROP TABLE 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7170-F19B-47FB-B82C-D783A30C762E}">
  <dimension ref="A1:T103"/>
  <sheetViews>
    <sheetView zoomScale="110" zoomScaleNormal="110" workbookViewId="0">
      <selection activeCell="E20" sqref="E20"/>
    </sheetView>
  </sheetViews>
  <sheetFormatPr defaultRowHeight="12.75" x14ac:dyDescent="0.2"/>
  <cols>
    <col min="1" max="1" width="9.140625" style="63"/>
    <col min="2" max="2" width="9.28515625" style="63" bestFit="1" customWidth="1"/>
    <col min="3" max="4" width="9.140625" style="63"/>
    <col min="5" max="5" width="6" style="63" customWidth="1"/>
    <col min="6" max="6" width="9.28515625" style="63" bestFit="1" customWidth="1"/>
    <col min="7" max="7" width="9.140625" style="63"/>
    <col min="8" max="8" width="9.28515625" style="63" bestFit="1" customWidth="1"/>
    <col min="9" max="9" width="15.28515625" style="63" customWidth="1"/>
    <col min="10" max="10" width="8.5703125" style="63" customWidth="1"/>
    <col min="11" max="11" width="5.7109375" style="66" customWidth="1"/>
    <col min="12" max="18" width="9.28515625" style="83" bestFit="1" customWidth="1"/>
    <col min="19" max="19" width="10.85546875" style="83" bestFit="1" customWidth="1"/>
    <col min="20" max="20" width="9.28515625" style="83" bestFit="1" customWidth="1"/>
    <col min="21" max="16384" width="9.140625" style="63"/>
  </cols>
  <sheetData>
    <row r="1" spans="1:20" ht="15" customHeight="1" x14ac:dyDescent="0.2">
      <c r="A1" s="343" t="s">
        <v>59</v>
      </c>
      <c r="B1" s="69" t="s">
        <v>50</v>
      </c>
      <c r="C1" s="69" t="s">
        <v>51</v>
      </c>
      <c r="D1" s="69" t="s">
        <v>52</v>
      </c>
      <c r="E1" s="69" t="s">
        <v>53</v>
      </c>
      <c r="F1" s="69" t="s">
        <v>54</v>
      </c>
      <c r="G1" s="69" t="s">
        <v>55</v>
      </c>
      <c r="H1" s="69" t="s">
        <v>56</v>
      </c>
      <c r="I1" s="69" t="s">
        <v>57</v>
      </c>
      <c r="J1" s="69" t="s">
        <v>58</v>
      </c>
      <c r="L1" s="71" t="s">
        <v>50</v>
      </c>
      <c r="M1" s="71" t="s">
        <v>51</v>
      </c>
      <c r="N1" s="71" t="s">
        <v>52</v>
      </c>
      <c r="O1" s="71" t="s">
        <v>53</v>
      </c>
      <c r="P1" s="71" t="s">
        <v>54</v>
      </c>
      <c r="Q1" s="71" t="s">
        <v>55</v>
      </c>
      <c r="R1" s="71" t="s">
        <v>56</v>
      </c>
      <c r="S1" s="71" t="s">
        <v>57</v>
      </c>
      <c r="T1" s="71" t="s">
        <v>58</v>
      </c>
    </row>
    <row r="2" spans="1:20" ht="14.25" customHeight="1" x14ac:dyDescent="0.2">
      <c r="A2" s="344"/>
      <c r="B2" s="154"/>
      <c r="G2" s="64"/>
      <c r="I2" s="65"/>
      <c r="L2" s="72">
        <f t="shared" ref="L2:T2" si="0">B5</f>
        <v>0</v>
      </c>
      <c r="M2" s="72">
        <f t="shared" si="0"/>
        <v>0</v>
      </c>
      <c r="N2" s="72">
        <f t="shared" si="0"/>
        <v>0</v>
      </c>
      <c r="O2" s="72">
        <f t="shared" si="0"/>
        <v>0</v>
      </c>
      <c r="P2" s="72">
        <f t="shared" si="0"/>
        <v>0</v>
      </c>
      <c r="Q2" s="72">
        <f t="shared" si="0"/>
        <v>0</v>
      </c>
      <c r="R2" s="72">
        <f t="shared" si="0"/>
        <v>0</v>
      </c>
      <c r="S2" s="72">
        <f t="shared" si="0"/>
        <v>0</v>
      </c>
      <c r="T2" s="72">
        <f t="shared" si="0"/>
        <v>0</v>
      </c>
    </row>
    <row r="3" spans="1:20" ht="14.25" customHeight="1" x14ac:dyDescent="0.2">
      <c r="A3" s="344"/>
      <c r="B3" s="155" t="s">
        <v>110</v>
      </c>
      <c r="C3" s="120"/>
      <c r="G3" s="79"/>
      <c r="I3" s="64"/>
      <c r="L3" s="72">
        <f t="shared" ref="L3:T3" si="1">B4</f>
        <v>0</v>
      </c>
      <c r="M3" s="72">
        <f t="shared" si="1"/>
        <v>0</v>
      </c>
      <c r="N3" s="72">
        <f t="shared" si="1"/>
        <v>0</v>
      </c>
      <c r="O3" s="72">
        <f t="shared" si="1"/>
        <v>0</v>
      </c>
      <c r="P3" s="72">
        <f t="shared" si="1"/>
        <v>0</v>
      </c>
      <c r="Q3" s="72">
        <f t="shared" si="1"/>
        <v>0</v>
      </c>
      <c r="R3" s="72">
        <f t="shared" si="1"/>
        <v>0</v>
      </c>
      <c r="S3" s="72">
        <f t="shared" si="1"/>
        <v>0</v>
      </c>
      <c r="T3" s="72">
        <f t="shared" si="1"/>
        <v>0</v>
      </c>
    </row>
    <row r="4" spans="1:20" ht="14.25" customHeight="1" x14ac:dyDescent="0.2">
      <c r="A4" s="344"/>
      <c r="B4" s="228"/>
      <c r="G4" s="79"/>
      <c r="I4" s="64"/>
      <c r="L4" s="72" t="str">
        <f t="shared" ref="L4:T4" si="2">B3</f>
        <v>Replace here</v>
      </c>
      <c r="M4" s="72">
        <f t="shared" si="2"/>
        <v>0</v>
      </c>
      <c r="N4" s="72">
        <f t="shared" si="2"/>
        <v>0</v>
      </c>
      <c r="O4" s="72">
        <f t="shared" si="2"/>
        <v>0</v>
      </c>
      <c r="P4" s="72">
        <f t="shared" si="2"/>
        <v>0</v>
      </c>
      <c r="Q4" s="72">
        <f t="shared" si="2"/>
        <v>0</v>
      </c>
      <c r="R4" s="72">
        <f t="shared" si="2"/>
        <v>0</v>
      </c>
      <c r="S4" s="72">
        <f t="shared" si="2"/>
        <v>0</v>
      </c>
      <c r="T4" s="72">
        <f t="shared" si="2"/>
        <v>0</v>
      </c>
    </row>
    <row r="5" spans="1:20" ht="14.25" customHeight="1" x14ac:dyDescent="0.2">
      <c r="A5" s="344"/>
      <c r="B5" s="156"/>
      <c r="G5" s="79"/>
      <c r="I5" s="64"/>
      <c r="L5" s="72">
        <f t="shared" ref="L5:T5" si="3">B2</f>
        <v>0</v>
      </c>
      <c r="M5" s="72">
        <f t="shared" si="3"/>
        <v>0</v>
      </c>
      <c r="N5" s="72">
        <f t="shared" si="3"/>
        <v>0</v>
      </c>
      <c r="O5" s="72">
        <f t="shared" si="3"/>
        <v>0</v>
      </c>
      <c r="P5" s="72">
        <f t="shared" si="3"/>
        <v>0</v>
      </c>
      <c r="Q5" s="72">
        <f t="shared" si="3"/>
        <v>0</v>
      </c>
      <c r="R5" s="72">
        <f t="shared" si="3"/>
        <v>0</v>
      </c>
      <c r="S5" s="72">
        <f t="shared" si="3"/>
        <v>0</v>
      </c>
      <c r="T5" s="72">
        <f t="shared" si="3"/>
        <v>0</v>
      </c>
    </row>
    <row r="6" spans="1:20" ht="15" customHeight="1" x14ac:dyDescent="0.2">
      <c r="A6" s="344"/>
      <c r="B6" s="157"/>
      <c r="C6" s="66"/>
      <c r="D6" s="66"/>
      <c r="E6" s="66"/>
      <c r="F6" s="66"/>
      <c r="G6" s="66"/>
      <c r="H6" s="66"/>
      <c r="I6" s="67"/>
      <c r="J6" s="66"/>
      <c r="L6" s="72"/>
      <c r="M6" s="72"/>
      <c r="N6" s="72"/>
      <c r="O6" s="72"/>
      <c r="P6" s="72"/>
      <c r="Q6" s="72"/>
      <c r="R6" s="72"/>
      <c r="S6" s="72"/>
      <c r="T6" s="72"/>
    </row>
    <row r="7" spans="1:20" ht="15" customHeight="1" x14ac:dyDescent="0.2">
      <c r="A7" s="344"/>
      <c r="B7" s="157"/>
      <c r="C7" s="66"/>
      <c r="D7" s="66"/>
      <c r="E7" s="66"/>
      <c r="F7" s="66"/>
      <c r="G7" s="66"/>
      <c r="H7" s="66"/>
      <c r="I7" s="66"/>
      <c r="J7" s="66"/>
      <c r="L7" s="72"/>
      <c r="M7" s="72"/>
      <c r="N7" s="72"/>
      <c r="O7" s="72"/>
      <c r="P7" s="72"/>
      <c r="Q7" s="72"/>
      <c r="R7" s="72"/>
      <c r="S7" s="72"/>
      <c r="T7" s="72"/>
    </row>
    <row r="8" spans="1:20" ht="15" customHeight="1" x14ac:dyDescent="0.2">
      <c r="A8" s="345"/>
      <c r="B8" s="157"/>
      <c r="C8" s="66"/>
      <c r="D8" s="66"/>
      <c r="E8" s="66"/>
      <c r="F8" s="66"/>
      <c r="G8" s="67"/>
      <c r="H8" s="66"/>
      <c r="I8" s="67"/>
      <c r="J8" s="66"/>
      <c r="L8" s="72"/>
      <c r="M8" s="72"/>
      <c r="N8" s="72"/>
      <c r="O8" s="72"/>
      <c r="P8" s="72"/>
      <c r="Q8" s="72"/>
      <c r="R8" s="72"/>
      <c r="S8" s="72"/>
      <c r="T8" s="72"/>
    </row>
    <row r="9" spans="1:20" ht="15" customHeight="1" x14ac:dyDescent="0.2">
      <c r="A9" s="346" t="s">
        <v>60</v>
      </c>
      <c r="B9" s="158"/>
      <c r="C9" s="68"/>
      <c r="D9" s="68"/>
      <c r="E9" s="68"/>
      <c r="F9" s="68"/>
      <c r="G9" s="68"/>
      <c r="H9" s="68"/>
      <c r="I9" s="68"/>
      <c r="J9" s="68"/>
      <c r="L9" s="71" t="s">
        <v>50</v>
      </c>
      <c r="M9" s="71" t="s">
        <v>51</v>
      </c>
      <c r="N9" s="71" t="s">
        <v>52</v>
      </c>
      <c r="O9" s="71" t="s">
        <v>53</v>
      </c>
      <c r="P9" s="71" t="s">
        <v>54</v>
      </c>
      <c r="Q9" s="71" t="s">
        <v>55</v>
      </c>
      <c r="R9" s="71" t="s">
        <v>56</v>
      </c>
      <c r="S9" s="71" t="s">
        <v>57</v>
      </c>
      <c r="T9" s="71" t="s">
        <v>58</v>
      </c>
    </row>
    <row r="10" spans="1:20" ht="14.25" customHeight="1" x14ac:dyDescent="0.2">
      <c r="A10" s="346"/>
      <c r="B10" s="156"/>
      <c r="G10" s="64"/>
      <c r="I10" s="64"/>
      <c r="L10" s="72">
        <f t="shared" ref="L10:T10" si="4">B13</f>
        <v>0</v>
      </c>
      <c r="M10" s="72">
        <f t="shared" si="4"/>
        <v>0</v>
      </c>
      <c r="N10" s="72">
        <f t="shared" si="4"/>
        <v>0</v>
      </c>
      <c r="O10" s="72">
        <f t="shared" si="4"/>
        <v>0</v>
      </c>
      <c r="P10" s="72">
        <f t="shared" si="4"/>
        <v>0</v>
      </c>
      <c r="Q10" s="72">
        <f t="shared" si="4"/>
        <v>0</v>
      </c>
      <c r="R10" s="72">
        <f t="shared" si="4"/>
        <v>0</v>
      </c>
      <c r="S10" s="72">
        <f t="shared" si="4"/>
        <v>0</v>
      </c>
      <c r="T10" s="72">
        <f t="shared" si="4"/>
        <v>0</v>
      </c>
    </row>
    <row r="11" spans="1:20" ht="14.25" customHeight="1" x14ac:dyDescent="0.2">
      <c r="A11" s="346"/>
      <c r="B11" s="156"/>
      <c r="G11" s="79"/>
      <c r="I11" s="64"/>
      <c r="L11" s="72">
        <f>B12</f>
        <v>0</v>
      </c>
      <c r="M11" s="72">
        <f t="shared" ref="M11:T11" si="5">C12</f>
        <v>0</v>
      </c>
      <c r="N11" s="72">
        <f t="shared" si="5"/>
        <v>0</v>
      </c>
      <c r="O11" s="72">
        <f t="shared" si="5"/>
        <v>0</v>
      </c>
      <c r="P11" s="72">
        <f t="shared" si="5"/>
        <v>0</v>
      </c>
      <c r="Q11" s="72">
        <f t="shared" si="5"/>
        <v>0</v>
      </c>
      <c r="R11" s="72">
        <f t="shared" si="5"/>
        <v>0</v>
      </c>
      <c r="S11" s="72">
        <f t="shared" si="5"/>
        <v>0</v>
      </c>
      <c r="T11" s="72">
        <f t="shared" si="5"/>
        <v>0</v>
      </c>
    </row>
    <row r="12" spans="1:20" ht="14.25" customHeight="1" x14ac:dyDescent="0.2">
      <c r="A12" s="346"/>
      <c r="B12" s="156"/>
      <c r="G12" s="79"/>
      <c r="I12" s="64"/>
      <c r="L12" s="72">
        <f t="shared" ref="L12:T12" si="6">B11</f>
        <v>0</v>
      </c>
      <c r="M12" s="72">
        <f t="shared" si="6"/>
        <v>0</v>
      </c>
      <c r="N12" s="72">
        <f t="shared" si="6"/>
        <v>0</v>
      </c>
      <c r="O12" s="72">
        <f t="shared" si="6"/>
        <v>0</v>
      </c>
      <c r="P12" s="72">
        <f t="shared" si="6"/>
        <v>0</v>
      </c>
      <c r="Q12" s="72">
        <f t="shared" si="6"/>
        <v>0</v>
      </c>
      <c r="R12" s="72">
        <f t="shared" si="6"/>
        <v>0</v>
      </c>
      <c r="S12" s="72">
        <f t="shared" si="6"/>
        <v>0</v>
      </c>
      <c r="T12" s="72">
        <f t="shared" si="6"/>
        <v>0</v>
      </c>
    </row>
    <row r="13" spans="1:20" ht="14.25" customHeight="1" x14ac:dyDescent="0.2">
      <c r="A13" s="346"/>
      <c r="B13" s="156"/>
      <c r="G13" s="79"/>
      <c r="I13" s="64"/>
      <c r="L13" s="72">
        <f t="shared" ref="L13:T13" si="7">B10</f>
        <v>0</v>
      </c>
      <c r="M13" s="72">
        <f t="shared" si="7"/>
        <v>0</v>
      </c>
      <c r="N13" s="72">
        <f t="shared" si="7"/>
        <v>0</v>
      </c>
      <c r="O13" s="72">
        <f t="shared" si="7"/>
        <v>0</v>
      </c>
      <c r="P13" s="72">
        <f t="shared" si="7"/>
        <v>0</v>
      </c>
      <c r="Q13" s="72">
        <f t="shared" si="7"/>
        <v>0</v>
      </c>
      <c r="R13" s="72">
        <f t="shared" si="7"/>
        <v>0</v>
      </c>
      <c r="S13" s="72">
        <f t="shared" si="7"/>
        <v>0</v>
      </c>
      <c r="T13" s="72">
        <f t="shared" si="7"/>
        <v>0</v>
      </c>
    </row>
    <row r="14" spans="1:20" ht="15" customHeight="1" x14ac:dyDescent="0.2">
      <c r="A14" s="346"/>
      <c r="B14" s="156"/>
      <c r="I14" s="64"/>
      <c r="L14" s="72"/>
      <c r="M14" s="72"/>
      <c r="N14" s="72"/>
      <c r="O14" s="72"/>
      <c r="P14" s="72"/>
      <c r="Q14" s="72"/>
      <c r="R14" s="72"/>
      <c r="S14" s="72"/>
      <c r="T14" s="72"/>
    </row>
    <row r="15" spans="1:20" ht="15" customHeight="1" x14ac:dyDescent="0.2">
      <c r="A15" s="346"/>
      <c r="B15" s="156"/>
      <c r="I15" s="65"/>
      <c r="L15" s="72"/>
      <c r="M15" s="72"/>
      <c r="N15" s="72"/>
      <c r="O15" s="72"/>
      <c r="P15" s="72"/>
      <c r="Q15" s="72"/>
      <c r="R15" s="72"/>
      <c r="S15" s="72"/>
      <c r="T15" s="72"/>
    </row>
    <row r="16" spans="1:20" ht="15" customHeight="1" x14ac:dyDescent="0.2">
      <c r="A16" s="346"/>
      <c r="B16" s="156"/>
      <c r="I16" s="64"/>
      <c r="L16" s="72"/>
      <c r="M16" s="72"/>
      <c r="N16" s="72"/>
      <c r="O16" s="72"/>
      <c r="P16" s="72"/>
      <c r="Q16" s="72"/>
      <c r="R16" s="72"/>
      <c r="S16" s="72"/>
      <c r="T16" s="72"/>
    </row>
    <row r="17" spans="1:20" ht="15" customHeight="1" x14ac:dyDescent="0.2">
      <c r="A17" s="347" t="s">
        <v>61</v>
      </c>
      <c r="B17" s="159"/>
      <c r="C17" s="69"/>
      <c r="D17" s="69"/>
      <c r="E17" s="69"/>
      <c r="F17" s="69"/>
      <c r="G17" s="69"/>
      <c r="H17" s="69"/>
      <c r="I17" s="69"/>
      <c r="J17" s="69"/>
      <c r="L17" s="71" t="s">
        <v>50</v>
      </c>
      <c r="M17" s="71" t="s">
        <v>51</v>
      </c>
      <c r="N17" s="71" t="s">
        <v>52</v>
      </c>
      <c r="O17" s="71" t="s">
        <v>53</v>
      </c>
      <c r="P17" s="71" t="s">
        <v>54</v>
      </c>
      <c r="Q17" s="71" t="s">
        <v>55</v>
      </c>
      <c r="R17" s="71" t="s">
        <v>56</v>
      </c>
      <c r="S17" s="71" t="s">
        <v>57</v>
      </c>
      <c r="T17" s="71" t="s">
        <v>58</v>
      </c>
    </row>
    <row r="18" spans="1:20" x14ac:dyDescent="0.2">
      <c r="A18" s="347"/>
      <c r="B18" s="156"/>
      <c r="G18" s="64"/>
      <c r="I18" s="64"/>
      <c r="L18" s="72">
        <f>B21</f>
        <v>0</v>
      </c>
      <c r="M18" s="72">
        <f t="shared" ref="M18:T18" si="8">C21</f>
        <v>0</v>
      </c>
      <c r="N18" s="72">
        <f t="shared" si="8"/>
        <v>0</v>
      </c>
      <c r="O18" s="72">
        <f t="shared" si="8"/>
        <v>0</v>
      </c>
      <c r="P18" s="72">
        <f t="shared" si="8"/>
        <v>0</v>
      </c>
      <c r="Q18" s="72">
        <f t="shared" si="8"/>
        <v>0</v>
      </c>
      <c r="R18" s="72">
        <f t="shared" si="8"/>
        <v>0</v>
      </c>
      <c r="S18" s="72">
        <f t="shared" si="8"/>
        <v>0</v>
      </c>
      <c r="T18" s="72">
        <f t="shared" si="8"/>
        <v>0</v>
      </c>
    </row>
    <row r="19" spans="1:20" x14ac:dyDescent="0.2">
      <c r="A19" s="347"/>
      <c r="B19" s="154"/>
      <c r="G19" s="79"/>
      <c r="I19" s="64"/>
      <c r="L19" s="72">
        <f t="shared" ref="L19:T19" si="9">B20</f>
        <v>0</v>
      </c>
      <c r="M19" s="72">
        <f t="shared" si="9"/>
        <v>0</v>
      </c>
      <c r="N19" s="72">
        <f t="shared" si="9"/>
        <v>0</v>
      </c>
      <c r="O19" s="72">
        <f t="shared" si="9"/>
        <v>0</v>
      </c>
      <c r="P19" s="72">
        <f t="shared" si="9"/>
        <v>0</v>
      </c>
      <c r="Q19" s="72">
        <f t="shared" si="9"/>
        <v>0</v>
      </c>
      <c r="R19" s="72">
        <f t="shared" si="9"/>
        <v>0</v>
      </c>
      <c r="S19" s="72">
        <f t="shared" si="9"/>
        <v>0</v>
      </c>
      <c r="T19" s="72">
        <f t="shared" si="9"/>
        <v>0</v>
      </c>
    </row>
    <row r="20" spans="1:20" x14ac:dyDescent="0.2">
      <c r="A20" s="347"/>
      <c r="B20" s="154"/>
      <c r="G20" s="79"/>
      <c r="I20" s="64"/>
      <c r="L20" s="72">
        <f t="shared" ref="L20:T20" si="10">B19</f>
        <v>0</v>
      </c>
      <c r="M20" s="72">
        <f t="shared" si="10"/>
        <v>0</v>
      </c>
      <c r="N20" s="72">
        <f t="shared" si="10"/>
        <v>0</v>
      </c>
      <c r="O20" s="72">
        <f t="shared" si="10"/>
        <v>0</v>
      </c>
      <c r="P20" s="72">
        <f t="shared" si="10"/>
        <v>0</v>
      </c>
      <c r="Q20" s="72">
        <f t="shared" si="10"/>
        <v>0</v>
      </c>
      <c r="R20" s="72">
        <f t="shared" si="10"/>
        <v>0</v>
      </c>
      <c r="S20" s="72">
        <f t="shared" si="10"/>
        <v>0</v>
      </c>
      <c r="T20" s="72">
        <f t="shared" si="10"/>
        <v>0</v>
      </c>
    </row>
    <row r="21" spans="1:20" x14ac:dyDescent="0.2">
      <c r="A21" s="347"/>
      <c r="B21" s="154"/>
      <c r="G21" s="79"/>
      <c r="I21" s="64"/>
      <c r="L21" s="72">
        <f t="shared" ref="L21:T21" si="11">B18</f>
        <v>0</v>
      </c>
      <c r="M21" s="72">
        <f t="shared" si="11"/>
        <v>0</v>
      </c>
      <c r="N21" s="72">
        <f t="shared" si="11"/>
        <v>0</v>
      </c>
      <c r="O21" s="72">
        <f t="shared" si="11"/>
        <v>0</v>
      </c>
      <c r="P21" s="72">
        <f t="shared" si="11"/>
        <v>0</v>
      </c>
      <c r="Q21" s="72">
        <f t="shared" si="11"/>
        <v>0</v>
      </c>
      <c r="R21" s="72">
        <f t="shared" si="11"/>
        <v>0</v>
      </c>
      <c r="S21" s="72">
        <f t="shared" si="11"/>
        <v>0</v>
      </c>
      <c r="T21" s="72">
        <f t="shared" si="11"/>
        <v>0</v>
      </c>
    </row>
    <row r="22" spans="1:20" x14ac:dyDescent="0.2">
      <c r="A22" s="347"/>
      <c r="B22" s="154"/>
      <c r="I22" s="64"/>
      <c r="L22" s="72"/>
      <c r="M22" s="72"/>
      <c r="N22" s="72"/>
      <c r="O22" s="72"/>
      <c r="P22" s="72"/>
      <c r="Q22" s="72"/>
      <c r="R22" s="72"/>
      <c r="S22" s="72"/>
      <c r="T22" s="72"/>
    </row>
    <row r="23" spans="1:20" x14ac:dyDescent="0.2">
      <c r="A23" s="347"/>
      <c r="B23" s="154"/>
      <c r="I23" s="64"/>
      <c r="L23" s="72"/>
      <c r="M23" s="72"/>
      <c r="N23" s="72"/>
      <c r="O23" s="72"/>
      <c r="P23" s="72"/>
      <c r="Q23" s="72"/>
      <c r="R23" s="72"/>
      <c r="S23" s="72"/>
      <c r="T23" s="72"/>
    </row>
    <row r="24" spans="1:20" x14ac:dyDescent="0.2">
      <c r="A24" s="347"/>
      <c r="B24" s="154"/>
      <c r="I24" s="64"/>
      <c r="L24" s="73"/>
      <c r="M24" s="73"/>
      <c r="N24" s="73"/>
      <c r="O24" s="73"/>
      <c r="P24" s="73"/>
      <c r="Q24" s="73"/>
      <c r="R24" s="73"/>
      <c r="S24" s="73"/>
      <c r="T24" s="73"/>
    </row>
    <row r="25" spans="1:20" ht="15" customHeight="1" x14ac:dyDescent="0.2">
      <c r="A25" s="346" t="s">
        <v>63</v>
      </c>
      <c r="B25" s="158"/>
      <c r="C25" s="68"/>
      <c r="D25" s="68"/>
      <c r="E25" s="68"/>
      <c r="F25" s="68"/>
      <c r="G25" s="68"/>
      <c r="H25" s="68"/>
      <c r="I25" s="68"/>
      <c r="J25" s="68"/>
      <c r="L25" s="71" t="s">
        <v>50</v>
      </c>
      <c r="M25" s="71" t="s">
        <v>51</v>
      </c>
      <c r="N25" s="71" t="s">
        <v>52</v>
      </c>
      <c r="O25" s="71" t="s">
        <v>53</v>
      </c>
      <c r="P25" s="71" t="s">
        <v>54</v>
      </c>
      <c r="Q25" s="71" t="s">
        <v>55</v>
      </c>
      <c r="R25" s="71" t="s">
        <v>56</v>
      </c>
      <c r="S25" s="71" t="s">
        <v>57</v>
      </c>
      <c r="T25" s="71" t="s">
        <v>58</v>
      </c>
    </row>
    <row r="26" spans="1:20" x14ac:dyDescent="0.2">
      <c r="A26" s="346"/>
      <c r="B26" s="156"/>
      <c r="G26" s="64"/>
      <c r="I26" s="65"/>
      <c r="L26" s="72">
        <f>B29</f>
        <v>0</v>
      </c>
      <c r="M26" s="72">
        <f t="shared" ref="M26:T26" si="12">C29</f>
        <v>0</v>
      </c>
      <c r="N26" s="72">
        <f t="shared" si="12"/>
        <v>0</v>
      </c>
      <c r="O26" s="72">
        <f t="shared" si="12"/>
        <v>0</v>
      </c>
      <c r="P26" s="72">
        <f t="shared" si="12"/>
        <v>0</v>
      </c>
      <c r="Q26" s="72">
        <f t="shared" si="12"/>
        <v>0</v>
      </c>
      <c r="R26" s="72">
        <f t="shared" si="12"/>
        <v>0</v>
      </c>
      <c r="S26" s="72">
        <f t="shared" si="12"/>
        <v>0</v>
      </c>
      <c r="T26" s="72">
        <f t="shared" si="12"/>
        <v>0</v>
      </c>
    </row>
    <row r="27" spans="1:20" x14ac:dyDescent="0.2">
      <c r="A27" s="346"/>
      <c r="B27" s="156"/>
      <c r="G27" s="79"/>
      <c r="I27" s="64"/>
      <c r="L27" s="72">
        <f t="shared" ref="L27:T27" si="13">B28</f>
        <v>0</v>
      </c>
      <c r="M27" s="72">
        <f t="shared" si="13"/>
        <v>0</v>
      </c>
      <c r="N27" s="72">
        <f t="shared" si="13"/>
        <v>0</v>
      </c>
      <c r="O27" s="72">
        <f t="shared" si="13"/>
        <v>0</v>
      </c>
      <c r="P27" s="72">
        <f t="shared" si="13"/>
        <v>0</v>
      </c>
      <c r="Q27" s="72">
        <f t="shared" si="13"/>
        <v>0</v>
      </c>
      <c r="R27" s="72">
        <f t="shared" si="13"/>
        <v>0</v>
      </c>
      <c r="S27" s="72">
        <f t="shared" si="13"/>
        <v>0</v>
      </c>
      <c r="T27" s="72">
        <f t="shared" si="13"/>
        <v>0</v>
      </c>
    </row>
    <row r="28" spans="1:20" x14ac:dyDescent="0.2">
      <c r="A28" s="346"/>
      <c r="B28" s="156"/>
      <c r="G28" s="79"/>
      <c r="I28" s="64"/>
      <c r="L28" s="72">
        <f t="shared" ref="L28:T28" si="14">B27</f>
        <v>0</v>
      </c>
      <c r="M28" s="72">
        <f t="shared" si="14"/>
        <v>0</v>
      </c>
      <c r="N28" s="72">
        <f t="shared" si="14"/>
        <v>0</v>
      </c>
      <c r="O28" s="72">
        <f t="shared" si="14"/>
        <v>0</v>
      </c>
      <c r="P28" s="72">
        <f t="shared" si="14"/>
        <v>0</v>
      </c>
      <c r="Q28" s="72">
        <f t="shared" si="14"/>
        <v>0</v>
      </c>
      <c r="R28" s="72">
        <f t="shared" si="14"/>
        <v>0</v>
      </c>
      <c r="S28" s="72">
        <f t="shared" si="14"/>
        <v>0</v>
      </c>
      <c r="T28" s="72">
        <f t="shared" si="14"/>
        <v>0</v>
      </c>
    </row>
    <row r="29" spans="1:20" x14ac:dyDescent="0.2">
      <c r="A29" s="346"/>
      <c r="B29" s="156"/>
      <c r="G29" s="79"/>
      <c r="I29" s="64"/>
      <c r="L29" s="72">
        <f t="shared" ref="L29:T29" si="15">B26</f>
        <v>0</v>
      </c>
      <c r="M29" s="72">
        <f t="shared" si="15"/>
        <v>0</v>
      </c>
      <c r="N29" s="72">
        <f t="shared" si="15"/>
        <v>0</v>
      </c>
      <c r="O29" s="72">
        <f t="shared" si="15"/>
        <v>0</v>
      </c>
      <c r="P29" s="72">
        <f t="shared" si="15"/>
        <v>0</v>
      </c>
      <c r="Q29" s="72">
        <f t="shared" si="15"/>
        <v>0</v>
      </c>
      <c r="R29" s="72">
        <f t="shared" si="15"/>
        <v>0</v>
      </c>
      <c r="S29" s="72">
        <f t="shared" si="15"/>
        <v>0</v>
      </c>
      <c r="T29" s="72">
        <f t="shared" si="15"/>
        <v>0</v>
      </c>
    </row>
    <row r="30" spans="1:20" x14ac:dyDescent="0.2">
      <c r="A30" s="346"/>
      <c r="B30" s="156"/>
      <c r="I30" s="64"/>
      <c r="L30" s="72"/>
      <c r="M30" s="72"/>
      <c r="N30" s="72"/>
      <c r="O30" s="72"/>
      <c r="P30" s="72"/>
      <c r="Q30" s="72"/>
      <c r="R30" s="72"/>
      <c r="S30" s="72"/>
      <c r="T30" s="72"/>
    </row>
    <row r="31" spans="1:20" x14ac:dyDescent="0.2">
      <c r="A31" s="346"/>
      <c r="B31" s="156"/>
      <c r="I31" s="65"/>
      <c r="L31" s="74"/>
      <c r="M31" s="74"/>
      <c r="N31" s="74"/>
      <c r="O31" s="74"/>
      <c r="P31" s="74"/>
      <c r="Q31" s="74"/>
      <c r="R31" s="74"/>
      <c r="S31" s="74"/>
      <c r="T31" s="74"/>
    </row>
    <row r="32" spans="1:20" x14ac:dyDescent="0.2">
      <c r="A32" s="346"/>
      <c r="B32" s="156"/>
      <c r="I32" s="64"/>
      <c r="L32" s="73"/>
      <c r="M32" s="73"/>
      <c r="N32" s="73"/>
      <c r="O32" s="73"/>
      <c r="P32" s="73"/>
      <c r="Q32" s="73"/>
      <c r="R32" s="73"/>
      <c r="S32" s="73"/>
      <c r="T32" s="73"/>
    </row>
    <row r="33" spans="1:20" ht="15" customHeight="1" x14ac:dyDescent="0.2">
      <c r="A33" s="347" t="s">
        <v>65</v>
      </c>
      <c r="B33" s="159"/>
      <c r="C33" s="69"/>
      <c r="D33" s="69"/>
      <c r="E33" s="69"/>
      <c r="F33" s="69"/>
      <c r="G33" s="69"/>
      <c r="H33" s="69"/>
      <c r="I33" s="69"/>
      <c r="J33" s="69"/>
      <c r="L33" s="71" t="s">
        <v>50</v>
      </c>
      <c r="M33" s="71" t="s">
        <v>51</v>
      </c>
      <c r="N33" s="71" t="s">
        <v>52</v>
      </c>
      <c r="O33" s="71" t="s">
        <v>53</v>
      </c>
      <c r="P33" s="71" t="s">
        <v>54</v>
      </c>
      <c r="Q33" s="71" t="s">
        <v>55</v>
      </c>
      <c r="R33" s="71" t="s">
        <v>56</v>
      </c>
      <c r="S33" s="71" t="s">
        <v>57</v>
      </c>
      <c r="T33" s="71" t="s">
        <v>58</v>
      </c>
    </row>
    <row r="34" spans="1:20" x14ac:dyDescent="0.2">
      <c r="A34" s="347"/>
      <c r="B34" s="156"/>
      <c r="L34" s="72">
        <f>B37</f>
        <v>0</v>
      </c>
      <c r="M34" s="72">
        <f t="shared" ref="M34:T34" si="16">C37</f>
        <v>0</v>
      </c>
      <c r="N34" s="72">
        <f t="shared" si="16"/>
        <v>0</v>
      </c>
      <c r="O34" s="72">
        <f t="shared" si="16"/>
        <v>0</v>
      </c>
      <c r="P34" s="72">
        <f t="shared" si="16"/>
        <v>0</v>
      </c>
      <c r="Q34" s="72">
        <f t="shared" si="16"/>
        <v>0</v>
      </c>
      <c r="R34" s="72">
        <f t="shared" si="16"/>
        <v>0</v>
      </c>
      <c r="S34" s="72">
        <f t="shared" si="16"/>
        <v>0</v>
      </c>
      <c r="T34" s="72">
        <f t="shared" si="16"/>
        <v>0</v>
      </c>
    </row>
    <row r="35" spans="1:20" x14ac:dyDescent="0.2">
      <c r="A35" s="347"/>
      <c r="B35" s="154"/>
      <c r="G35" s="79"/>
      <c r="I35" s="64"/>
      <c r="L35" s="72">
        <f t="shared" ref="L35:T35" si="17">B36</f>
        <v>0</v>
      </c>
      <c r="M35" s="72">
        <f t="shared" si="17"/>
        <v>0</v>
      </c>
      <c r="N35" s="72">
        <f t="shared" si="17"/>
        <v>0</v>
      </c>
      <c r="O35" s="72">
        <f t="shared" si="17"/>
        <v>0</v>
      </c>
      <c r="P35" s="72">
        <f t="shared" si="17"/>
        <v>0</v>
      </c>
      <c r="Q35" s="72">
        <f t="shared" si="17"/>
        <v>0</v>
      </c>
      <c r="R35" s="72">
        <f t="shared" si="17"/>
        <v>0</v>
      </c>
      <c r="S35" s="72">
        <f t="shared" si="17"/>
        <v>0</v>
      </c>
      <c r="T35" s="72">
        <f t="shared" si="17"/>
        <v>0</v>
      </c>
    </row>
    <row r="36" spans="1:20" x14ac:dyDescent="0.2">
      <c r="A36" s="347"/>
      <c r="B36" s="154"/>
      <c r="G36" s="79"/>
      <c r="I36" s="64"/>
      <c r="L36" s="72">
        <f t="shared" ref="L36:T36" si="18">B35</f>
        <v>0</v>
      </c>
      <c r="M36" s="72">
        <f t="shared" si="18"/>
        <v>0</v>
      </c>
      <c r="N36" s="72">
        <f t="shared" si="18"/>
        <v>0</v>
      </c>
      <c r="O36" s="72">
        <f t="shared" si="18"/>
        <v>0</v>
      </c>
      <c r="P36" s="72">
        <f t="shared" si="18"/>
        <v>0</v>
      </c>
      <c r="Q36" s="72">
        <f t="shared" si="18"/>
        <v>0</v>
      </c>
      <c r="R36" s="72">
        <f t="shared" si="18"/>
        <v>0</v>
      </c>
      <c r="S36" s="72">
        <f t="shared" si="18"/>
        <v>0</v>
      </c>
      <c r="T36" s="72">
        <f t="shared" si="18"/>
        <v>0</v>
      </c>
    </row>
    <row r="37" spans="1:20" x14ac:dyDescent="0.2">
      <c r="A37" s="347"/>
      <c r="B37" s="154"/>
      <c r="G37" s="79"/>
      <c r="I37" s="64"/>
      <c r="L37" s="72">
        <f t="shared" ref="L37:T37" si="19">B34</f>
        <v>0</v>
      </c>
      <c r="M37" s="72">
        <f t="shared" si="19"/>
        <v>0</v>
      </c>
      <c r="N37" s="72">
        <f t="shared" si="19"/>
        <v>0</v>
      </c>
      <c r="O37" s="72">
        <f t="shared" si="19"/>
        <v>0</v>
      </c>
      <c r="P37" s="72">
        <f t="shared" si="19"/>
        <v>0</v>
      </c>
      <c r="Q37" s="72">
        <f t="shared" si="19"/>
        <v>0</v>
      </c>
      <c r="R37" s="72">
        <f t="shared" si="19"/>
        <v>0</v>
      </c>
      <c r="S37" s="72">
        <f t="shared" si="19"/>
        <v>0</v>
      </c>
      <c r="T37" s="72">
        <f t="shared" si="19"/>
        <v>0</v>
      </c>
    </row>
    <row r="38" spans="1:20" x14ac:dyDescent="0.2">
      <c r="A38" s="347"/>
      <c r="B38" s="154"/>
      <c r="I38" s="64"/>
      <c r="L38" s="72"/>
      <c r="M38" s="72"/>
      <c r="N38" s="72"/>
      <c r="O38" s="72"/>
      <c r="P38" s="72"/>
      <c r="Q38" s="72"/>
      <c r="R38" s="72"/>
      <c r="S38" s="72"/>
      <c r="T38" s="72"/>
    </row>
    <row r="39" spans="1:20" x14ac:dyDescent="0.2">
      <c r="A39" s="347"/>
      <c r="B39" s="154"/>
      <c r="I39" s="65"/>
      <c r="L39" s="72"/>
      <c r="M39" s="72"/>
      <c r="N39" s="72"/>
      <c r="O39" s="72"/>
      <c r="P39" s="72"/>
      <c r="Q39" s="72"/>
      <c r="R39" s="72"/>
      <c r="S39" s="72"/>
      <c r="T39" s="72"/>
    </row>
    <row r="40" spans="1:20" x14ac:dyDescent="0.2">
      <c r="A40" s="347"/>
      <c r="B40" s="154"/>
      <c r="I40" s="64"/>
      <c r="L40" s="73"/>
      <c r="M40" s="73"/>
      <c r="N40" s="73"/>
      <c r="O40" s="73"/>
      <c r="P40" s="73"/>
      <c r="Q40" s="73"/>
      <c r="R40" s="73"/>
      <c r="S40" s="73"/>
      <c r="T40" s="73"/>
    </row>
    <row r="41" spans="1:20" ht="15" customHeight="1" x14ac:dyDescent="0.2">
      <c r="A41" s="346" t="s">
        <v>62</v>
      </c>
      <c r="B41" s="158"/>
      <c r="C41" s="68"/>
      <c r="D41" s="68"/>
      <c r="E41" s="68"/>
      <c r="F41" s="68"/>
      <c r="G41" s="68"/>
      <c r="H41" s="68"/>
      <c r="I41" s="68"/>
      <c r="J41" s="68"/>
      <c r="L41" s="71" t="s">
        <v>50</v>
      </c>
      <c r="M41" s="71" t="s">
        <v>51</v>
      </c>
      <c r="N41" s="71" t="s">
        <v>52</v>
      </c>
      <c r="O41" s="71" t="s">
        <v>53</v>
      </c>
      <c r="P41" s="71" t="s">
        <v>54</v>
      </c>
      <c r="Q41" s="71" t="s">
        <v>55</v>
      </c>
      <c r="R41" s="71" t="s">
        <v>56</v>
      </c>
      <c r="S41" s="71" t="s">
        <v>57</v>
      </c>
      <c r="T41" s="71" t="s">
        <v>58</v>
      </c>
    </row>
    <row r="42" spans="1:20" ht="14.25" customHeight="1" x14ac:dyDescent="0.2">
      <c r="A42" s="346"/>
      <c r="B42" s="156"/>
      <c r="G42" s="79"/>
      <c r="I42" s="65"/>
      <c r="L42" s="72">
        <f t="shared" ref="L42:T42" si="20">B45</f>
        <v>0</v>
      </c>
      <c r="M42" s="72">
        <f t="shared" si="20"/>
        <v>0</v>
      </c>
      <c r="N42" s="72">
        <f t="shared" si="20"/>
        <v>0</v>
      </c>
      <c r="O42" s="72">
        <f t="shared" si="20"/>
        <v>0</v>
      </c>
      <c r="P42" s="72">
        <f t="shared" si="20"/>
        <v>0</v>
      </c>
      <c r="Q42" s="72">
        <f t="shared" si="20"/>
        <v>0</v>
      </c>
      <c r="R42" s="72">
        <f t="shared" si="20"/>
        <v>0</v>
      </c>
      <c r="S42" s="72">
        <f t="shared" si="20"/>
        <v>0</v>
      </c>
      <c r="T42" s="72">
        <f t="shared" si="20"/>
        <v>0</v>
      </c>
    </row>
    <row r="43" spans="1:20" ht="14.25" customHeight="1" x14ac:dyDescent="0.2">
      <c r="A43" s="346"/>
      <c r="B43" s="156"/>
      <c r="G43" s="79"/>
      <c r="I43" s="64"/>
      <c r="L43" s="72">
        <f t="shared" ref="L43:T43" si="21">B44</f>
        <v>0</v>
      </c>
      <c r="M43" s="72">
        <f t="shared" si="21"/>
        <v>0</v>
      </c>
      <c r="N43" s="72">
        <f t="shared" si="21"/>
        <v>0</v>
      </c>
      <c r="O43" s="72">
        <f t="shared" si="21"/>
        <v>0</v>
      </c>
      <c r="P43" s="72">
        <f t="shared" si="21"/>
        <v>0</v>
      </c>
      <c r="Q43" s="72">
        <f t="shared" si="21"/>
        <v>0</v>
      </c>
      <c r="R43" s="72">
        <f t="shared" si="21"/>
        <v>0</v>
      </c>
      <c r="S43" s="72">
        <f t="shared" si="21"/>
        <v>0</v>
      </c>
      <c r="T43" s="72">
        <f t="shared" si="21"/>
        <v>0</v>
      </c>
    </row>
    <row r="44" spans="1:20" ht="14.25" customHeight="1" x14ac:dyDescent="0.2">
      <c r="A44" s="346"/>
      <c r="B44" s="156"/>
      <c r="G44" s="79"/>
      <c r="I44" s="64"/>
      <c r="L44" s="72">
        <f t="shared" ref="L44:T44" si="22">B43</f>
        <v>0</v>
      </c>
      <c r="M44" s="72">
        <f t="shared" si="22"/>
        <v>0</v>
      </c>
      <c r="N44" s="72">
        <f t="shared" si="22"/>
        <v>0</v>
      </c>
      <c r="O44" s="72">
        <f t="shared" si="22"/>
        <v>0</v>
      </c>
      <c r="P44" s="72">
        <f t="shared" si="22"/>
        <v>0</v>
      </c>
      <c r="Q44" s="72">
        <f t="shared" si="22"/>
        <v>0</v>
      </c>
      <c r="R44" s="72">
        <f t="shared" si="22"/>
        <v>0</v>
      </c>
      <c r="S44" s="72">
        <f t="shared" si="22"/>
        <v>0</v>
      </c>
      <c r="T44" s="72">
        <f t="shared" si="22"/>
        <v>0</v>
      </c>
    </row>
    <row r="45" spans="1:20" ht="14.25" customHeight="1" x14ac:dyDescent="0.2">
      <c r="A45" s="346"/>
      <c r="B45" s="156"/>
      <c r="G45" s="79"/>
      <c r="I45" s="64"/>
      <c r="L45" s="72">
        <f t="shared" ref="L45:T45" si="23">B42</f>
        <v>0</v>
      </c>
      <c r="M45" s="72">
        <f t="shared" si="23"/>
        <v>0</v>
      </c>
      <c r="N45" s="72">
        <f t="shared" si="23"/>
        <v>0</v>
      </c>
      <c r="O45" s="72">
        <f t="shared" si="23"/>
        <v>0</v>
      </c>
      <c r="P45" s="72">
        <f t="shared" si="23"/>
        <v>0</v>
      </c>
      <c r="Q45" s="72">
        <f t="shared" si="23"/>
        <v>0</v>
      </c>
      <c r="R45" s="72">
        <f t="shared" si="23"/>
        <v>0</v>
      </c>
      <c r="S45" s="72">
        <f t="shared" si="23"/>
        <v>0</v>
      </c>
      <c r="T45" s="72">
        <f t="shared" si="23"/>
        <v>0</v>
      </c>
    </row>
    <row r="46" spans="1:20" ht="15" customHeight="1" x14ac:dyDescent="0.2">
      <c r="A46" s="346"/>
      <c r="B46" s="156"/>
      <c r="I46" s="64"/>
      <c r="L46" s="74"/>
      <c r="M46" s="74"/>
      <c r="N46" s="74"/>
      <c r="O46" s="74"/>
      <c r="P46" s="74"/>
      <c r="Q46" s="74"/>
      <c r="R46" s="74"/>
      <c r="S46" s="74"/>
      <c r="T46" s="74"/>
    </row>
    <row r="47" spans="1:20" ht="15" customHeight="1" x14ac:dyDescent="0.2">
      <c r="A47" s="346"/>
      <c r="B47" s="156"/>
      <c r="I47" s="65"/>
      <c r="L47" s="74"/>
      <c r="M47" s="74"/>
      <c r="N47" s="74"/>
      <c r="O47" s="74"/>
      <c r="P47" s="74"/>
      <c r="Q47" s="74"/>
      <c r="R47" s="74"/>
      <c r="S47" s="74"/>
      <c r="T47" s="74"/>
    </row>
    <row r="48" spans="1:20" ht="15" customHeight="1" x14ac:dyDescent="0.2">
      <c r="A48" s="346"/>
      <c r="B48" s="156"/>
      <c r="I48" s="64"/>
      <c r="K48" s="114"/>
      <c r="L48" s="73"/>
      <c r="M48" s="73"/>
      <c r="N48" s="73"/>
      <c r="O48" s="73"/>
      <c r="P48" s="73"/>
      <c r="Q48" s="73"/>
      <c r="R48" s="73"/>
      <c r="S48" s="73"/>
      <c r="T48" s="73"/>
    </row>
    <row r="49" spans="1:20" ht="15" customHeight="1" x14ac:dyDescent="0.2">
      <c r="A49" s="347" t="s">
        <v>88</v>
      </c>
      <c r="B49" s="160"/>
      <c r="C49" s="69"/>
      <c r="D49" s="69"/>
      <c r="E49" s="69"/>
      <c r="F49" s="69"/>
      <c r="G49" s="69"/>
      <c r="H49" s="69"/>
      <c r="I49" s="69"/>
      <c r="J49" s="69"/>
      <c r="K49" s="114"/>
      <c r="L49" s="71" t="s">
        <v>50</v>
      </c>
      <c r="M49" s="71" t="s">
        <v>51</v>
      </c>
      <c r="N49" s="71" t="s">
        <v>52</v>
      </c>
      <c r="O49" s="71" t="s">
        <v>53</v>
      </c>
      <c r="P49" s="71" t="s">
        <v>54</v>
      </c>
      <c r="Q49" s="71" t="s">
        <v>55</v>
      </c>
      <c r="R49" s="71" t="s">
        <v>56</v>
      </c>
      <c r="S49" s="71" t="s">
        <v>57</v>
      </c>
      <c r="T49" s="71" t="s">
        <v>58</v>
      </c>
    </row>
    <row r="50" spans="1:20" ht="15" customHeight="1" x14ac:dyDescent="0.2">
      <c r="A50" s="347"/>
      <c r="B50" s="161"/>
      <c r="K50" s="114"/>
      <c r="L50" s="72">
        <f>B53</f>
        <v>0</v>
      </c>
      <c r="M50" s="72">
        <f t="shared" ref="M50" si="24">C53</f>
        <v>0</v>
      </c>
      <c r="N50" s="72">
        <f t="shared" ref="N50" si="25">D53</f>
        <v>0</v>
      </c>
      <c r="O50" s="72">
        <f t="shared" ref="O50" si="26">E53</f>
        <v>0</v>
      </c>
      <c r="P50" s="72">
        <f t="shared" ref="P50" si="27">F53</f>
        <v>0</v>
      </c>
      <c r="Q50" s="72">
        <f t="shared" ref="Q50" si="28">G53</f>
        <v>0</v>
      </c>
      <c r="R50" s="72">
        <f t="shared" ref="R50" si="29">H53</f>
        <v>0</v>
      </c>
      <c r="S50" s="72">
        <f t="shared" ref="S50" si="30">I53</f>
        <v>0</v>
      </c>
      <c r="T50" s="72">
        <f t="shared" ref="T50" si="31">J53</f>
        <v>0</v>
      </c>
    </row>
    <row r="51" spans="1:20" ht="15" customHeight="1" x14ac:dyDescent="0.2">
      <c r="A51" s="347"/>
      <c r="B51" s="162"/>
      <c r="I51" s="64"/>
      <c r="K51" s="114"/>
      <c r="L51" s="72">
        <f t="shared" ref="L51" si="32">B52</f>
        <v>0</v>
      </c>
      <c r="M51" s="72">
        <f t="shared" ref="M51" si="33">C52</f>
        <v>0</v>
      </c>
      <c r="N51" s="72">
        <f t="shared" ref="N51" si="34">D52</f>
        <v>0</v>
      </c>
      <c r="O51" s="72">
        <f t="shared" ref="O51" si="35">E52</f>
        <v>0</v>
      </c>
      <c r="P51" s="72">
        <f t="shared" ref="P51" si="36">F52</f>
        <v>0</v>
      </c>
      <c r="Q51" s="72">
        <f t="shared" ref="Q51" si="37">G52</f>
        <v>0</v>
      </c>
      <c r="R51" s="72">
        <f t="shared" ref="R51" si="38">H52</f>
        <v>0</v>
      </c>
      <c r="S51" s="72">
        <f t="shared" ref="S51" si="39">I52</f>
        <v>0</v>
      </c>
      <c r="T51" s="72">
        <f t="shared" ref="T51" si="40">J52</f>
        <v>0</v>
      </c>
    </row>
    <row r="52" spans="1:20" ht="15" customHeight="1" x14ac:dyDescent="0.2">
      <c r="A52" s="347"/>
      <c r="B52" s="162"/>
      <c r="G52" s="64"/>
      <c r="I52" s="64"/>
      <c r="K52" s="114"/>
      <c r="L52" s="72">
        <f t="shared" ref="L52" si="41">B51</f>
        <v>0</v>
      </c>
      <c r="M52" s="72">
        <f t="shared" ref="M52" si="42">C51</f>
        <v>0</v>
      </c>
      <c r="N52" s="72">
        <f t="shared" ref="N52" si="43">D51</f>
        <v>0</v>
      </c>
      <c r="O52" s="72">
        <f t="shared" ref="O52" si="44">E51</f>
        <v>0</v>
      </c>
      <c r="P52" s="72">
        <f t="shared" ref="P52" si="45">F51</f>
        <v>0</v>
      </c>
      <c r="Q52" s="72">
        <f t="shared" ref="Q52" si="46">G51</f>
        <v>0</v>
      </c>
      <c r="R52" s="72">
        <f t="shared" ref="R52" si="47">H51</f>
        <v>0</v>
      </c>
      <c r="S52" s="72">
        <f t="shared" ref="S52" si="48">I51</f>
        <v>0</v>
      </c>
      <c r="T52" s="72">
        <f t="shared" ref="T52" si="49">J51</f>
        <v>0</v>
      </c>
    </row>
    <row r="53" spans="1:20" ht="15" customHeight="1" x14ac:dyDescent="0.2">
      <c r="A53" s="347"/>
      <c r="B53" s="162"/>
      <c r="G53" s="64"/>
      <c r="I53" s="64"/>
      <c r="K53" s="114"/>
      <c r="L53" s="72">
        <f t="shared" ref="L53" si="50">B50</f>
        <v>0</v>
      </c>
      <c r="M53" s="72">
        <f t="shared" ref="M53" si="51">C50</f>
        <v>0</v>
      </c>
      <c r="N53" s="72">
        <f t="shared" ref="N53" si="52">D50</f>
        <v>0</v>
      </c>
      <c r="O53" s="72">
        <f t="shared" ref="O53" si="53">E50</f>
        <v>0</v>
      </c>
      <c r="P53" s="72">
        <f t="shared" ref="P53" si="54">F50</f>
        <v>0</v>
      </c>
      <c r="Q53" s="72">
        <f t="shared" ref="Q53" si="55">G50</f>
        <v>0</v>
      </c>
      <c r="R53" s="72">
        <f t="shared" ref="R53" si="56">H50</f>
        <v>0</v>
      </c>
      <c r="S53" s="72">
        <f t="shared" ref="S53" si="57">I50</f>
        <v>0</v>
      </c>
      <c r="T53" s="72">
        <f t="shared" ref="T53" si="58">J50</f>
        <v>0</v>
      </c>
    </row>
    <row r="54" spans="1:20" ht="15" customHeight="1" x14ac:dyDescent="0.2">
      <c r="A54" s="347"/>
      <c r="B54" s="162"/>
      <c r="I54" s="64"/>
      <c r="K54" s="114"/>
      <c r="L54" s="73"/>
      <c r="M54" s="73"/>
      <c r="N54" s="73"/>
      <c r="O54" s="73"/>
      <c r="P54" s="73"/>
      <c r="Q54" s="73"/>
      <c r="R54" s="73"/>
      <c r="S54" s="73"/>
      <c r="T54" s="73"/>
    </row>
    <row r="55" spans="1:20" ht="15" customHeight="1" x14ac:dyDescent="0.2">
      <c r="A55" s="347"/>
      <c r="B55" s="162"/>
      <c r="I55" s="65"/>
      <c r="K55" s="114"/>
      <c r="L55" s="73"/>
      <c r="M55" s="73"/>
      <c r="N55" s="73"/>
      <c r="O55" s="73"/>
      <c r="P55" s="73"/>
      <c r="Q55" s="73"/>
      <c r="R55" s="73"/>
      <c r="S55" s="73"/>
      <c r="T55" s="73"/>
    </row>
    <row r="56" spans="1:20" ht="15" customHeight="1" x14ac:dyDescent="0.2">
      <c r="A56" s="347"/>
      <c r="B56" s="162"/>
      <c r="I56" s="64"/>
      <c r="K56" s="114"/>
      <c r="L56" s="73"/>
      <c r="M56" s="73"/>
      <c r="N56" s="73"/>
      <c r="O56" s="73"/>
      <c r="P56" s="73"/>
      <c r="Q56" s="73"/>
      <c r="R56" s="73"/>
      <c r="S56" s="73"/>
      <c r="T56" s="73"/>
    </row>
    <row r="57" spans="1:20" ht="15" customHeight="1" x14ac:dyDescent="0.2">
      <c r="A57" s="346" t="s">
        <v>89</v>
      </c>
      <c r="B57" s="163"/>
      <c r="C57" s="68"/>
      <c r="D57" s="68"/>
      <c r="E57" s="68"/>
      <c r="F57" s="68"/>
      <c r="G57" s="68"/>
      <c r="H57" s="68"/>
      <c r="I57" s="68"/>
      <c r="J57" s="68"/>
      <c r="K57" s="114"/>
      <c r="L57" s="71" t="s">
        <v>50</v>
      </c>
      <c r="M57" s="71" t="s">
        <v>51</v>
      </c>
      <c r="N57" s="71" t="s">
        <v>52</v>
      </c>
      <c r="O57" s="71" t="s">
        <v>53</v>
      </c>
      <c r="P57" s="71" t="s">
        <v>54</v>
      </c>
      <c r="Q57" s="71" t="s">
        <v>55</v>
      </c>
      <c r="R57" s="71" t="s">
        <v>56</v>
      </c>
      <c r="S57" s="71" t="s">
        <v>57</v>
      </c>
      <c r="T57" s="71" t="s">
        <v>58</v>
      </c>
    </row>
    <row r="58" spans="1:20" ht="15" customHeight="1" x14ac:dyDescent="0.2">
      <c r="A58" s="346"/>
      <c r="B58" s="162"/>
      <c r="G58" s="64"/>
      <c r="I58" s="65"/>
      <c r="K58" s="114"/>
      <c r="L58" s="72">
        <f>B61</f>
        <v>0</v>
      </c>
      <c r="M58" s="72">
        <f t="shared" ref="M58" si="59">C61</f>
        <v>0</v>
      </c>
      <c r="N58" s="72">
        <f t="shared" ref="N58" si="60">D61</f>
        <v>0</v>
      </c>
      <c r="O58" s="72">
        <f t="shared" ref="O58" si="61">E61</f>
        <v>0</v>
      </c>
      <c r="P58" s="72">
        <f t="shared" ref="P58" si="62">F61</f>
        <v>0</v>
      </c>
      <c r="Q58" s="72">
        <f t="shared" ref="Q58" si="63">G61</f>
        <v>0</v>
      </c>
      <c r="R58" s="72">
        <f t="shared" ref="R58" si="64">H61</f>
        <v>0</v>
      </c>
      <c r="S58" s="72">
        <f t="shared" ref="S58" si="65">I61</f>
        <v>0</v>
      </c>
      <c r="T58" s="72">
        <f t="shared" ref="T58" si="66">J61</f>
        <v>0</v>
      </c>
    </row>
    <row r="59" spans="1:20" ht="15" customHeight="1" x14ac:dyDescent="0.2">
      <c r="A59" s="346"/>
      <c r="B59" s="162"/>
      <c r="G59" s="64"/>
      <c r="I59" s="64"/>
      <c r="K59" s="114"/>
      <c r="L59" s="72">
        <f t="shared" ref="L59" si="67">B60</f>
        <v>0</v>
      </c>
      <c r="M59" s="72">
        <f t="shared" ref="M59" si="68">C60</f>
        <v>0</v>
      </c>
      <c r="N59" s="72">
        <f t="shared" ref="N59" si="69">D60</f>
        <v>0</v>
      </c>
      <c r="O59" s="72">
        <f t="shared" ref="O59" si="70">E60</f>
        <v>0</v>
      </c>
      <c r="P59" s="72">
        <f t="shared" ref="P59" si="71">F60</f>
        <v>0</v>
      </c>
      <c r="Q59" s="72">
        <f t="shared" ref="Q59" si="72">G60</f>
        <v>0</v>
      </c>
      <c r="R59" s="72">
        <f t="shared" ref="R59" si="73">H60</f>
        <v>0</v>
      </c>
      <c r="S59" s="72">
        <f t="shared" ref="S59" si="74">I60</f>
        <v>0</v>
      </c>
      <c r="T59" s="72">
        <f t="shared" ref="T59" si="75">J60</f>
        <v>0</v>
      </c>
    </row>
    <row r="60" spans="1:20" ht="15" customHeight="1" x14ac:dyDescent="0.2">
      <c r="A60" s="346"/>
      <c r="B60" s="162"/>
      <c r="G60" s="64"/>
      <c r="I60" s="64"/>
      <c r="K60" s="114"/>
      <c r="L60" s="72">
        <f t="shared" ref="L60" si="76">B59</f>
        <v>0</v>
      </c>
      <c r="M60" s="72">
        <f t="shared" ref="M60" si="77">C59</f>
        <v>0</v>
      </c>
      <c r="N60" s="72">
        <f t="shared" ref="N60" si="78">D59</f>
        <v>0</v>
      </c>
      <c r="O60" s="72">
        <f t="shared" ref="O60" si="79">E59</f>
        <v>0</v>
      </c>
      <c r="P60" s="72">
        <f t="shared" ref="P60" si="80">F59</f>
        <v>0</v>
      </c>
      <c r="Q60" s="72">
        <f t="shared" ref="Q60" si="81">G59</f>
        <v>0</v>
      </c>
      <c r="R60" s="72">
        <f t="shared" ref="R60" si="82">H59</f>
        <v>0</v>
      </c>
      <c r="S60" s="72">
        <f t="shared" ref="S60" si="83">I59</f>
        <v>0</v>
      </c>
      <c r="T60" s="72">
        <f t="shared" ref="T60" si="84">J59</f>
        <v>0</v>
      </c>
    </row>
    <row r="61" spans="1:20" ht="15" customHeight="1" x14ac:dyDescent="0.2">
      <c r="A61" s="346"/>
      <c r="B61" s="162"/>
      <c r="G61" s="64"/>
      <c r="I61" s="64"/>
      <c r="K61" s="114"/>
      <c r="L61" s="72">
        <f t="shared" ref="L61" si="85">B58</f>
        <v>0</v>
      </c>
      <c r="M61" s="72">
        <f t="shared" ref="M61" si="86">C58</f>
        <v>0</v>
      </c>
      <c r="N61" s="72">
        <f t="shared" ref="N61" si="87">D58</f>
        <v>0</v>
      </c>
      <c r="O61" s="72">
        <f t="shared" ref="O61" si="88">E58</f>
        <v>0</v>
      </c>
      <c r="P61" s="72">
        <f t="shared" ref="P61" si="89">F58</f>
        <v>0</v>
      </c>
      <c r="Q61" s="72">
        <f t="shared" ref="Q61" si="90">G58</f>
        <v>0</v>
      </c>
      <c r="R61" s="72">
        <f t="shared" ref="R61" si="91">H58</f>
        <v>0</v>
      </c>
      <c r="S61" s="72">
        <f t="shared" ref="S61" si="92">I58</f>
        <v>0</v>
      </c>
      <c r="T61" s="72">
        <f t="shared" ref="T61" si="93">J58</f>
        <v>0</v>
      </c>
    </row>
    <row r="62" spans="1:20" ht="15" customHeight="1" x14ac:dyDescent="0.2">
      <c r="A62" s="346"/>
      <c r="B62" s="162"/>
      <c r="I62" s="64"/>
      <c r="K62" s="114"/>
    </row>
    <row r="63" spans="1:20" ht="15" customHeight="1" x14ac:dyDescent="0.2">
      <c r="A63" s="346"/>
      <c r="B63" s="162"/>
      <c r="I63" s="65"/>
      <c r="K63" s="114"/>
    </row>
    <row r="64" spans="1:20" ht="15" customHeight="1" x14ac:dyDescent="0.2">
      <c r="A64" s="346"/>
      <c r="B64" s="162"/>
      <c r="I64" s="64"/>
      <c r="K64" s="114"/>
    </row>
    <row r="65" spans="1:17" ht="15" customHeight="1" x14ac:dyDescent="0.2">
      <c r="I65" s="64"/>
      <c r="K65" s="114"/>
    </row>
    <row r="66" spans="1:17" ht="15" customHeight="1" x14ac:dyDescent="0.2">
      <c r="I66" s="64"/>
      <c r="K66" s="114"/>
    </row>
    <row r="67" spans="1:17" ht="15" customHeight="1" x14ac:dyDescent="0.2">
      <c r="J67" s="343" t="s">
        <v>59</v>
      </c>
      <c r="K67" s="115">
        <v>1.1599999999999999</v>
      </c>
      <c r="L67" s="116" t="s">
        <v>76</v>
      </c>
      <c r="M67" s="76"/>
      <c r="N67" s="76"/>
      <c r="Q67" s="117">
        <v>1</v>
      </c>
    </row>
    <row r="68" spans="1:17" ht="59.25" customHeight="1" x14ac:dyDescent="0.2">
      <c r="H68" s="119"/>
      <c r="J68" s="344"/>
      <c r="K68" s="115"/>
      <c r="L68" s="75" t="str">
        <f>"Human Category: We have reviewed the collection procedure of COD credit parties bill and observed that Tk."&amp;I8&amp;" have been outstanding against no. of "&amp;F7&amp;" bills more than 31 days (Highest "&amp;MAX(J2:J5)&amp;" days). Examples are as follows-"</f>
        <v>Human Category: We have reviewed the collection procedure of COD credit parties bill and observed that Tk. have been outstanding against no. of  bills more than 31 days (Highest 0 days). Examples are as follows-</v>
      </c>
      <c r="M68" s="173" t="s">
        <v>133</v>
      </c>
      <c r="N68" s="174" t="s">
        <v>134</v>
      </c>
      <c r="Q68" s="117">
        <v>2</v>
      </c>
    </row>
    <row r="69" spans="1:17" ht="14.25" customHeight="1" x14ac:dyDescent="0.2">
      <c r="A69" s="118"/>
      <c r="B69" s="118"/>
      <c r="C69" s="118"/>
      <c r="D69" s="118"/>
      <c r="E69" s="118"/>
      <c r="F69" s="118"/>
      <c r="G69" s="118"/>
      <c r="H69" s="118"/>
      <c r="J69" s="344"/>
      <c r="K69" s="115"/>
      <c r="L69" s="77" t="str">
        <f>IF(VALUE(S2)=R2,"Amount of Tk.","Partial amount of Tk.")&amp;S2&amp;" has been outstanding against "&amp;IF(OR(O2="IM",O2="IC",O2="IN",O2="IP"),"an ","a ")&amp;O2&amp;" bill of "&amp;PROPER(N2)&amp;" for "&amp;T2&amp;" days."</f>
        <v>Amount of Tk.0 has been outstanding against a 0 bill of 0 for 0 days.</v>
      </c>
      <c r="M69" s="77" t="str">
        <f>"Bill No.: "&amp;P2&amp;" Date: "&amp;Q2</f>
        <v>Bill No.: 0 Date: 0</v>
      </c>
      <c r="N69" s="77" t="str">
        <f>"Mr. "&amp;PROPER(M2)&amp;" ("&amp;L2&amp;")"</f>
        <v>Mr. 0 (0)</v>
      </c>
      <c r="Q69" s="117">
        <v>3</v>
      </c>
    </row>
    <row r="70" spans="1:17" ht="14.25" customHeight="1" x14ac:dyDescent="0.2">
      <c r="A70" s="118"/>
      <c r="B70" s="118"/>
      <c r="C70" s="118"/>
      <c r="D70" s="118"/>
      <c r="E70" s="118"/>
      <c r="F70" s="118"/>
      <c r="G70" s="118"/>
      <c r="H70" s="118"/>
      <c r="J70" s="344"/>
      <c r="K70" s="115"/>
      <c r="L70" s="77" t="str">
        <f t="shared" ref="L70:L71" si="94">IF(VALUE(S3)=R3,"Amount of Tk.","Partial amount of Tk.")&amp;S3&amp;" has been outstanding against "&amp;IF(OR(O3="IM",O3="IC",O3="IN",O3="IP"),"an ","a ")&amp;O3&amp;" bill of "&amp;PROPER(N3)&amp;" for "&amp;T3&amp;" days."</f>
        <v>Amount of Tk.0 has been outstanding against a 0 bill of 0 for 0 days.</v>
      </c>
      <c r="M70" s="77" t="str">
        <f>"Bill No.: "&amp;P3&amp;" Date: "&amp;Q3</f>
        <v>Bill No.: 0 Date: 0</v>
      </c>
      <c r="N70" s="77" t="str">
        <f>"Mr. "&amp;PROPER(M3)&amp;" ("&amp;L3&amp;")"</f>
        <v>Mr. 0 (0)</v>
      </c>
      <c r="Q70" s="117">
        <v>4</v>
      </c>
    </row>
    <row r="71" spans="1:17" ht="14.25" customHeight="1" x14ac:dyDescent="0.2">
      <c r="A71" s="118"/>
      <c r="B71" s="118"/>
      <c r="C71" s="118"/>
      <c r="D71" s="118"/>
      <c r="E71" s="118"/>
      <c r="F71" s="118"/>
      <c r="G71" s="118"/>
      <c r="H71" s="118"/>
      <c r="J71" s="345"/>
      <c r="K71" s="115"/>
      <c r="L71" s="77" t="str">
        <f t="shared" si="94"/>
        <v>Amount of Tk.0 has been outstanding against a 0 bill of 0 for 0 days.</v>
      </c>
      <c r="M71" s="77" t="str">
        <f>"Bill No.: "&amp;P4&amp;" Date: "&amp;Q4</f>
        <v>Bill No.: 0 Date: 0</v>
      </c>
      <c r="N71" s="77" t="str">
        <f>"Mr. "&amp;PROPER(M4)&amp;" ("&amp;L4&amp;")"</f>
        <v>Mr. 0 (Replace here)</v>
      </c>
      <c r="Q71" s="117">
        <v>5</v>
      </c>
    </row>
    <row r="72" spans="1:17" s="83" customFormat="1" ht="14.25" customHeight="1" x14ac:dyDescent="0.2">
      <c r="A72" s="118"/>
      <c r="B72" s="118"/>
      <c r="C72" s="118"/>
      <c r="D72" s="118"/>
      <c r="E72" s="118"/>
      <c r="F72" s="118"/>
      <c r="G72" s="118"/>
      <c r="H72" s="118"/>
      <c r="I72" s="63"/>
      <c r="J72" s="348" t="s">
        <v>60</v>
      </c>
      <c r="K72" s="117">
        <v>1.17</v>
      </c>
      <c r="L72" s="78" t="s">
        <v>77</v>
      </c>
      <c r="M72" s="72"/>
      <c r="N72" s="72"/>
      <c r="Q72" s="117">
        <v>6</v>
      </c>
    </row>
    <row r="73" spans="1:17" s="83" customFormat="1" ht="15" customHeight="1" x14ac:dyDescent="0.2">
      <c r="A73" s="118"/>
      <c r="B73" s="118"/>
      <c r="C73" s="118"/>
      <c r="D73" s="118"/>
      <c r="E73" s="118"/>
      <c r="F73" s="118"/>
      <c r="G73" s="118"/>
      <c r="H73" s="118"/>
      <c r="I73" s="63"/>
      <c r="J73" s="349"/>
      <c r="K73" s="115"/>
      <c r="L73" s="75" t="str">
        <f>"Human Category: Total no. of "&amp;F15&amp;" bills have been outstanding against COD cash party bills for more than 05 days; which represent total amount of Tk."&amp;I16&amp;" (Highest "&amp;MAX(J10:J13)&amp;" days). Examples are as follows-"</f>
        <v>Human Category: Total no. of  bills have been outstanding against COD cash party bills for more than 05 days; which represent total amount of Tk. (Highest 0 days). Examples are as follows-</v>
      </c>
      <c r="M73" s="72" t="str">
        <f>M68</f>
        <v>XXXX Outstanding Report as on 08.05.23</v>
      </c>
      <c r="N73" s="72" t="str">
        <f>N68</f>
        <v xml:space="preserve">XXXX Mr. Md. Omar Faruk (23040),
Section In-charge </v>
      </c>
      <c r="Q73" s="117">
        <v>7</v>
      </c>
    </row>
    <row r="74" spans="1:17" s="83" customFormat="1" ht="14.25" customHeight="1" x14ac:dyDescent="0.2">
      <c r="A74" s="118"/>
      <c r="B74" s="118"/>
      <c r="C74" s="118"/>
      <c r="D74" s="118"/>
      <c r="E74" s="118"/>
      <c r="F74" s="118"/>
      <c r="G74" s="118"/>
      <c r="H74" s="118"/>
      <c r="I74" s="63"/>
      <c r="J74" s="349"/>
      <c r="K74" s="115"/>
      <c r="L74" s="77" t="str">
        <f>IF(VALUE(S10)=R10,"Amount of Tk.","Partial amount of Tk.")&amp;S10&amp;" has been outstanding against "&amp;IF(OR(O10="IM",O10="IC",O10="IN",O10="IP"),"an ","a ")&amp;O10&amp;" bill of "&amp;PROPER(N10)&amp;" for "&amp;T10&amp;" days."</f>
        <v>Amount of Tk.0 has been outstanding against a 0 bill of 0 for 0 days.</v>
      </c>
      <c r="M74" s="77" t="str">
        <f>"Bill No.: "&amp;P10&amp;" Date: "&amp;Q10</f>
        <v>Bill No.: 0 Date: 0</v>
      </c>
      <c r="N74" s="77" t="str">
        <f>"Mr. "&amp;PROPER(M10)&amp;" ("&amp;L10&amp;")"</f>
        <v>Mr. 0 (0)</v>
      </c>
      <c r="Q74" s="117">
        <v>8</v>
      </c>
    </row>
    <row r="75" spans="1:17" s="83" customFormat="1" ht="14.25" customHeight="1" x14ac:dyDescent="0.2">
      <c r="A75" s="118"/>
      <c r="B75" s="118"/>
      <c r="C75" s="118"/>
      <c r="D75" s="118"/>
      <c r="E75" s="118"/>
      <c r="F75" s="118"/>
      <c r="G75" s="118"/>
      <c r="H75" s="118"/>
      <c r="I75" s="63"/>
      <c r="J75" s="349"/>
      <c r="K75" s="115"/>
      <c r="L75" s="77" t="str">
        <f t="shared" ref="L75:L76" si="95">IF(VALUE(S11)=R11,"Amount of Tk.","Partial amount of Tk.")&amp;S11&amp;" has been outstanding against "&amp;IF(OR(O11="IM",O11="IC",O11="IN",O11="IP"),"an ","a ")&amp;O11&amp;" bill of "&amp;PROPER(N11)&amp;" for "&amp;T11&amp;" days."</f>
        <v>Amount of Tk.0 has been outstanding against a 0 bill of 0 for 0 days.</v>
      </c>
      <c r="M75" s="77" t="str">
        <f>"Bill No.: "&amp;P11&amp;" Date: "&amp;Q11</f>
        <v>Bill No.: 0 Date: 0</v>
      </c>
      <c r="N75" s="77" t="str">
        <f>"Mr. "&amp;PROPER(M11)&amp;" ("&amp;L11&amp;")"</f>
        <v>Mr. 0 (0)</v>
      </c>
      <c r="Q75" s="117">
        <v>9</v>
      </c>
    </row>
    <row r="76" spans="1:17" s="83" customFormat="1" ht="14.25" customHeight="1" x14ac:dyDescent="0.2">
      <c r="A76" s="118"/>
      <c r="B76" s="118"/>
      <c r="C76" s="118"/>
      <c r="D76" s="118"/>
      <c r="E76" s="118"/>
      <c r="F76" s="118"/>
      <c r="G76" s="118"/>
      <c r="H76" s="118"/>
      <c r="I76" s="63"/>
      <c r="J76" s="350"/>
      <c r="K76" s="115"/>
      <c r="L76" s="77" t="str">
        <f t="shared" si="95"/>
        <v>Amount of Tk.0 has been outstanding against a 0 bill of 0 for 0 days.</v>
      </c>
      <c r="M76" s="77" t="str">
        <f>"Bill No.: "&amp;P12&amp;" Date: "&amp;Q12</f>
        <v>Bill No.: 0 Date: 0</v>
      </c>
      <c r="N76" s="77" t="str">
        <f>"Mr. "&amp;PROPER(M12)&amp;" ("&amp;L12&amp;")"</f>
        <v>Mr. 0 (0)</v>
      </c>
      <c r="Q76" s="117">
        <v>10</v>
      </c>
    </row>
    <row r="77" spans="1:17" s="83" customFormat="1" ht="15" customHeight="1" x14ac:dyDescent="0.2">
      <c r="A77" s="118"/>
      <c r="B77" s="118"/>
      <c r="C77" s="118"/>
      <c r="D77" s="82"/>
      <c r="E77" s="82"/>
      <c r="F77" s="82"/>
      <c r="G77" s="82"/>
      <c r="H77" s="82"/>
      <c r="I77" s="63"/>
      <c r="J77" s="343" t="s">
        <v>61</v>
      </c>
      <c r="K77" s="115"/>
      <c r="L77" s="75" t="str">
        <f>"Veterinary Category: Total no. of "&amp;F23&amp;" bills have been outstanding against COD cash party bills for more than 05 days; which represent total amount of Tk."&amp;I24&amp;" (Highest "&amp;MAX(J18:J21)&amp;" days). Details are as follows-"</f>
        <v>Veterinary Category: Total no. of  bills have been outstanding against COD cash party bills for more than 05 days; which represent total amount of Tk. (Highest 0 days). Details are as follows-</v>
      </c>
      <c r="M77" s="72" t="str">
        <f>M68</f>
        <v>XXXX Outstanding Report as on 08.05.23</v>
      </c>
      <c r="N77" s="72" t="str">
        <f>N68</f>
        <v xml:space="preserve">XXXX Mr. Md. Omar Faruk (23040),
Section In-charge </v>
      </c>
      <c r="Q77" s="117">
        <v>11</v>
      </c>
    </row>
    <row r="78" spans="1:17" s="83" customFormat="1" ht="14.25" customHeight="1" x14ac:dyDescent="0.2">
      <c r="A78" s="63"/>
      <c r="B78" s="63"/>
      <c r="C78" s="63"/>
      <c r="D78" s="63"/>
      <c r="E78" s="63"/>
      <c r="F78" s="63"/>
      <c r="G78" s="63"/>
      <c r="H78" s="63"/>
      <c r="I78" s="63"/>
      <c r="J78" s="344"/>
      <c r="K78" s="115"/>
      <c r="L78" s="77" t="str">
        <f>IF(VALUE(S18)=R18,"Amount of Tk.","Partial amount of Tk.")&amp;S18&amp;" has been outstanding against "&amp;IF(OR(O18="IM",O18="IC",O18="IN",O18="IP"),"an ","a ")&amp;O18&amp;" bill of "&amp;PROPER(N18)&amp;" for "&amp;T18&amp;" days."</f>
        <v>Amount of Tk.0 has been outstanding against a 0 bill of 0 for 0 days.</v>
      </c>
      <c r="M78" s="77" t="str">
        <f>"Bill No.: "&amp;P18&amp;" Date: "&amp;Q18</f>
        <v>Bill No.: 0 Date: 0</v>
      </c>
      <c r="N78" s="77" t="str">
        <f>"Mr. "&amp;PROPER(M18)&amp;" ("&amp;L18&amp;")"</f>
        <v>Mr. 0 (0)</v>
      </c>
      <c r="Q78" s="117">
        <v>12</v>
      </c>
    </row>
    <row r="79" spans="1:17" s="83" customFormat="1" ht="14.25" customHeight="1" x14ac:dyDescent="0.2">
      <c r="A79" s="63"/>
      <c r="B79" s="63"/>
      <c r="C79" s="63"/>
      <c r="D79" s="63"/>
      <c r="E79" s="63"/>
      <c r="F79" s="63"/>
      <c r="G79" s="63"/>
      <c r="H79" s="63"/>
      <c r="I79" s="63"/>
      <c r="J79" s="344"/>
      <c r="K79" s="115"/>
      <c r="L79" s="77" t="str">
        <f t="shared" ref="L79:L80" si="96">IF(VALUE(S19)=R19,"Amount of Tk.","Partial amount of Tk.")&amp;S19&amp;" has been outstanding against "&amp;IF(OR(O19="IM",O19="IC",O19="IN",O19="IP"),"an ","a ")&amp;O19&amp;" bill of "&amp;PROPER(N19)&amp;" for "&amp;T19&amp;" days."</f>
        <v>Amount of Tk.0 has been outstanding against a 0 bill of 0 for 0 days.</v>
      </c>
      <c r="M79" s="77" t="str">
        <f>"Bill No.: "&amp;P19&amp;" Date: "&amp;Q19</f>
        <v>Bill No.: 0 Date: 0</v>
      </c>
      <c r="N79" s="77" t="str">
        <f>"Mr. "&amp;PROPER(M19)&amp;" ("&amp;L19&amp;")"</f>
        <v>Mr. 0 (0)</v>
      </c>
      <c r="Q79" s="117">
        <v>13</v>
      </c>
    </row>
    <row r="80" spans="1:17" s="83" customFormat="1" ht="14.25" customHeight="1" x14ac:dyDescent="0.2">
      <c r="A80" s="63"/>
      <c r="B80" s="63"/>
      <c r="C80" s="63"/>
      <c r="D80" s="63"/>
      <c r="E80" s="63"/>
      <c r="F80" s="63"/>
      <c r="G80" s="63"/>
      <c r="H80" s="63"/>
      <c r="I80" s="63"/>
      <c r="J80" s="345"/>
      <c r="K80" s="115"/>
      <c r="L80" s="77" t="str">
        <f t="shared" si="96"/>
        <v>Amount of Tk.0 has been outstanding against a 0 bill of 0 for 0 days.</v>
      </c>
      <c r="M80" s="77" t="str">
        <f>"Bill No.: "&amp;P20&amp;" Date: "&amp;Q20</f>
        <v>Bill No.: 0 Date: 0</v>
      </c>
      <c r="N80" s="77" t="str">
        <f>"Mr. "&amp;PROPER(M20)&amp;" ("&amp;L20&amp;")"</f>
        <v>Mr. 0 (0)</v>
      </c>
      <c r="Q80" s="117">
        <v>14</v>
      </c>
    </row>
    <row r="81" spans="1:17" s="83" customFormat="1" ht="15" customHeight="1" x14ac:dyDescent="0.2">
      <c r="A81" s="63"/>
      <c r="B81" s="63"/>
      <c r="C81" s="63"/>
      <c r="D81" s="63"/>
      <c r="E81" s="63"/>
      <c r="F81" s="63"/>
      <c r="G81" s="63"/>
      <c r="H81" s="63"/>
      <c r="I81" s="63"/>
      <c r="J81" s="348" t="s">
        <v>63</v>
      </c>
      <c r="K81" s="117">
        <v>1.18</v>
      </c>
      <c r="L81" s="78" t="s">
        <v>78</v>
      </c>
      <c r="M81" s="72"/>
      <c r="N81" s="72"/>
      <c r="Q81" s="117">
        <v>15</v>
      </c>
    </row>
    <row r="82" spans="1:17" s="83" customFormat="1" ht="15" customHeight="1" x14ac:dyDescent="0.2">
      <c r="A82" s="63"/>
      <c r="B82" s="63"/>
      <c r="C82" s="63"/>
      <c r="D82" s="63"/>
      <c r="E82" s="63"/>
      <c r="F82" s="63"/>
      <c r="G82" s="63"/>
      <c r="H82" s="63"/>
      <c r="I82" s="63"/>
      <c r="J82" s="349"/>
      <c r="K82" s="115"/>
      <c r="L82" s="75" t="str">
        <f>"Human Category: Total no. of "&amp;F31&amp;" bills have been outstanding against institution bills for more than 45 days; which represent total amount of Tk."&amp;I32&amp;" (Highest "&amp;MAX(J26:J29)&amp;" days). Examples are as follows-"</f>
        <v>Human Category: Total no. of  bills have been outstanding against institution bills for more than 45 days; which represent total amount of Tk. (Highest 0 days). Examples are as follows-</v>
      </c>
      <c r="M82" s="72" t="str">
        <f>M68</f>
        <v>XXXX Outstanding Report as on 08.05.23</v>
      </c>
      <c r="N82" s="72" t="str">
        <f>N68</f>
        <v xml:space="preserve">XXXX Mr. Md. Omar Faruk (23040),
Section In-charge </v>
      </c>
      <c r="Q82" s="117">
        <v>16</v>
      </c>
    </row>
    <row r="83" spans="1:17" s="83" customFormat="1" ht="14.25" customHeight="1" x14ac:dyDescent="0.2">
      <c r="A83" s="63"/>
      <c r="B83" s="63"/>
      <c r="C83" s="63"/>
      <c r="D83" s="63"/>
      <c r="E83" s="63"/>
      <c r="F83" s="63"/>
      <c r="G83" s="63"/>
      <c r="H83" s="63"/>
      <c r="I83" s="63"/>
      <c r="J83" s="349"/>
      <c r="K83" s="115"/>
      <c r="L83" s="77" t="str">
        <f>IF(VALUE(S26)=R26,"Amount of Tk.","Partial amount of Tk.")&amp;S26&amp;" has been outstanding against "&amp;IF(OR(O26="IM",O26="IC",O26="IN",O26="IP"),"an ","a ")&amp;O26&amp;" bill of "&amp;PROPER(N26)&amp;" for "&amp;T26&amp;" days."</f>
        <v>Amount of Tk.0 has been outstanding against a 0 bill of 0 for 0 days.</v>
      </c>
      <c r="M83" s="77" t="str">
        <f>"Bill No.: "&amp;P26&amp;" Date: "&amp;Q26</f>
        <v>Bill No.: 0 Date: 0</v>
      </c>
      <c r="N83" s="77" t="str">
        <f>"Mr. "&amp;PROPER(M26)&amp;" ("&amp;L26&amp;")"</f>
        <v>Mr. 0 (0)</v>
      </c>
      <c r="Q83" s="117">
        <v>17</v>
      </c>
    </row>
    <row r="84" spans="1:17" s="83" customFormat="1" ht="14.25" customHeight="1" x14ac:dyDescent="0.2">
      <c r="A84" s="63"/>
      <c r="B84" s="63"/>
      <c r="C84" s="63"/>
      <c r="D84" s="63"/>
      <c r="E84" s="63"/>
      <c r="F84" s="63"/>
      <c r="G84" s="63"/>
      <c r="H84" s="63"/>
      <c r="I84" s="63"/>
      <c r="J84" s="349"/>
      <c r="K84" s="115"/>
      <c r="L84" s="77" t="str">
        <f t="shared" ref="L84:L85" si="97">IF(VALUE(S27)=R27,"Amount of Tk.","Partial amount of Tk.")&amp;S27&amp;" has been outstanding against "&amp;IF(OR(O27="IM",O27="IC",O27="IN",O27="IP"),"an ","a ")&amp;O27&amp;" bill of "&amp;PROPER(N27)&amp;" for "&amp;T27&amp;" days."</f>
        <v>Amount of Tk.0 has been outstanding against a 0 bill of 0 for 0 days.</v>
      </c>
      <c r="M84" s="77" t="str">
        <f>"Bill No.: "&amp;P27&amp;" Date: "&amp;Q27</f>
        <v>Bill No.: 0 Date: 0</v>
      </c>
      <c r="N84" s="77" t="str">
        <f>"Mr. "&amp;PROPER(M27)&amp;" ("&amp;L27&amp;")"</f>
        <v>Mr. 0 (0)</v>
      </c>
      <c r="Q84" s="117">
        <v>18</v>
      </c>
    </row>
    <row r="85" spans="1:17" s="83" customFormat="1" ht="14.25" customHeight="1" x14ac:dyDescent="0.2">
      <c r="A85" s="63"/>
      <c r="B85" s="63"/>
      <c r="C85" s="63"/>
      <c r="D85" s="63"/>
      <c r="E85" s="63"/>
      <c r="F85" s="63"/>
      <c r="G85" s="63"/>
      <c r="H85" s="63"/>
      <c r="I85" s="63"/>
      <c r="J85" s="350"/>
      <c r="K85" s="115"/>
      <c r="L85" s="77" t="str">
        <f t="shared" si="97"/>
        <v>Amount of Tk.0 has been outstanding against a 0 bill of 0 for 0 days.</v>
      </c>
      <c r="M85" s="77" t="str">
        <f>"Bill No.: "&amp;P28&amp;" Date: "&amp;Q28</f>
        <v>Bill No.: 0 Date: 0</v>
      </c>
      <c r="N85" s="77" t="str">
        <f>"Mr. "&amp;PROPER(M28)&amp;" ("&amp;L28&amp;")"</f>
        <v>Mr. 0 (0)</v>
      </c>
      <c r="Q85" s="117">
        <v>19</v>
      </c>
    </row>
    <row r="86" spans="1:17" s="83" customFormat="1" ht="15" customHeight="1" x14ac:dyDescent="0.2">
      <c r="A86" s="63"/>
      <c r="B86" s="63"/>
      <c r="C86" s="63"/>
      <c r="D86" s="63"/>
      <c r="E86" s="63"/>
      <c r="F86" s="63"/>
      <c r="G86" s="63"/>
      <c r="H86" s="63"/>
      <c r="I86" s="63"/>
      <c r="J86" s="354" t="s">
        <v>64</v>
      </c>
      <c r="K86" s="115"/>
      <c r="L86" s="75" t="str">
        <f>"Veterinary Category: Total no. of "&amp;F39&amp;" bills have been outstanding against institution bills for more than 45 days; which represent total amount of Tk."&amp;I40&amp;" (Highest "&amp;MAX(J34:J37)&amp;" days). Examples are as follows-"</f>
        <v>Veterinary Category: Total no. of  bills have been outstanding against institution bills for more than 45 days; which represent total amount of Tk. (Highest 0 days). Examples are as follows-</v>
      </c>
      <c r="M86" s="72" t="str">
        <f>M68</f>
        <v>XXXX Outstanding Report as on 08.05.23</v>
      </c>
      <c r="N86" s="72" t="str">
        <f>N68</f>
        <v xml:space="preserve">XXXX Mr. Md. Omar Faruk (23040),
Section In-charge </v>
      </c>
      <c r="Q86" s="117">
        <v>20</v>
      </c>
    </row>
    <row r="87" spans="1:17" s="83" customFormat="1" ht="15" customHeight="1" x14ac:dyDescent="0.2">
      <c r="A87" s="63"/>
      <c r="B87" s="63"/>
      <c r="C87" s="63"/>
      <c r="D87" s="63"/>
      <c r="E87" s="63"/>
      <c r="F87" s="63"/>
      <c r="G87" s="63"/>
      <c r="H87" s="63"/>
      <c r="I87" s="63"/>
      <c r="J87" s="354"/>
      <c r="K87" s="115"/>
      <c r="L87" s="77" t="str">
        <f>IF(VALUE(S34)=R34,"Amount of Tk.","Partial amount of Tk.")&amp;S34&amp;" has been outstanding against "&amp;IF(OR(O34="IM",O34="IC",O34="IN",O34="IP"),"an ","a ")&amp;O34&amp;" bill of "&amp;PROPER(N34)&amp;" for "&amp;T34&amp;" days."</f>
        <v>Amount of Tk.0 has been outstanding against a 0 bill of 0 for 0 days.</v>
      </c>
      <c r="M87" s="77" t="str">
        <f>"Bill No.: "&amp;P34&amp;" Date: "&amp;Q34</f>
        <v>Bill No.: 0 Date: 0</v>
      </c>
      <c r="N87" s="77" t="str">
        <f>"Mr. "&amp;PROPER(M34)&amp;" ("&amp;L34&amp;")"</f>
        <v>Mr. 0 (0)</v>
      </c>
      <c r="Q87" s="117">
        <v>21</v>
      </c>
    </row>
    <row r="88" spans="1:17" s="83" customFormat="1" ht="14.25" customHeight="1" x14ac:dyDescent="0.2">
      <c r="A88" s="63"/>
      <c r="B88" s="63"/>
      <c r="C88" s="63"/>
      <c r="D88" s="63"/>
      <c r="E88" s="63"/>
      <c r="F88" s="63"/>
      <c r="G88" s="63"/>
      <c r="H88" s="63"/>
      <c r="I88" s="63"/>
      <c r="J88" s="354"/>
      <c r="K88" s="115"/>
      <c r="L88" s="77" t="str">
        <f t="shared" ref="L88:L89" si="98">IF(VALUE(S35)=R35,"Amount of Tk.","Partial amount of Tk.")&amp;S35&amp;" has been outstanding against "&amp;IF(OR(O35="IM",O35="IC",O35="IN",O35="IP"),"an ","a ")&amp;O35&amp;" bill of "&amp;PROPER(N35)&amp;" for "&amp;T35&amp;" days."</f>
        <v>Amount of Tk.0 has been outstanding against a 0 bill of 0 for 0 days.</v>
      </c>
      <c r="M88" s="77" t="str">
        <f>"Bill No.: "&amp;P35&amp;" Date: "&amp;Q35</f>
        <v>Bill No.: 0 Date: 0</v>
      </c>
      <c r="N88" s="77" t="str">
        <f>"Mr. "&amp;PROPER(M35)&amp;" ("&amp;L35&amp;")"</f>
        <v>Mr. 0 (0)</v>
      </c>
      <c r="Q88" s="117">
        <v>22</v>
      </c>
    </row>
    <row r="89" spans="1:17" s="83" customFormat="1" ht="14.25" customHeight="1" x14ac:dyDescent="0.2">
      <c r="A89" s="63"/>
      <c r="B89" s="63"/>
      <c r="C89" s="63"/>
      <c r="D89" s="63"/>
      <c r="E89" s="63"/>
      <c r="F89" s="63"/>
      <c r="G89" s="63"/>
      <c r="H89" s="63"/>
      <c r="I89" s="63"/>
      <c r="J89" s="354"/>
      <c r="K89" s="115"/>
      <c r="L89" s="77" t="str">
        <f t="shared" si="98"/>
        <v>Amount of Tk.0 has been outstanding against a 0 bill of 0 for 0 days.</v>
      </c>
      <c r="M89" s="77" t="str">
        <f>"Bill No.: "&amp;P36&amp;" Date: "&amp;Q36</f>
        <v>Bill No.: 0 Date: 0</v>
      </c>
      <c r="N89" s="77" t="str">
        <f>"Mr. "&amp;PROPER(M36)&amp;" ("&amp;L36&amp;")"</f>
        <v>Mr. 0 (0)</v>
      </c>
      <c r="Q89" s="117">
        <v>23</v>
      </c>
    </row>
    <row r="90" spans="1:17" s="83" customFormat="1" ht="15" customHeight="1" x14ac:dyDescent="0.2">
      <c r="A90" s="63"/>
      <c r="B90" s="63"/>
      <c r="C90" s="63"/>
      <c r="D90" s="63"/>
      <c r="E90" s="63"/>
      <c r="F90" s="63"/>
      <c r="G90" s="63"/>
      <c r="H90" s="63"/>
      <c r="I90" s="63"/>
      <c r="J90" s="348" t="s">
        <v>62</v>
      </c>
      <c r="K90" s="117">
        <v>1.19</v>
      </c>
      <c r="L90" s="78" t="s">
        <v>79</v>
      </c>
      <c r="M90" s="72"/>
      <c r="N90" s="72"/>
      <c r="Q90" s="117">
        <v>24</v>
      </c>
    </row>
    <row r="91" spans="1:17" s="83" customFormat="1" ht="15" customHeight="1" x14ac:dyDescent="0.2">
      <c r="A91" s="63"/>
      <c r="B91" s="63"/>
      <c r="C91" s="63"/>
      <c r="D91" s="63"/>
      <c r="E91" s="63"/>
      <c r="F91" s="63"/>
      <c r="G91" s="63"/>
      <c r="H91" s="63"/>
      <c r="I91" s="63"/>
      <c r="J91" s="349"/>
      <c r="K91" s="115"/>
      <c r="L91" s="75" t="str">
        <f>"Veterinary Category: Total no. of "&amp;F47&amp;" bills have been outstanding against RS bills for more than 31 days; which represent total amount of Tk."&amp;I48&amp;" (Highest "&amp;MAX(J42:J45)&amp;" days). Details are-"</f>
        <v>Veterinary Category: Total no. of  bills have been outstanding against RS bills for more than 31 days; which represent total amount of Tk. (Highest 0 days). Details are-</v>
      </c>
      <c r="M91" s="72" t="str">
        <f>M68</f>
        <v>XXXX Outstanding Report as on 08.05.23</v>
      </c>
      <c r="N91" s="72" t="str">
        <f>N68</f>
        <v xml:space="preserve">XXXX Mr. Md. Omar Faruk (23040),
Section In-charge </v>
      </c>
      <c r="Q91" s="117">
        <v>25</v>
      </c>
    </row>
    <row r="92" spans="1:17" s="83" customFormat="1" ht="15" customHeight="1" x14ac:dyDescent="0.2">
      <c r="A92" s="63"/>
      <c r="B92" s="63"/>
      <c r="C92" s="63"/>
      <c r="D92" s="63"/>
      <c r="E92" s="63"/>
      <c r="F92" s="63"/>
      <c r="G92" s="63"/>
      <c r="H92" s="63"/>
      <c r="I92" s="63"/>
      <c r="J92" s="349"/>
      <c r="K92" s="115"/>
      <c r="L92" s="77" t="str">
        <f>IF(VALUE(S42)=R42,"Amount of Tk.","Partial amount of Tk.")&amp;S42&amp;" has been outstanding against "&amp;IF(OR(O42="IM",O42="IC",O42="IN",O42="IP"),"an ","a ")&amp;O42&amp;" bill of "&amp;PROPER(N42)&amp;" for "&amp;T42&amp;" days."</f>
        <v>Amount of Tk.0 has been outstanding against a 0 bill of 0 for 0 days.</v>
      </c>
      <c r="M92" s="77" t="str">
        <f>"Bill No.: "&amp;P42&amp;" Date: "&amp;Q42</f>
        <v>Bill No.: 0 Date: 0</v>
      </c>
      <c r="N92" s="77" t="str">
        <f>"Mr. "&amp;PROPER(M42)&amp;" ("&amp;L42&amp;")"</f>
        <v>Mr. 0 (0)</v>
      </c>
      <c r="Q92" s="117">
        <v>26</v>
      </c>
    </row>
    <row r="93" spans="1:17" s="83" customFormat="1" x14ac:dyDescent="0.2">
      <c r="A93" s="63"/>
      <c r="B93" s="63"/>
      <c r="C93" s="63"/>
      <c r="D93" s="63"/>
      <c r="E93" s="63"/>
      <c r="F93" s="63"/>
      <c r="G93" s="63"/>
      <c r="H93" s="63"/>
      <c r="I93" s="63"/>
      <c r="J93" s="349"/>
      <c r="K93" s="115"/>
      <c r="L93" s="77" t="str">
        <f t="shared" ref="L93:L94" si="99">IF(VALUE(S43)=R43,"Amount of Tk.","Partial amount of Tk.")&amp;S43&amp;" has been outstanding against "&amp;IF(OR(O43="IM",O43="IC",O43="IN",O43="IP"),"an ","a ")&amp;O43&amp;" bill of "&amp;PROPER(N43)&amp;" for "&amp;T43&amp;" days."</f>
        <v>Amount of Tk.0 has been outstanding against a 0 bill of 0 for 0 days.</v>
      </c>
      <c r="M93" s="77" t="str">
        <f>"Bill No.: "&amp;P43&amp;" Date: "&amp;Q43</f>
        <v>Bill No.: 0 Date: 0</v>
      </c>
      <c r="N93" s="77" t="str">
        <f>"Mr. "&amp;PROPER(M43)&amp;" ("&amp;L43&amp;")"</f>
        <v>Mr. 0 (0)</v>
      </c>
      <c r="Q93" s="117">
        <v>27</v>
      </c>
    </row>
    <row r="94" spans="1:17" s="83" customFormat="1" x14ac:dyDescent="0.2">
      <c r="A94" s="63"/>
      <c r="B94" s="63"/>
      <c r="C94" s="63"/>
      <c r="D94" s="63"/>
      <c r="E94" s="63"/>
      <c r="F94" s="63"/>
      <c r="G94" s="63"/>
      <c r="H94" s="63"/>
      <c r="I94" s="63"/>
      <c r="J94" s="350"/>
      <c r="K94" s="115"/>
      <c r="L94" s="77" t="str">
        <f t="shared" si="99"/>
        <v>Amount of Tk.0 has been outstanding against a 0 bill of 0 for 0 days.</v>
      </c>
      <c r="M94" s="77" t="str">
        <f>"Bill No.: "&amp;P44&amp;" Date: "&amp;Q44</f>
        <v>Bill No.: 0 Date: 0</v>
      </c>
      <c r="N94" s="77" t="str">
        <f>"Mr. "&amp;PROPER(M44)&amp;" ("&amp;L44&amp;")"</f>
        <v>Mr. 0 (0)</v>
      </c>
      <c r="Q94" s="117">
        <v>28</v>
      </c>
    </row>
    <row r="95" spans="1:17" x14ac:dyDescent="0.2">
      <c r="J95" s="348" t="s">
        <v>91</v>
      </c>
      <c r="K95" s="117">
        <v>1.2</v>
      </c>
      <c r="L95" s="78" t="s">
        <v>90</v>
      </c>
      <c r="M95" s="72"/>
      <c r="N95" s="72"/>
      <c r="Q95" s="117">
        <v>29</v>
      </c>
    </row>
    <row r="96" spans="1:17" x14ac:dyDescent="0.2">
      <c r="J96" s="349"/>
      <c r="K96" s="115"/>
      <c r="L96" s="75" t="str">
        <f>"Human Category: Total no. of "&amp;F55&amp;" bills have been outstanding against WS bills for more than 05 days; which represent total amount of Tk."&amp;I56&amp;" (Highest "&amp;MAX(J50:J53)&amp;" days). Examples are as follows-"</f>
        <v>Human Category: Total no. of  bills have been outstanding against WS bills for more than 05 days; which represent total amount of Tk. (Highest 0 days). Examples are as follows-</v>
      </c>
      <c r="M96" s="72" t="str">
        <f>M68</f>
        <v>XXXX Outstanding Report as on 08.05.23</v>
      </c>
      <c r="N96" s="72" t="str">
        <f>N68</f>
        <v xml:space="preserve">XXXX Mr. Md. Omar Faruk (23040),
Section In-charge </v>
      </c>
      <c r="Q96" s="117">
        <v>30</v>
      </c>
    </row>
    <row r="97" spans="10:17" x14ac:dyDescent="0.2">
      <c r="J97" s="349"/>
      <c r="K97" s="115"/>
      <c r="L97" s="77" t="str">
        <f>IF(VALUE(S50)=R50,"Amount of Tk.","Partial amount of Tk.")&amp;S50&amp;" has been outstanding against "&amp;"a "&amp;O50&amp;" bill of "&amp;PROPER(N50)&amp;" for "&amp;T50&amp;" days."</f>
        <v>Amount of Tk.0 has been outstanding against a 0 bill of 0 for 0 days.</v>
      </c>
      <c r="M97" s="77" t="str">
        <f>"Bill No.: "&amp;P50&amp;" Date: "&amp;Q50</f>
        <v>Bill No.: 0 Date: 0</v>
      </c>
      <c r="N97" s="77" t="str">
        <f>"Mr. "&amp;PROPER(M50)&amp;" ("&amp;L50&amp;")"</f>
        <v>Mr. 0 (0)</v>
      </c>
      <c r="Q97" s="117">
        <v>31</v>
      </c>
    </row>
    <row r="98" spans="10:17" x14ac:dyDescent="0.2">
      <c r="J98" s="349"/>
      <c r="K98" s="115"/>
      <c r="L98" s="77" t="str">
        <f t="shared" ref="L98:L99" si="100">IF(VALUE(S51)=R51,"Amount of Tk.","Partial amount of Tk.")&amp;S51&amp;" has been outstanding against "&amp;"a "&amp;O51&amp;" bill of "&amp;PROPER(N51)&amp;" for "&amp;T51&amp;" days."</f>
        <v>Amount of Tk.0 has been outstanding against a 0 bill of 0 for 0 days.</v>
      </c>
      <c r="M98" s="77" t="str">
        <f t="shared" ref="M98:M99" si="101">"Bill No.: "&amp;P51&amp;" Date: "&amp;Q51</f>
        <v>Bill No.: 0 Date: 0</v>
      </c>
      <c r="N98" s="77" t="str">
        <f t="shared" ref="N98:N99" si="102">"Mr. "&amp;PROPER(M51)&amp;" ("&amp;L51&amp;")"</f>
        <v>Mr. 0 (0)</v>
      </c>
      <c r="Q98" s="117">
        <v>32</v>
      </c>
    </row>
    <row r="99" spans="10:17" x14ac:dyDescent="0.2">
      <c r="J99" s="350"/>
      <c r="K99" s="115"/>
      <c r="L99" s="77" t="str">
        <f t="shared" si="100"/>
        <v>Amount of Tk.0 has been outstanding against a 0 bill of 0 for 0 days.</v>
      </c>
      <c r="M99" s="77" t="str">
        <f t="shared" si="101"/>
        <v>Bill No.: 0 Date: 0</v>
      </c>
      <c r="N99" s="77" t="str">
        <f t="shared" si="102"/>
        <v>Mr. 0 (0)</v>
      </c>
      <c r="Q99" s="117">
        <v>33</v>
      </c>
    </row>
    <row r="100" spans="10:17" x14ac:dyDescent="0.2">
      <c r="J100" s="351" t="s">
        <v>89</v>
      </c>
      <c r="K100" s="115"/>
      <c r="L100" s="75" t="str">
        <f>"Veterinary Category: Total no. of "&amp;F63&amp;" bills have been outstanding against WS bills for more than 05 days; which represent total amount of Tk."&amp;I64&amp;" (Highest "&amp;MAX(J58:J61)&amp;" days). Details are as follows-"</f>
        <v>Veterinary Category: Total no. of  bills have been outstanding against WS bills for more than 05 days; which represent total amount of Tk. (Highest 0 days). Details are as follows-</v>
      </c>
      <c r="M100" s="72" t="str">
        <f>M68</f>
        <v>XXXX Outstanding Report as on 08.05.23</v>
      </c>
      <c r="N100" s="72" t="str">
        <f>N68</f>
        <v xml:space="preserve">XXXX Mr. Md. Omar Faruk (23040),
Section In-charge </v>
      </c>
      <c r="Q100" s="117">
        <v>34</v>
      </c>
    </row>
    <row r="101" spans="10:17" x14ac:dyDescent="0.2">
      <c r="J101" s="352"/>
      <c r="K101" s="115"/>
      <c r="L101" s="77" t="str">
        <f>IF(VALUE(S58)=R58,"Amount of Tk.","Partial amount of Tk.")&amp;S58&amp;" has been outstanding against "&amp;"a "&amp;O58&amp;" bill of "&amp;PROPER(N58)&amp;" for "&amp;T58&amp;" days."</f>
        <v>Amount of Tk.0 has been outstanding against a 0 bill of 0 for 0 days.</v>
      </c>
      <c r="M101" s="77" t="str">
        <f>"Bill No.: "&amp;P58&amp;" Date: "&amp;Q58</f>
        <v>Bill No.: 0 Date: 0</v>
      </c>
      <c r="N101" s="77" t="str">
        <f>"Mr. "&amp;PROPER(M58)&amp;" ("&amp;L58&amp;")"</f>
        <v>Mr. 0 (0)</v>
      </c>
      <c r="Q101" s="117">
        <v>35</v>
      </c>
    </row>
    <row r="102" spans="10:17" x14ac:dyDescent="0.2">
      <c r="J102" s="352"/>
      <c r="K102" s="115"/>
      <c r="L102" s="77" t="str">
        <f t="shared" ref="L102:L103" si="103">IF(VALUE(S59)=R59,"Amount of Tk.","Partial amount of Tk.")&amp;S59&amp;" has been outstanding against "&amp;"a "&amp;O59&amp;" bill of "&amp;PROPER(N59)&amp;" for "&amp;T59&amp;" days."</f>
        <v>Amount of Tk.0 has been outstanding against a 0 bill of 0 for 0 days.</v>
      </c>
      <c r="M102" s="77" t="str">
        <f t="shared" ref="M102:M103" si="104">"Bill No.: "&amp;P59&amp;" Date: "&amp;Q59</f>
        <v>Bill No.: 0 Date: 0</v>
      </c>
      <c r="N102" s="77" t="str">
        <f t="shared" ref="N102" si="105">"Mr. "&amp;PROPER(M59)&amp;" ("&amp;L59&amp;")"</f>
        <v>Mr. 0 (0)</v>
      </c>
      <c r="Q102" s="117">
        <v>36</v>
      </c>
    </row>
    <row r="103" spans="10:17" x14ac:dyDescent="0.2">
      <c r="J103" s="353"/>
      <c r="K103" s="115"/>
      <c r="L103" s="77" t="str">
        <f t="shared" si="103"/>
        <v>Amount of Tk.0 has been outstanding against a 0 bill of 0 for 0 days.</v>
      </c>
      <c r="M103" s="77" t="str">
        <f t="shared" si="104"/>
        <v>Bill No.: 0 Date: 0</v>
      </c>
      <c r="N103" s="77" t="str">
        <f>"Mr. "&amp;PROPER(M60)&amp;" ("&amp;L60&amp;")"</f>
        <v>Mr. 0 (0)</v>
      </c>
      <c r="Q103" s="117">
        <v>37</v>
      </c>
    </row>
  </sheetData>
  <sheetProtection algorithmName="SHA-512" hashValue="z4SxFR1Dp6DQDqGIHmBS+zJnfSskZsqpQmn9F1edmlnmJCZQz2MZ6UfjKzLMYKeADBxBbEsuS85rjTjYTfnYgg==" saltValue="RPy8jucrye+4hAOEqHU/nA==" spinCount="100000" sheet="1" objects="1" scenarios="1"/>
  <mergeCells count="16">
    <mergeCell ref="A49:A56"/>
    <mergeCell ref="A57:A64"/>
    <mergeCell ref="J95:J99"/>
    <mergeCell ref="J100:J103"/>
    <mergeCell ref="A41:A48"/>
    <mergeCell ref="J90:J94"/>
    <mergeCell ref="J67:J71"/>
    <mergeCell ref="J77:J80"/>
    <mergeCell ref="J86:J89"/>
    <mergeCell ref="J72:J76"/>
    <mergeCell ref="J81:J85"/>
    <mergeCell ref="A1:A8"/>
    <mergeCell ref="A9:A16"/>
    <mergeCell ref="A17:A24"/>
    <mergeCell ref="A25:A32"/>
    <mergeCell ref="A33:A40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B32C-B6C3-4EA2-A315-93F324DC1E74}">
  <dimension ref="A1:N15"/>
  <sheetViews>
    <sheetView zoomScale="120" zoomScaleNormal="120" workbookViewId="0">
      <selection activeCell="E15" sqref="E15"/>
    </sheetView>
  </sheetViews>
  <sheetFormatPr defaultRowHeight="12.75" x14ac:dyDescent="0.25"/>
  <cols>
    <col min="1" max="1" width="7" style="124" bestFit="1" customWidth="1"/>
    <col min="2" max="2" width="24.85546875" style="124" customWidth="1"/>
    <col min="3" max="3" width="11.5703125" style="131" customWidth="1"/>
    <col min="4" max="4" width="11.7109375" style="124" customWidth="1"/>
    <col min="5" max="5" width="10.7109375" style="124" bestFit="1" customWidth="1"/>
    <col min="6" max="6" width="10.42578125" style="124" bestFit="1" customWidth="1"/>
    <col min="7" max="7" width="8.140625" style="124" bestFit="1" customWidth="1"/>
    <col min="8" max="9" width="10.85546875" style="124" bestFit="1" customWidth="1"/>
    <col min="10" max="10" width="9.42578125" style="124" bestFit="1" customWidth="1"/>
    <col min="11" max="11" width="12" style="124" bestFit="1" customWidth="1"/>
    <col min="12" max="12" width="10.42578125" style="124" bestFit="1" customWidth="1"/>
    <col min="13" max="13" width="5.7109375" style="124" bestFit="1" customWidth="1"/>
    <col min="14" max="16384" width="9.140625" style="124"/>
  </cols>
  <sheetData>
    <row r="1" spans="1:14" x14ac:dyDescent="0.25">
      <c r="A1" s="355" t="s">
        <v>107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</row>
    <row r="2" spans="1:14" x14ac:dyDescent="0.25">
      <c r="A2" s="182" t="s">
        <v>50</v>
      </c>
      <c r="B2" s="122" t="s">
        <v>92</v>
      </c>
      <c r="C2" s="121" t="s">
        <v>67</v>
      </c>
      <c r="D2" s="123" t="s">
        <v>53</v>
      </c>
      <c r="E2" s="121" t="s">
        <v>54</v>
      </c>
      <c r="F2" s="121" t="s">
        <v>55</v>
      </c>
      <c r="G2" s="121" t="s">
        <v>68</v>
      </c>
      <c r="H2" s="121" t="s">
        <v>69</v>
      </c>
      <c r="I2" s="121" t="s">
        <v>70</v>
      </c>
      <c r="J2" s="121" t="s">
        <v>71</v>
      </c>
      <c r="K2" s="121" t="s">
        <v>72</v>
      </c>
      <c r="L2" s="182" t="s">
        <v>73</v>
      </c>
      <c r="M2" s="121" t="s">
        <v>74</v>
      </c>
      <c r="N2" s="121" t="s">
        <v>58</v>
      </c>
    </row>
    <row r="3" spans="1:14" ht="18" customHeight="1" x14ac:dyDescent="0.25">
      <c r="A3" s="180" t="s">
        <v>110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</row>
    <row r="4" spans="1:14" ht="18" customHeight="1" x14ac:dyDescent="0.25">
      <c r="A4" s="181"/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</row>
    <row r="5" spans="1:14" ht="18" customHeight="1" x14ac:dyDescent="0.25">
      <c r="A5" s="181"/>
      <c r="B5" s="179"/>
      <c r="C5" s="179"/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</row>
    <row r="6" spans="1:14" ht="15" x14ac:dyDescent="0.25">
      <c r="A6" s="125"/>
      <c r="B6" s="125"/>
      <c r="C6" s="125"/>
      <c r="D6" s="125"/>
      <c r="E6" s="125"/>
      <c r="F6" s="126"/>
      <c r="G6" s="125"/>
      <c r="H6" s="127"/>
      <c r="I6" s="127"/>
      <c r="J6" s="125"/>
      <c r="K6" s="126"/>
      <c r="L6" s="126"/>
      <c r="M6" s="125"/>
    </row>
    <row r="9" spans="1:14" s="130" customFormat="1" ht="27" customHeight="1" x14ac:dyDescent="0.25">
      <c r="A9" s="128" t="s">
        <v>0</v>
      </c>
      <c r="B9" s="75" t="str">
        <f>"We have reviewed cheque receiving statement and observed that few cases cheques have been received in delayed against institution bills (Highest "&amp;N5&amp;" Days). Few examples are stated below-"</f>
        <v>We have reviewed cheque receiving statement and observed that few cases cheques have been received in delayed against institution bills (Highest  Days). Few examples are stated below-</v>
      </c>
      <c r="C9" s="129" t="s">
        <v>75</v>
      </c>
      <c r="D9" s="132" t="str">
        <f>Os_Rprt!N68</f>
        <v xml:space="preserve">XXXX Mr. Md. Omar Faruk (23040),
Section In-charge </v>
      </c>
    </row>
    <row r="10" spans="1:14" s="130" customFormat="1" x14ac:dyDescent="0.25">
      <c r="A10" s="131">
        <v>1</v>
      </c>
      <c r="B10" s="77" t="str">
        <f>"A cheque amount of Tk."&amp;L5&amp;" has been received from "&amp;PROPER(C5)&amp;" against institution bill after "&amp;N5&amp;" days (cheque receive date-"&amp;I5&amp;" and cheque date- "&amp;J5&amp;")."</f>
        <v>A cheque amount of Tk. has been received from  against institution bill after  days (cheque receive date- and cheque date- ).</v>
      </c>
      <c r="C10" s="77" t="str">
        <f>"Bill No.: "&amp;E5&amp;" Date: "&amp;F5</f>
        <v xml:space="preserve">Bill No.:  Date: </v>
      </c>
      <c r="D10" s="84" t="str">
        <f>"Mr. "&amp;PROPER(B5)&amp;" ("&amp;A5&amp;")"</f>
        <v>Mr.  ()</v>
      </c>
    </row>
    <row r="11" spans="1:14" s="130" customFormat="1" x14ac:dyDescent="0.25">
      <c r="A11" s="131">
        <v>2</v>
      </c>
      <c r="B11" s="77" t="str">
        <f>"A cheque amount of Tk."&amp;L4&amp;" has been received from "&amp;PROPER(C4)&amp;" against institution bill after "&amp;N4&amp;" days (cheque receive date-"&amp;I4&amp;" and cheque date- "&amp;J4&amp;")."</f>
        <v>A cheque amount of Tk. has been received from  against institution bill after  days (cheque receive date- and cheque date- ).</v>
      </c>
      <c r="C11" s="77" t="str">
        <f>"Bill No.: "&amp;E4&amp;" Date: "&amp;F4</f>
        <v xml:space="preserve">Bill No.:  Date: </v>
      </c>
      <c r="D11" s="84" t="str">
        <f>"Mr. "&amp;PROPER(B4)&amp;" ("&amp;A4&amp;")"</f>
        <v>Mr.  ()</v>
      </c>
    </row>
    <row r="12" spans="1:14" s="130" customFormat="1" x14ac:dyDescent="0.25">
      <c r="A12" s="131">
        <v>3</v>
      </c>
      <c r="B12" s="77" t="str">
        <f>"A cheque amount of Tk."&amp;L3&amp;" has been received from "&amp;PROPER(C3)&amp;" against institution bill after "&amp;N3&amp;" days (cheque receive date-"&amp;I3&amp;" and cheque date- "&amp;J3&amp;")."</f>
        <v>A cheque amount of Tk. has been received from  against institution bill after  days (cheque receive date- and cheque date- ).</v>
      </c>
      <c r="C12" s="77" t="str">
        <f>"Bill No.: "&amp;E3&amp;" Date: "&amp;F3</f>
        <v xml:space="preserve">Bill No.:  Date: </v>
      </c>
      <c r="D12" s="84" t="str">
        <f>"Mr. "&amp;PROPER(B3)&amp;" ("&amp;A3&amp;")"</f>
        <v>Mr.  (Replace here)</v>
      </c>
    </row>
    <row r="13" spans="1:14" s="130" customFormat="1" x14ac:dyDescent="0.25"/>
    <row r="15" spans="1:14" x14ac:dyDescent="0.25">
      <c r="C15" s="124"/>
    </row>
  </sheetData>
  <sheetProtection password="CEDB" sheet="1" objects="1" scenarios="1"/>
  <mergeCells count="1">
    <mergeCell ref="A1:N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D7E0-146F-4542-A31E-1C18D3F8F5C1}">
  <dimension ref="A1:N42"/>
  <sheetViews>
    <sheetView zoomScale="110" zoomScaleNormal="110" workbookViewId="0">
      <selection activeCell="F16" sqref="F16"/>
    </sheetView>
  </sheetViews>
  <sheetFormatPr defaultRowHeight="14.25" x14ac:dyDescent="0.2"/>
  <cols>
    <col min="1" max="1" width="6.28515625" style="90" customWidth="1"/>
    <col min="2" max="2" width="9.28515625" style="170" bestFit="1" customWidth="1"/>
    <col min="3" max="3" width="9.140625" style="108"/>
    <col min="4" max="4" width="9.28515625" style="90" bestFit="1" customWidth="1"/>
    <col min="5" max="5" width="9.140625" style="90"/>
    <col min="6" max="6" width="10.42578125" style="90" customWidth="1"/>
    <col min="7" max="7" width="10.140625" style="90" bestFit="1" customWidth="1"/>
    <col min="8" max="8" width="12.140625" style="90" customWidth="1"/>
    <col min="9" max="10" width="10.140625" style="90" bestFit="1" customWidth="1"/>
    <col min="11" max="11" width="11" style="90" customWidth="1"/>
    <col min="12" max="12" width="16.140625" style="90" bestFit="1" customWidth="1"/>
    <col min="13" max="14" width="9.28515625" style="90" bestFit="1" customWidth="1"/>
    <col min="15" max="15" width="4.42578125" style="90" customWidth="1"/>
    <col min="16" max="16384" width="9.140625" style="90"/>
  </cols>
  <sheetData>
    <row r="1" spans="1:14" ht="15.75" thickBot="1" x14ac:dyDescent="0.3">
      <c r="A1" s="357" t="s">
        <v>196</v>
      </c>
      <c r="B1" s="357"/>
      <c r="C1" s="357"/>
      <c r="D1" s="357"/>
      <c r="E1" s="357"/>
      <c r="F1" s="357"/>
      <c r="G1" s="357"/>
    </row>
    <row r="2" spans="1:14" ht="15" customHeight="1" x14ac:dyDescent="0.2">
      <c r="A2" s="358" t="s">
        <v>103</v>
      </c>
      <c r="B2" s="164" t="s">
        <v>50</v>
      </c>
      <c r="C2" s="88" t="s">
        <v>67</v>
      </c>
      <c r="D2" s="87" t="s">
        <v>49</v>
      </c>
      <c r="E2" s="87" t="s">
        <v>53</v>
      </c>
      <c r="F2" s="87" t="s">
        <v>54</v>
      </c>
      <c r="G2" s="87" t="s">
        <v>55</v>
      </c>
      <c r="H2" s="87" t="s">
        <v>96</v>
      </c>
      <c r="I2" s="87" t="s">
        <v>97</v>
      </c>
      <c r="J2" s="87" t="s">
        <v>98</v>
      </c>
      <c r="K2" s="87" t="s">
        <v>99</v>
      </c>
      <c r="L2" s="87" t="s">
        <v>100</v>
      </c>
      <c r="M2" s="87" t="s">
        <v>101</v>
      </c>
      <c r="N2" s="89" t="s">
        <v>58</v>
      </c>
    </row>
    <row r="3" spans="1:14" ht="15" customHeight="1" x14ac:dyDescent="0.2">
      <c r="A3" s="359"/>
      <c r="B3" s="155" t="s">
        <v>226</v>
      </c>
      <c r="C3" s="92"/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</row>
    <row r="4" spans="1:14" ht="12.75" customHeight="1" x14ac:dyDescent="0.2">
      <c r="A4" s="359"/>
      <c r="B4" s="165"/>
      <c r="C4" s="94"/>
      <c r="D4" s="93"/>
      <c r="E4" s="93"/>
      <c r="F4" s="93"/>
      <c r="G4" s="95"/>
      <c r="H4" s="93"/>
      <c r="I4" s="93"/>
      <c r="J4" s="93"/>
      <c r="K4" s="95"/>
      <c r="L4" s="96"/>
      <c r="M4" s="93"/>
      <c r="N4" s="97"/>
    </row>
    <row r="5" spans="1:14" ht="12.75" customHeight="1" x14ac:dyDescent="0.2">
      <c r="A5" s="359"/>
      <c r="B5" s="165"/>
      <c r="C5" s="94"/>
      <c r="D5" s="93"/>
      <c r="E5" s="93"/>
      <c r="F5" s="93"/>
      <c r="G5" s="93"/>
      <c r="H5" s="93"/>
      <c r="I5" s="93"/>
      <c r="J5" s="93"/>
      <c r="K5" s="93"/>
      <c r="L5" s="93"/>
      <c r="M5" s="93"/>
      <c r="N5" s="97"/>
    </row>
    <row r="6" spans="1:14" ht="12.75" customHeight="1" x14ac:dyDescent="0.2">
      <c r="A6" s="359"/>
      <c r="B6" s="165"/>
      <c r="C6" s="94"/>
      <c r="D6" s="93"/>
      <c r="E6" s="93"/>
      <c r="F6" s="93"/>
      <c r="G6" s="93"/>
      <c r="H6" s="93"/>
      <c r="I6" s="93"/>
      <c r="J6" s="93"/>
      <c r="K6" s="93"/>
      <c r="L6" s="93"/>
      <c r="M6" s="93"/>
      <c r="N6" s="97"/>
    </row>
    <row r="7" spans="1:14" ht="12.75" customHeight="1" x14ac:dyDescent="0.2">
      <c r="A7" s="359"/>
      <c r="B7" s="165"/>
      <c r="C7" s="94"/>
      <c r="D7" s="93"/>
      <c r="E7" s="93"/>
      <c r="F7" s="93"/>
      <c r="G7" s="93"/>
      <c r="H7" s="93"/>
      <c r="I7" s="93"/>
      <c r="J7" s="93"/>
      <c r="K7" s="93"/>
      <c r="L7" s="96"/>
      <c r="M7" s="93"/>
      <c r="N7" s="97"/>
    </row>
    <row r="8" spans="1:14" ht="12.75" customHeight="1" x14ac:dyDescent="0.2">
      <c r="A8" s="360" t="s">
        <v>105</v>
      </c>
      <c r="B8" s="166"/>
      <c r="C8" s="99"/>
      <c r="D8" s="98"/>
      <c r="E8" s="98"/>
      <c r="F8" s="98"/>
      <c r="G8" s="98"/>
      <c r="H8" s="98"/>
      <c r="I8" s="98"/>
      <c r="J8" s="98"/>
      <c r="K8" s="98"/>
      <c r="L8" s="98"/>
      <c r="M8" s="98"/>
      <c r="N8" s="100"/>
    </row>
    <row r="9" spans="1:14" ht="12.75" customHeight="1" x14ac:dyDescent="0.2">
      <c r="A9" s="360"/>
      <c r="B9" s="167"/>
      <c r="C9" s="92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</row>
    <row r="10" spans="1:14" ht="12.75" customHeight="1" x14ac:dyDescent="0.2">
      <c r="A10" s="360"/>
      <c r="B10" s="165"/>
      <c r="C10" s="94"/>
      <c r="D10" s="93"/>
      <c r="E10" s="93"/>
      <c r="F10" s="93"/>
      <c r="G10" s="95"/>
      <c r="H10" s="93"/>
      <c r="I10" s="93"/>
      <c r="J10" s="93"/>
      <c r="K10" s="95"/>
      <c r="L10" s="96"/>
      <c r="M10" s="93"/>
      <c r="N10" s="97"/>
    </row>
    <row r="11" spans="1:14" ht="12.75" customHeight="1" x14ac:dyDescent="0.2">
      <c r="A11" s="360"/>
      <c r="B11" s="165"/>
      <c r="C11" s="94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7"/>
    </row>
    <row r="12" spans="1:14" ht="12.75" customHeight="1" x14ac:dyDescent="0.2">
      <c r="A12" s="360"/>
      <c r="B12" s="165"/>
      <c r="C12" s="94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7"/>
    </row>
    <row r="13" spans="1:14" ht="12.75" customHeight="1" thickBot="1" x14ac:dyDescent="0.25">
      <c r="A13" s="361"/>
      <c r="B13" s="168"/>
      <c r="C13" s="102"/>
      <c r="D13" s="101"/>
      <c r="E13" s="101"/>
      <c r="F13" s="101"/>
      <c r="G13" s="101"/>
      <c r="H13" s="101"/>
      <c r="I13" s="101"/>
      <c r="J13" s="101"/>
      <c r="K13" s="101"/>
      <c r="L13" s="103"/>
      <c r="M13" s="101"/>
      <c r="N13" s="104"/>
    </row>
    <row r="14" spans="1:14" ht="12.75" customHeight="1" x14ac:dyDescent="0.2">
      <c r="A14" s="356" t="s">
        <v>106</v>
      </c>
      <c r="B14" s="169"/>
      <c r="C14" s="106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</row>
    <row r="15" spans="1:14" ht="12.75" customHeight="1" x14ac:dyDescent="0.2">
      <c r="A15" s="356"/>
      <c r="B15" s="167"/>
      <c r="C15" s="92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</row>
    <row r="16" spans="1:14" ht="12.75" customHeight="1" x14ac:dyDescent="0.2">
      <c r="A16" s="356"/>
      <c r="G16" s="109"/>
      <c r="K16" s="109"/>
      <c r="L16" s="110"/>
    </row>
    <row r="17" spans="1:14" ht="12.75" customHeight="1" x14ac:dyDescent="0.2">
      <c r="A17" s="356"/>
    </row>
    <row r="18" spans="1:14" ht="12.75" customHeight="1" x14ac:dyDescent="0.2">
      <c r="A18" s="356"/>
    </row>
    <row r="19" spans="1:14" ht="12.75" customHeight="1" x14ac:dyDescent="0.2">
      <c r="A19" s="356"/>
      <c r="L19" s="110"/>
    </row>
    <row r="20" spans="1:14" ht="12.75" customHeight="1" x14ac:dyDescent="0.2">
      <c r="A20" s="362" t="s">
        <v>64</v>
      </c>
      <c r="B20" s="171"/>
      <c r="C20" s="112"/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111"/>
    </row>
    <row r="21" spans="1:14" ht="12.75" customHeight="1" x14ac:dyDescent="0.2">
      <c r="A21" s="362"/>
      <c r="B21" s="167"/>
      <c r="C21" s="92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</row>
    <row r="22" spans="1:14" s="108" customFormat="1" ht="12.75" customHeight="1" x14ac:dyDescent="0.2">
      <c r="A22" s="362"/>
      <c r="B22" s="170"/>
      <c r="D22" s="90"/>
      <c r="E22" s="90"/>
      <c r="F22" s="90"/>
      <c r="G22" s="109"/>
      <c r="H22" s="90"/>
      <c r="I22" s="90"/>
      <c r="J22" s="90"/>
      <c r="K22" s="109"/>
      <c r="L22" s="110"/>
      <c r="M22" s="90"/>
      <c r="N22" s="90"/>
    </row>
    <row r="23" spans="1:14" s="108" customFormat="1" ht="12.75" customHeight="1" x14ac:dyDescent="0.2">
      <c r="A23" s="362"/>
      <c r="B23" s="17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</row>
    <row r="24" spans="1:14" s="108" customFormat="1" ht="12.75" customHeight="1" x14ac:dyDescent="0.2">
      <c r="A24" s="362"/>
      <c r="B24" s="17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</row>
    <row r="25" spans="1:14" s="108" customFormat="1" ht="12.75" customHeight="1" x14ac:dyDescent="0.2">
      <c r="A25" s="362"/>
      <c r="B25" s="170"/>
      <c r="D25" s="90"/>
      <c r="E25" s="90"/>
      <c r="F25" s="90"/>
      <c r="G25" s="90"/>
      <c r="H25" s="90"/>
      <c r="I25" s="90"/>
      <c r="J25" s="90"/>
      <c r="K25" s="90"/>
      <c r="L25" s="110"/>
      <c r="M25" s="90"/>
      <c r="N25" s="90"/>
    </row>
    <row r="26" spans="1:14" ht="12.75" customHeight="1" x14ac:dyDescent="0.2">
      <c r="A26" s="356" t="s">
        <v>2</v>
      </c>
      <c r="B26" s="169"/>
      <c r="C26" s="106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</row>
    <row r="27" spans="1:14" ht="12.75" customHeight="1" x14ac:dyDescent="0.2">
      <c r="A27" s="356"/>
      <c r="B27" s="167"/>
      <c r="C27" s="92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</row>
    <row r="28" spans="1:14" s="108" customFormat="1" ht="12.75" customHeight="1" x14ac:dyDescent="0.2">
      <c r="A28" s="356"/>
      <c r="B28" s="170"/>
      <c r="D28" s="90"/>
      <c r="E28" s="90"/>
      <c r="F28" s="90"/>
      <c r="G28" s="109"/>
      <c r="H28" s="90"/>
      <c r="I28" s="90"/>
      <c r="J28" s="90"/>
      <c r="K28" s="109"/>
      <c r="L28" s="110"/>
      <c r="M28" s="90"/>
      <c r="N28" s="90"/>
    </row>
    <row r="29" spans="1:14" s="108" customFormat="1" ht="12.75" customHeight="1" x14ac:dyDescent="0.2">
      <c r="A29" s="356"/>
      <c r="B29" s="17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</row>
    <row r="30" spans="1:14" s="108" customFormat="1" ht="12.75" customHeight="1" x14ac:dyDescent="0.2">
      <c r="A30" s="356"/>
      <c r="B30" s="17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</row>
    <row r="31" spans="1:14" s="108" customFormat="1" ht="12.75" customHeight="1" x14ac:dyDescent="0.2">
      <c r="A31" s="356"/>
      <c r="B31" s="170"/>
      <c r="D31" s="90"/>
      <c r="E31" s="90"/>
      <c r="F31" s="90"/>
      <c r="G31" s="90"/>
      <c r="H31" s="90"/>
      <c r="I31" s="90"/>
      <c r="J31" s="90"/>
      <c r="K31" s="90"/>
      <c r="L31" s="110"/>
      <c r="M31" s="90"/>
      <c r="N31" s="90"/>
    </row>
    <row r="32" spans="1:14" ht="12.75" customHeight="1" x14ac:dyDescent="0.2">
      <c r="A32" s="113"/>
      <c r="B32" s="172"/>
      <c r="C32" s="113"/>
      <c r="D32" s="113"/>
      <c r="E32" s="113"/>
      <c r="F32" s="113"/>
      <c r="G32" s="113"/>
      <c r="H32" s="113"/>
      <c r="I32" s="113"/>
      <c r="J32" s="113"/>
    </row>
    <row r="33" spans="1:10" ht="12.75" customHeight="1" x14ac:dyDescent="0.2">
      <c r="A33" s="113"/>
      <c r="B33" s="183" t="s">
        <v>102</v>
      </c>
      <c r="C33" s="113"/>
      <c r="D33" s="113"/>
      <c r="E33" s="113"/>
      <c r="F33" s="113"/>
      <c r="G33" s="113"/>
      <c r="H33" s="113"/>
      <c r="I33" s="113"/>
      <c r="J33" s="113"/>
    </row>
    <row r="34" spans="1:10" ht="16.5" customHeight="1" x14ac:dyDescent="0.25">
      <c r="A34" s="113"/>
      <c r="B34" s="184" t="str">
        <f>"COD: Total no. of  "&amp;F6&amp;" bills had been collected more than after 31 days; which represents total amount of Tk."&amp;L7&amp;" (Highest "&amp;N4&amp;" days)."</f>
        <v>COD: Total no. of   bills had been collected more than after 31 days; which represents total amount of Tk. (Highest  days).</v>
      </c>
      <c r="C34" s="113"/>
      <c r="D34" s="113"/>
      <c r="E34" s="113"/>
      <c r="F34" s="113"/>
      <c r="G34" s="113"/>
      <c r="H34" s="113"/>
      <c r="I34" s="113"/>
      <c r="J34" s="113"/>
    </row>
    <row r="35" spans="1:10" ht="16.5" customHeight="1" x14ac:dyDescent="0.25">
      <c r="A35" s="113"/>
      <c r="B35" s="184" t="str">
        <f>"INS: Total no. of  "&amp;F12&amp;" bills had been collected more than after 45 days; which represents total amount of Tk."&amp;L13&amp;" (Highest "&amp;N10&amp;" days)."</f>
        <v>INS: Total no. of   bills had been collected more than after 45 days; which represents total amount of Tk. (Highest  days).</v>
      </c>
      <c r="C35" s="113"/>
      <c r="D35" s="113"/>
      <c r="E35" s="113"/>
      <c r="F35" s="113"/>
      <c r="G35" s="113"/>
      <c r="H35" s="113"/>
      <c r="I35" s="113"/>
      <c r="J35" s="113"/>
    </row>
    <row r="36" spans="1:10" ht="16.5" customHeight="1" x14ac:dyDescent="0.25">
      <c r="A36" s="113"/>
      <c r="B36" s="184" t="s">
        <v>104</v>
      </c>
      <c r="C36" s="113"/>
      <c r="D36" s="113"/>
      <c r="E36" s="113"/>
      <c r="F36" s="113"/>
      <c r="G36" s="113"/>
      <c r="H36" s="113"/>
      <c r="I36" s="113"/>
      <c r="J36" s="113"/>
    </row>
    <row r="37" spans="1:10" ht="16.5" customHeight="1" x14ac:dyDescent="0.25">
      <c r="A37" s="113"/>
      <c r="B37" s="184" t="str">
        <f>"COD: Total no. of  "&amp;F18&amp;" bills had been collected more than after 31 days; which represents total amount of Tk."&amp;L19&amp;" (Highest "&amp;N16&amp;" days)."</f>
        <v>COD: Total no. of   bills had been collected more than after 31 days; which represents total amount of Tk. (Highest  days).</v>
      </c>
      <c r="C37" s="113"/>
      <c r="D37" s="113"/>
      <c r="E37" s="113"/>
      <c r="F37" s="113"/>
      <c r="G37" s="113"/>
      <c r="H37" s="113"/>
      <c r="I37" s="113"/>
      <c r="J37" s="113"/>
    </row>
    <row r="38" spans="1:10" ht="16.5" customHeight="1" x14ac:dyDescent="0.25">
      <c r="A38" s="113"/>
      <c r="B38" s="184" t="str">
        <f>"INS: Total no. of  "&amp;F24&amp;" bills had been collected more than after 45 days; which represents total amount of Tk."&amp;L25&amp;" (Highest "&amp;N22&amp;" days)."</f>
        <v>INS: Total no. of   bills had been collected more than after 45 days; which represents total amount of Tk. (Highest  days).</v>
      </c>
      <c r="C38" s="113"/>
      <c r="D38" s="113"/>
      <c r="E38" s="113"/>
      <c r="F38" s="113"/>
      <c r="G38" s="113"/>
      <c r="H38" s="113"/>
      <c r="I38" s="113"/>
      <c r="J38" s="113"/>
    </row>
    <row r="39" spans="1:10" ht="12.75" customHeight="1" x14ac:dyDescent="0.25">
      <c r="A39" s="113"/>
      <c r="B39" s="184" t="str">
        <f>"RS: Total no. of  "&amp;F30&amp;" bills had been collected more than after 31 days; which represents total amount of Tk."&amp;L31&amp;" (Highest "&amp;N28&amp;" days)."</f>
        <v>RS: Total no. of   bills had been collected more than after 31 days; which represents total amount of Tk. (Highest  days).</v>
      </c>
      <c r="C39" s="113"/>
      <c r="D39" s="113"/>
      <c r="E39" s="113"/>
      <c r="F39" s="113"/>
      <c r="G39" s="113"/>
      <c r="H39" s="113"/>
      <c r="I39" s="113"/>
      <c r="J39" s="113"/>
    </row>
    <row r="40" spans="1:10" ht="12.75" customHeight="1" x14ac:dyDescent="0.2">
      <c r="A40" s="113"/>
      <c r="B40" s="172"/>
      <c r="C40" s="113"/>
      <c r="D40" s="113"/>
      <c r="E40" s="113"/>
      <c r="F40" s="113"/>
      <c r="G40" s="113"/>
      <c r="H40" s="113"/>
      <c r="I40" s="113"/>
      <c r="J40" s="113"/>
    </row>
    <row r="41" spans="1:10" x14ac:dyDescent="0.2">
      <c r="A41" s="113"/>
      <c r="B41" s="172"/>
      <c r="C41" s="113"/>
      <c r="D41" s="113"/>
      <c r="E41" s="113"/>
      <c r="F41" s="113"/>
      <c r="G41" s="113"/>
      <c r="H41" s="113"/>
      <c r="I41" s="113"/>
      <c r="J41" s="113"/>
    </row>
    <row r="42" spans="1:10" x14ac:dyDescent="0.2">
      <c r="A42" s="113"/>
      <c r="B42" s="172"/>
      <c r="C42" s="113"/>
      <c r="D42" s="113"/>
      <c r="E42" s="113"/>
      <c r="F42" s="113"/>
      <c r="G42" s="113"/>
      <c r="H42" s="113"/>
      <c r="I42" s="113"/>
      <c r="J42" s="113"/>
    </row>
  </sheetData>
  <sheetProtection password="CEDB" sheet="1" objects="1" scenarios="1"/>
  <mergeCells count="6">
    <mergeCell ref="A26:A31"/>
    <mergeCell ref="A1:G1"/>
    <mergeCell ref="A2:A7"/>
    <mergeCell ref="A8:A13"/>
    <mergeCell ref="A14:A19"/>
    <mergeCell ref="A20:A2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AD3-77F2-4A71-B364-110F78104699}">
  <dimension ref="A1:H2550"/>
  <sheetViews>
    <sheetView topLeftCell="A2046" workbookViewId="0">
      <selection activeCell="C2065" sqref="C2065"/>
    </sheetView>
  </sheetViews>
  <sheetFormatPr defaultRowHeight="15" x14ac:dyDescent="0.25"/>
  <cols>
    <col min="1" max="1" width="6.85546875" style="317" bestFit="1" customWidth="1"/>
    <col min="2" max="2" width="56.140625" style="259" bestFit="1" customWidth="1"/>
    <col min="3" max="3" width="8.28515625" style="317" bestFit="1" customWidth="1"/>
    <col min="4" max="4" width="10.140625" style="317" bestFit="1" customWidth="1"/>
    <col min="5" max="5" width="11" style="317" bestFit="1" customWidth="1"/>
    <col min="6" max="6" width="3.28515625" style="317" bestFit="1" customWidth="1"/>
    <col min="7" max="7" width="9.5703125" style="317" bestFit="1" customWidth="1"/>
    <col min="8" max="16384" width="9.140625" style="317"/>
  </cols>
  <sheetData>
    <row r="1" spans="1:8" x14ac:dyDescent="0.25">
      <c r="A1" s="312"/>
      <c r="B1" s="313"/>
      <c r="C1" s="314"/>
      <c r="D1" s="314"/>
      <c r="E1" s="315"/>
      <c r="F1" s="314"/>
      <c r="G1" s="314"/>
      <c r="H1" s="316"/>
    </row>
    <row r="3" spans="1:8" x14ac:dyDescent="0.25">
      <c r="D3" s="318"/>
    </row>
    <row r="4" spans="1:8" x14ac:dyDescent="0.25">
      <c r="D4" s="318"/>
    </row>
    <row r="5" spans="1:8" x14ac:dyDescent="0.25">
      <c r="D5" s="318"/>
    </row>
    <row r="6" spans="1:8" x14ac:dyDescent="0.25">
      <c r="D6" s="318"/>
    </row>
    <row r="7" spans="1:8" x14ac:dyDescent="0.25">
      <c r="D7" s="318"/>
    </row>
    <row r="8" spans="1:8" x14ac:dyDescent="0.25">
      <c r="D8" s="318"/>
    </row>
    <row r="9" spans="1:8" x14ac:dyDescent="0.25">
      <c r="D9" s="318"/>
    </row>
    <row r="10" spans="1:8" x14ac:dyDescent="0.25">
      <c r="D10" s="318"/>
    </row>
    <row r="11" spans="1:8" x14ac:dyDescent="0.25">
      <c r="D11" s="318"/>
    </row>
    <row r="12" spans="1:8" x14ac:dyDescent="0.25">
      <c r="D12" s="318"/>
    </row>
    <row r="13" spans="1:8" x14ac:dyDescent="0.25">
      <c r="D13" s="318"/>
    </row>
    <row r="14" spans="1:8" x14ac:dyDescent="0.25">
      <c r="D14" s="318"/>
    </row>
    <row r="15" spans="1:8" x14ac:dyDescent="0.25">
      <c r="D15" s="318"/>
    </row>
    <row r="16" spans="1:8" x14ac:dyDescent="0.25">
      <c r="D16" s="318"/>
    </row>
    <row r="17" spans="4:4" x14ac:dyDescent="0.25">
      <c r="D17" s="318"/>
    </row>
    <row r="18" spans="4:4" x14ac:dyDescent="0.25">
      <c r="D18" s="318"/>
    </row>
    <row r="19" spans="4:4" x14ac:dyDescent="0.25">
      <c r="D19" s="318"/>
    </row>
    <row r="20" spans="4:4" x14ac:dyDescent="0.25">
      <c r="D20" s="318"/>
    </row>
    <row r="21" spans="4:4" x14ac:dyDescent="0.25">
      <c r="D21" s="318"/>
    </row>
    <row r="22" spans="4:4" x14ac:dyDescent="0.25">
      <c r="D22" s="318"/>
    </row>
    <row r="23" spans="4:4" x14ac:dyDescent="0.25">
      <c r="D23" s="318"/>
    </row>
    <row r="24" spans="4:4" x14ac:dyDescent="0.25">
      <c r="D24" s="318"/>
    </row>
    <row r="25" spans="4:4" x14ac:dyDescent="0.25">
      <c r="D25" s="318"/>
    </row>
    <row r="26" spans="4:4" x14ac:dyDescent="0.25">
      <c r="D26" s="318"/>
    </row>
    <row r="27" spans="4:4" x14ac:dyDescent="0.25">
      <c r="D27" s="318"/>
    </row>
    <row r="28" spans="4:4" x14ac:dyDescent="0.25">
      <c r="D28" s="318"/>
    </row>
    <row r="29" spans="4:4" x14ac:dyDescent="0.25">
      <c r="D29" s="318"/>
    </row>
    <row r="30" spans="4:4" x14ac:dyDescent="0.25">
      <c r="D30" s="318"/>
    </row>
    <row r="31" spans="4:4" x14ac:dyDescent="0.25">
      <c r="D31" s="318"/>
    </row>
    <row r="32" spans="4:4" x14ac:dyDescent="0.25">
      <c r="D32" s="318"/>
    </row>
    <row r="33" spans="4:4" x14ac:dyDescent="0.25">
      <c r="D33" s="318"/>
    </row>
    <row r="34" spans="4:4" x14ac:dyDescent="0.25">
      <c r="D34" s="318"/>
    </row>
    <row r="35" spans="4:4" x14ac:dyDescent="0.25">
      <c r="D35" s="318"/>
    </row>
    <row r="36" spans="4:4" x14ac:dyDescent="0.25">
      <c r="D36" s="318"/>
    </row>
    <row r="37" spans="4:4" x14ac:dyDescent="0.25">
      <c r="D37" s="318"/>
    </row>
    <row r="38" spans="4:4" x14ac:dyDescent="0.25">
      <c r="D38" s="318"/>
    </row>
    <row r="39" spans="4:4" x14ac:dyDescent="0.25">
      <c r="D39" s="318"/>
    </row>
    <row r="40" spans="4:4" x14ac:dyDescent="0.25">
      <c r="D40" s="318"/>
    </row>
    <row r="41" spans="4:4" x14ac:dyDescent="0.25">
      <c r="D41" s="318"/>
    </row>
    <row r="42" spans="4:4" x14ac:dyDescent="0.25">
      <c r="D42" s="318"/>
    </row>
    <row r="43" spans="4:4" x14ac:dyDescent="0.25">
      <c r="D43" s="318"/>
    </row>
    <row r="44" spans="4:4" x14ac:dyDescent="0.25">
      <c r="D44" s="318"/>
    </row>
    <row r="45" spans="4:4" x14ac:dyDescent="0.25">
      <c r="D45" s="318"/>
    </row>
    <row r="46" spans="4:4" x14ac:dyDescent="0.25">
      <c r="D46" s="318"/>
    </row>
    <row r="47" spans="4:4" x14ac:dyDescent="0.25">
      <c r="D47" s="318"/>
    </row>
    <row r="48" spans="4:4" x14ac:dyDescent="0.25">
      <c r="D48" s="318"/>
    </row>
    <row r="49" spans="4:4" x14ac:dyDescent="0.25">
      <c r="D49" s="318"/>
    </row>
    <row r="50" spans="4:4" x14ac:dyDescent="0.25">
      <c r="D50" s="318"/>
    </row>
    <row r="51" spans="4:4" x14ac:dyDescent="0.25">
      <c r="D51" s="318"/>
    </row>
    <row r="52" spans="4:4" x14ac:dyDescent="0.25">
      <c r="D52" s="318"/>
    </row>
    <row r="53" spans="4:4" x14ac:dyDescent="0.25">
      <c r="D53" s="318"/>
    </row>
    <row r="54" spans="4:4" x14ac:dyDescent="0.25">
      <c r="D54" s="318"/>
    </row>
    <row r="55" spans="4:4" x14ac:dyDescent="0.25">
      <c r="D55" s="318"/>
    </row>
    <row r="56" spans="4:4" x14ac:dyDescent="0.25">
      <c r="D56" s="318"/>
    </row>
    <row r="57" spans="4:4" x14ac:dyDescent="0.25">
      <c r="D57" s="318"/>
    </row>
    <row r="58" spans="4:4" x14ac:dyDescent="0.25">
      <c r="D58" s="318"/>
    </row>
    <row r="59" spans="4:4" x14ac:dyDescent="0.25">
      <c r="D59" s="318"/>
    </row>
    <row r="60" spans="4:4" x14ac:dyDescent="0.25">
      <c r="D60" s="318"/>
    </row>
    <row r="61" spans="4:4" x14ac:dyDescent="0.25">
      <c r="D61" s="318"/>
    </row>
    <row r="62" spans="4:4" x14ac:dyDescent="0.25">
      <c r="D62" s="318"/>
    </row>
    <row r="63" spans="4:4" x14ac:dyDescent="0.25">
      <c r="D63" s="318"/>
    </row>
    <row r="64" spans="4:4" x14ac:dyDescent="0.25">
      <c r="D64" s="318"/>
    </row>
    <row r="65" spans="4:4" x14ac:dyDescent="0.25">
      <c r="D65" s="318"/>
    </row>
    <row r="66" spans="4:4" x14ac:dyDescent="0.25">
      <c r="D66" s="318"/>
    </row>
    <row r="67" spans="4:4" x14ac:dyDescent="0.25">
      <c r="D67" s="318"/>
    </row>
    <row r="68" spans="4:4" x14ac:dyDescent="0.25">
      <c r="D68" s="318"/>
    </row>
    <row r="69" spans="4:4" x14ac:dyDescent="0.25">
      <c r="D69" s="318"/>
    </row>
    <row r="70" spans="4:4" x14ac:dyDescent="0.25">
      <c r="D70" s="318"/>
    </row>
    <row r="71" spans="4:4" x14ac:dyDescent="0.25">
      <c r="D71" s="318"/>
    </row>
    <row r="72" spans="4:4" x14ac:dyDescent="0.25">
      <c r="D72" s="318"/>
    </row>
    <row r="73" spans="4:4" x14ac:dyDescent="0.25">
      <c r="D73" s="318"/>
    </row>
    <row r="74" spans="4:4" x14ac:dyDescent="0.25">
      <c r="D74" s="318"/>
    </row>
    <row r="75" spans="4:4" x14ac:dyDescent="0.25">
      <c r="D75" s="318"/>
    </row>
    <row r="76" spans="4:4" x14ac:dyDescent="0.25">
      <c r="D76" s="318"/>
    </row>
    <row r="77" spans="4:4" x14ac:dyDescent="0.25">
      <c r="D77" s="318"/>
    </row>
    <row r="78" spans="4:4" x14ac:dyDescent="0.25">
      <c r="D78" s="318"/>
    </row>
    <row r="79" spans="4:4" x14ac:dyDescent="0.25">
      <c r="D79" s="318"/>
    </row>
    <row r="80" spans="4:4" x14ac:dyDescent="0.25">
      <c r="D80" s="318"/>
    </row>
    <row r="81" spans="4:4" x14ac:dyDescent="0.25">
      <c r="D81" s="318"/>
    </row>
    <row r="82" spans="4:4" x14ac:dyDescent="0.25">
      <c r="D82" s="318"/>
    </row>
    <row r="83" spans="4:4" x14ac:dyDescent="0.25">
      <c r="D83" s="318"/>
    </row>
    <row r="84" spans="4:4" x14ac:dyDescent="0.25">
      <c r="D84" s="318"/>
    </row>
    <row r="85" spans="4:4" x14ac:dyDescent="0.25">
      <c r="D85" s="318"/>
    </row>
    <row r="86" spans="4:4" x14ac:dyDescent="0.25">
      <c r="D86" s="318"/>
    </row>
    <row r="87" spans="4:4" x14ac:dyDescent="0.25">
      <c r="D87" s="318"/>
    </row>
    <row r="88" spans="4:4" x14ac:dyDescent="0.25">
      <c r="D88" s="318"/>
    </row>
    <row r="89" spans="4:4" x14ac:dyDescent="0.25">
      <c r="D89" s="318"/>
    </row>
    <row r="90" spans="4:4" x14ac:dyDescent="0.25">
      <c r="D90" s="318"/>
    </row>
    <row r="91" spans="4:4" x14ac:dyDescent="0.25">
      <c r="D91" s="318"/>
    </row>
    <row r="92" spans="4:4" x14ac:dyDescent="0.25">
      <c r="D92" s="318"/>
    </row>
    <row r="93" spans="4:4" x14ac:dyDescent="0.25">
      <c r="D93" s="318"/>
    </row>
    <row r="94" spans="4:4" x14ac:dyDescent="0.25">
      <c r="D94" s="318"/>
    </row>
    <row r="95" spans="4:4" x14ac:dyDescent="0.25">
      <c r="D95" s="318"/>
    </row>
    <row r="96" spans="4:4" x14ac:dyDescent="0.25">
      <c r="D96" s="318"/>
    </row>
    <row r="97" spans="4:4" x14ac:dyDescent="0.25">
      <c r="D97" s="318"/>
    </row>
    <row r="98" spans="4:4" x14ac:dyDescent="0.25">
      <c r="D98" s="318"/>
    </row>
    <row r="99" spans="4:4" x14ac:dyDescent="0.25">
      <c r="D99" s="318"/>
    </row>
    <row r="100" spans="4:4" x14ac:dyDescent="0.25">
      <c r="D100" s="318"/>
    </row>
    <row r="101" spans="4:4" x14ac:dyDescent="0.25">
      <c r="D101" s="318"/>
    </row>
    <row r="102" spans="4:4" x14ac:dyDescent="0.25">
      <c r="D102" s="318"/>
    </row>
    <row r="103" spans="4:4" x14ac:dyDescent="0.25">
      <c r="D103" s="318"/>
    </row>
    <row r="104" spans="4:4" x14ac:dyDescent="0.25">
      <c r="D104" s="318"/>
    </row>
    <row r="105" spans="4:4" x14ac:dyDescent="0.25">
      <c r="D105" s="318"/>
    </row>
    <row r="106" spans="4:4" x14ac:dyDescent="0.25">
      <c r="D106" s="318"/>
    </row>
    <row r="107" spans="4:4" x14ac:dyDescent="0.25">
      <c r="D107" s="318"/>
    </row>
    <row r="108" spans="4:4" x14ac:dyDescent="0.25">
      <c r="D108" s="318"/>
    </row>
    <row r="109" spans="4:4" x14ac:dyDescent="0.25">
      <c r="D109" s="318"/>
    </row>
    <row r="110" spans="4:4" x14ac:dyDescent="0.25">
      <c r="D110" s="318"/>
    </row>
    <row r="111" spans="4:4" x14ac:dyDescent="0.25">
      <c r="D111" s="318"/>
    </row>
    <row r="112" spans="4:4" x14ac:dyDescent="0.25">
      <c r="D112" s="318"/>
    </row>
    <row r="113" spans="4:4" x14ac:dyDescent="0.25">
      <c r="D113" s="318"/>
    </row>
    <row r="114" spans="4:4" x14ac:dyDescent="0.25">
      <c r="D114" s="318"/>
    </row>
    <row r="115" spans="4:4" x14ac:dyDescent="0.25">
      <c r="D115" s="318"/>
    </row>
    <row r="116" spans="4:4" x14ac:dyDescent="0.25">
      <c r="D116" s="318"/>
    </row>
    <row r="117" spans="4:4" x14ac:dyDescent="0.25">
      <c r="D117" s="318"/>
    </row>
    <row r="118" spans="4:4" x14ac:dyDescent="0.25">
      <c r="D118" s="318"/>
    </row>
    <row r="119" spans="4:4" x14ac:dyDescent="0.25">
      <c r="D119" s="318"/>
    </row>
    <row r="120" spans="4:4" x14ac:dyDescent="0.25">
      <c r="D120" s="318"/>
    </row>
    <row r="121" spans="4:4" x14ac:dyDescent="0.25">
      <c r="D121" s="318"/>
    </row>
    <row r="122" spans="4:4" x14ac:dyDescent="0.25">
      <c r="D122" s="318"/>
    </row>
    <row r="123" spans="4:4" x14ac:dyDescent="0.25">
      <c r="D123" s="318"/>
    </row>
    <row r="124" spans="4:4" x14ac:dyDescent="0.25">
      <c r="D124" s="318"/>
    </row>
    <row r="125" spans="4:4" x14ac:dyDescent="0.25">
      <c r="D125" s="318"/>
    </row>
    <row r="126" spans="4:4" x14ac:dyDescent="0.25">
      <c r="D126" s="318"/>
    </row>
    <row r="127" spans="4:4" x14ac:dyDescent="0.25">
      <c r="D127" s="318"/>
    </row>
    <row r="128" spans="4:4" x14ac:dyDescent="0.25">
      <c r="D128" s="318"/>
    </row>
    <row r="129" spans="4:4" x14ac:dyDescent="0.25">
      <c r="D129" s="318"/>
    </row>
    <row r="130" spans="4:4" x14ac:dyDescent="0.25">
      <c r="D130" s="318"/>
    </row>
    <row r="131" spans="4:4" x14ac:dyDescent="0.25">
      <c r="D131" s="318"/>
    </row>
    <row r="132" spans="4:4" x14ac:dyDescent="0.25">
      <c r="D132" s="318"/>
    </row>
    <row r="133" spans="4:4" x14ac:dyDescent="0.25">
      <c r="D133" s="318"/>
    </row>
    <row r="134" spans="4:4" x14ac:dyDescent="0.25">
      <c r="D134" s="318"/>
    </row>
    <row r="135" spans="4:4" x14ac:dyDescent="0.25">
      <c r="D135" s="318"/>
    </row>
    <row r="136" spans="4:4" x14ac:dyDescent="0.25">
      <c r="D136" s="318"/>
    </row>
    <row r="137" spans="4:4" x14ac:dyDescent="0.25">
      <c r="D137" s="318"/>
    </row>
    <row r="138" spans="4:4" x14ac:dyDescent="0.25">
      <c r="D138" s="318"/>
    </row>
    <row r="139" spans="4:4" x14ac:dyDescent="0.25">
      <c r="D139" s="318"/>
    </row>
    <row r="140" spans="4:4" x14ac:dyDescent="0.25">
      <c r="D140" s="318"/>
    </row>
    <row r="141" spans="4:4" x14ac:dyDescent="0.25">
      <c r="D141" s="318"/>
    </row>
    <row r="142" spans="4:4" x14ac:dyDescent="0.25">
      <c r="D142" s="318"/>
    </row>
    <row r="143" spans="4:4" x14ac:dyDescent="0.25">
      <c r="D143" s="318"/>
    </row>
    <row r="144" spans="4:4" x14ac:dyDescent="0.25">
      <c r="D144" s="318"/>
    </row>
    <row r="145" spans="4:4" x14ac:dyDescent="0.25">
      <c r="D145" s="318"/>
    </row>
    <row r="146" spans="4:4" x14ac:dyDescent="0.25">
      <c r="D146" s="318"/>
    </row>
    <row r="147" spans="4:4" x14ac:dyDescent="0.25">
      <c r="D147" s="318"/>
    </row>
    <row r="148" spans="4:4" x14ac:dyDescent="0.25">
      <c r="D148" s="318"/>
    </row>
    <row r="149" spans="4:4" x14ac:dyDescent="0.25">
      <c r="D149" s="318"/>
    </row>
    <row r="150" spans="4:4" x14ac:dyDescent="0.25">
      <c r="D150" s="318"/>
    </row>
    <row r="151" spans="4:4" x14ac:dyDescent="0.25">
      <c r="D151" s="318"/>
    </row>
    <row r="152" spans="4:4" x14ac:dyDescent="0.25">
      <c r="D152" s="318"/>
    </row>
    <row r="153" spans="4:4" x14ac:dyDescent="0.25">
      <c r="D153" s="318"/>
    </row>
    <row r="154" spans="4:4" x14ac:dyDescent="0.25">
      <c r="D154" s="318"/>
    </row>
    <row r="155" spans="4:4" x14ac:dyDescent="0.25">
      <c r="D155" s="318"/>
    </row>
    <row r="156" spans="4:4" x14ac:dyDescent="0.25">
      <c r="D156" s="318"/>
    </row>
    <row r="157" spans="4:4" x14ac:dyDescent="0.25">
      <c r="D157" s="318"/>
    </row>
    <row r="158" spans="4:4" x14ac:dyDescent="0.25">
      <c r="D158" s="318"/>
    </row>
    <row r="159" spans="4:4" x14ac:dyDescent="0.25">
      <c r="D159" s="318"/>
    </row>
    <row r="160" spans="4:4" x14ac:dyDescent="0.25">
      <c r="D160" s="318"/>
    </row>
    <row r="161" spans="4:4" x14ac:dyDescent="0.25">
      <c r="D161" s="318"/>
    </row>
    <row r="162" spans="4:4" x14ac:dyDescent="0.25">
      <c r="D162" s="318"/>
    </row>
    <row r="163" spans="4:4" x14ac:dyDescent="0.25">
      <c r="D163" s="318"/>
    </row>
    <row r="164" spans="4:4" x14ac:dyDescent="0.25">
      <c r="D164" s="318"/>
    </row>
    <row r="165" spans="4:4" x14ac:dyDescent="0.25">
      <c r="D165" s="318"/>
    </row>
    <row r="166" spans="4:4" x14ac:dyDescent="0.25">
      <c r="D166" s="318"/>
    </row>
    <row r="167" spans="4:4" x14ac:dyDescent="0.25">
      <c r="D167" s="318"/>
    </row>
    <row r="168" spans="4:4" x14ac:dyDescent="0.25">
      <c r="D168" s="318"/>
    </row>
    <row r="169" spans="4:4" x14ac:dyDescent="0.25">
      <c r="D169" s="318"/>
    </row>
    <row r="170" spans="4:4" x14ac:dyDescent="0.25">
      <c r="D170" s="318"/>
    </row>
    <row r="171" spans="4:4" x14ac:dyDescent="0.25">
      <c r="D171" s="318"/>
    </row>
    <row r="172" spans="4:4" x14ac:dyDescent="0.25">
      <c r="D172" s="318"/>
    </row>
    <row r="173" spans="4:4" x14ac:dyDescent="0.25">
      <c r="D173" s="318"/>
    </row>
    <row r="174" spans="4:4" x14ac:dyDescent="0.25">
      <c r="D174" s="318"/>
    </row>
    <row r="175" spans="4:4" x14ac:dyDescent="0.25">
      <c r="D175" s="318"/>
    </row>
    <row r="176" spans="4:4" x14ac:dyDescent="0.25">
      <c r="D176" s="318"/>
    </row>
    <row r="177" spans="4:4" x14ac:dyDescent="0.25">
      <c r="D177" s="318"/>
    </row>
    <row r="178" spans="4:4" x14ac:dyDescent="0.25">
      <c r="D178" s="318"/>
    </row>
    <row r="179" spans="4:4" x14ac:dyDescent="0.25">
      <c r="D179" s="318"/>
    </row>
    <row r="180" spans="4:4" x14ac:dyDescent="0.25">
      <c r="D180" s="318"/>
    </row>
    <row r="181" spans="4:4" x14ac:dyDescent="0.25">
      <c r="D181" s="318"/>
    </row>
    <row r="182" spans="4:4" x14ac:dyDescent="0.25">
      <c r="D182" s="318"/>
    </row>
    <row r="183" spans="4:4" x14ac:dyDescent="0.25">
      <c r="D183" s="318"/>
    </row>
    <row r="184" spans="4:4" x14ac:dyDescent="0.25">
      <c r="D184" s="318"/>
    </row>
    <row r="185" spans="4:4" x14ac:dyDescent="0.25">
      <c r="D185" s="318"/>
    </row>
    <row r="186" spans="4:4" x14ac:dyDescent="0.25">
      <c r="D186" s="318"/>
    </row>
    <row r="187" spans="4:4" x14ac:dyDescent="0.25">
      <c r="D187" s="318"/>
    </row>
    <row r="188" spans="4:4" x14ac:dyDescent="0.25">
      <c r="D188" s="318"/>
    </row>
    <row r="189" spans="4:4" x14ac:dyDescent="0.25">
      <c r="D189" s="318"/>
    </row>
    <row r="190" spans="4:4" x14ac:dyDescent="0.25">
      <c r="D190" s="318"/>
    </row>
    <row r="191" spans="4:4" x14ac:dyDescent="0.25">
      <c r="D191" s="318"/>
    </row>
    <row r="192" spans="4:4" x14ac:dyDescent="0.25">
      <c r="D192" s="318"/>
    </row>
    <row r="193" spans="4:4" x14ac:dyDescent="0.25">
      <c r="D193" s="318"/>
    </row>
    <row r="194" spans="4:4" x14ac:dyDescent="0.25">
      <c r="D194" s="318"/>
    </row>
    <row r="195" spans="4:4" x14ac:dyDescent="0.25">
      <c r="D195" s="318"/>
    </row>
    <row r="196" spans="4:4" x14ac:dyDescent="0.25">
      <c r="D196" s="318"/>
    </row>
    <row r="197" spans="4:4" x14ac:dyDescent="0.25">
      <c r="D197" s="318"/>
    </row>
    <row r="198" spans="4:4" x14ac:dyDescent="0.25">
      <c r="D198" s="318"/>
    </row>
    <row r="199" spans="4:4" x14ac:dyDescent="0.25">
      <c r="D199" s="318"/>
    </row>
    <row r="200" spans="4:4" x14ac:dyDescent="0.25">
      <c r="D200" s="318"/>
    </row>
    <row r="201" spans="4:4" x14ac:dyDescent="0.25">
      <c r="D201" s="318"/>
    </row>
    <row r="202" spans="4:4" x14ac:dyDescent="0.25">
      <c r="D202" s="318"/>
    </row>
    <row r="203" spans="4:4" x14ac:dyDescent="0.25">
      <c r="D203" s="318"/>
    </row>
    <row r="204" spans="4:4" x14ac:dyDescent="0.25">
      <c r="D204" s="318"/>
    </row>
    <row r="205" spans="4:4" x14ac:dyDescent="0.25">
      <c r="D205" s="318"/>
    </row>
    <row r="206" spans="4:4" x14ac:dyDescent="0.25">
      <c r="D206" s="318"/>
    </row>
    <row r="207" spans="4:4" x14ac:dyDescent="0.25">
      <c r="D207" s="318"/>
    </row>
    <row r="208" spans="4:4" x14ac:dyDescent="0.25">
      <c r="D208" s="318"/>
    </row>
    <row r="209" spans="4:4" x14ac:dyDescent="0.25">
      <c r="D209" s="318"/>
    </row>
    <row r="210" spans="4:4" x14ac:dyDescent="0.25">
      <c r="D210" s="318"/>
    </row>
    <row r="211" spans="4:4" x14ac:dyDescent="0.25">
      <c r="D211" s="318"/>
    </row>
    <row r="212" spans="4:4" x14ac:dyDescent="0.25">
      <c r="D212" s="318"/>
    </row>
    <row r="213" spans="4:4" x14ac:dyDescent="0.25">
      <c r="D213" s="318"/>
    </row>
    <row r="214" spans="4:4" x14ac:dyDescent="0.25">
      <c r="D214" s="318"/>
    </row>
    <row r="215" spans="4:4" x14ac:dyDescent="0.25">
      <c r="D215" s="318"/>
    </row>
    <row r="216" spans="4:4" x14ac:dyDescent="0.25">
      <c r="D216" s="318"/>
    </row>
    <row r="217" spans="4:4" x14ac:dyDescent="0.25">
      <c r="D217" s="318"/>
    </row>
    <row r="218" spans="4:4" x14ac:dyDescent="0.25">
      <c r="D218" s="318"/>
    </row>
    <row r="219" spans="4:4" x14ac:dyDescent="0.25">
      <c r="D219" s="318"/>
    </row>
    <row r="220" spans="4:4" x14ac:dyDescent="0.25">
      <c r="D220" s="318"/>
    </row>
    <row r="221" spans="4:4" x14ac:dyDescent="0.25">
      <c r="D221" s="318"/>
    </row>
    <row r="222" spans="4:4" x14ac:dyDescent="0.25">
      <c r="D222" s="318"/>
    </row>
    <row r="223" spans="4:4" x14ac:dyDescent="0.25">
      <c r="D223" s="318"/>
    </row>
    <row r="224" spans="4:4" x14ac:dyDescent="0.25">
      <c r="D224" s="318"/>
    </row>
    <row r="225" spans="4:4" x14ac:dyDescent="0.25">
      <c r="D225" s="318"/>
    </row>
    <row r="226" spans="4:4" x14ac:dyDescent="0.25">
      <c r="D226" s="318"/>
    </row>
    <row r="227" spans="4:4" x14ac:dyDescent="0.25">
      <c r="D227" s="318"/>
    </row>
    <row r="228" spans="4:4" x14ac:dyDescent="0.25">
      <c r="D228" s="318"/>
    </row>
    <row r="229" spans="4:4" x14ac:dyDescent="0.25">
      <c r="D229" s="318"/>
    </row>
    <row r="230" spans="4:4" x14ac:dyDescent="0.25">
      <c r="D230" s="318"/>
    </row>
    <row r="231" spans="4:4" x14ac:dyDescent="0.25">
      <c r="D231" s="318"/>
    </row>
    <row r="232" spans="4:4" x14ac:dyDescent="0.25">
      <c r="D232" s="318"/>
    </row>
    <row r="233" spans="4:4" x14ac:dyDescent="0.25">
      <c r="D233" s="318"/>
    </row>
    <row r="234" spans="4:4" x14ac:dyDescent="0.25">
      <c r="D234" s="318"/>
    </row>
    <row r="235" spans="4:4" x14ac:dyDescent="0.25">
      <c r="D235" s="318"/>
    </row>
    <row r="236" spans="4:4" x14ac:dyDescent="0.25">
      <c r="D236" s="318"/>
    </row>
    <row r="237" spans="4:4" x14ac:dyDescent="0.25">
      <c r="D237" s="318"/>
    </row>
    <row r="238" spans="4:4" x14ac:dyDescent="0.25">
      <c r="D238" s="318"/>
    </row>
    <row r="239" spans="4:4" x14ac:dyDescent="0.25">
      <c r="D239" s="318"/>
    </row>
    <row r="240" spans="4:4" x14ac:dyDescent="0.25">
      <c r="D240" s="318"/>
    </row>
    <row r="241" spans="4:4" x14ac:dyDescent="0.25">
      <c r="D241" s="318"/>
    </row>
    <row r="242" spans="4:4" x14ac:dyDescent="0.25">
      <c r="D242" s="318"/>
    </row>
    <row r="243" spans="4:4" x14ac:dyDescent="0.25">
      <c r="D243" s="318"/>
    </row>
    <row r="244" spans="4:4" x14ac:dyDescent="0.25">
      <c r="D244" s="318"/>
    </row>
    <row r="245" spans="4:4" x14ac:dyDescent="0.25">
      <c r="D245" s="318"/>
    </row>
    <row r="246" spans="4:4" x14ac:dyDescent="0.25">
      <c r="D246" s="318"/>
    </row>
    <row r="247" spans="4:4" x14ac:dyDescent="0.25">
      <c r="D247" s="318"/>
    </row>
    <row r="248" spans="4:4" x14ac:dyDescent="0.25">
      <c r="D248" s="318"/>
    </row>
    <row r="249" spans="4:4" x14ac:dyDescent="0.25">
      <c r="D249" s="318"/>
    </row>
    <row r="250" spans="4:4" x14ac:dyDescent="0.25">
      <c r="D250" s="318"/>
    </row>
    <row r="251" spans="4:4" x14ac:dyDescent="0.25">
      <c r="D251" s="318"/>
    </row>
    <row r="252" spans="4:4" x14ac:dyDescent="0.25">
      <c r="D252" s="318"/>
    </row>
    <row r="253" spans="4:4" x14ac:dyDescent="0.25">
      <c r="D253" s="318"/>
    </row>
    <row r="254" spans="4:4" x14ac:dyDescent="0.25">
      <c r="D254" s="318"/>
    </row>
    <row r="255" spans="4:4" x14ac:dyDescent="0.25">
      <c r="D255" s="318"/>
    </row>
    <row r="256" spans="4:4" x14ac:dyDescent="0.25">
      <c r="D256" s="318"/>
    </row>
    <row r="257" spans="4:4" x14ac:dyDescent="0.25">
      <c r="D257" s="318"/>
    </row>
    <row r="258" spans="4:4" x14ac:dyDescent="0.25">
      <c r="D258" s="318"/>
    </row>
    <row r="259" spans="4:4" x14ac:dyDescent="0.25">
      <c r="D259" s="318"/>
    </row>
    <row r="260" spans="4:4" x14ac:dyDescent="0.25">
      <c r="D260" s="318"/>
    </row>
    <row r="261" spans="4:4" x14ac:dyDescent="0.25">
      <c r="D261" s="318"/>
    </row>
    <row r="262" spans="4:4" x14ac:dyDescent="0.25">
      <c r="D262" s="318"/>
    </row>
    <row r="263" spans="4:4" x14ac:dyDescent="0.25">
      <c r="D263" s="318"/>
    </row>
    <row r="264" spans="4:4" x14ac:dyDescent="0.25">
      <c r="D264" s="318"/>
    </row>
    <row r="265" spans="4:4" x14ac:dyDescent="0.25">
      <c r="D265" s="318"/>
    </row>
    <row r="266" spans="4:4" x14ac:dyDescent="0.25">
      <c r="D266" s="318"/>
    </row>
    <row r="267" spans="4:4" x14ac:dyDescent="0.25">
      <c r="D267" s="318"/>
    </row>
    <row r="268" spans="4:4" x14ac:dyDescent="0.25">
      <c r="D268" s="318"/>
    </row>
    <row r="269" spans="4:4" x14ac:dyDescent="0.25">
      <c r="D269" s="318"/>
    </row>
    <row r="270" spans="4:4" x14ac:dyDescent="0.25">
      <c r="D270" s="318"/>
    </row>
    <row r="271" spans="4:4" x14ac:dyDescent="0.25">
      <c r="D271" s="318"/>
    </row>
    <row r="272" spans="4:4" x14ac:dyDescent="0.25">
      <c r="D272" s="318"/>
    </row>
    <row r="273" spans="4:4" x14ac:dyDescent="0.25">
      <c r="D273" s="318"/>
    </row>
    <row r="274" spans="4:4" x14ac:dyDescent="0.25">
      <c r="D274" s="318"/>
    </row>
    <row r="275" spans="4:4" x14ac:dyDescent="0.25">
      <c r="D275" s="318"/>
    </row>
    <row r="276" spans="4:4" x14ac:dyDescent="0.25">
      <c r="D276" s="318"/>
    </row>
    <row r="277" spans="4:4" x14ac:dyDescent="0.25">
      <c r="D277" s="318"/>
    </row>
    <row r="278" spans="4:4" x14ac:dyDescent="0.25">
      <c r="D278" s="318"/>
    </row>
    <row r="279" spans="4:4" x14ac:dyDescent="0.25">
      <c r="D279" s="318"/>
    </row>
    <row r="280" spans="4:4" x14ac:dyDescent="0.25">
      <c r="D280" s="318"/>
    </row>
    <row r="281" spans="4:4" x14ac:dyDescent="0.25">
      <c r="D281" s="318"/>
    </row>
    <row r="282" spans="4:4" x14ac:dyDescent="0.25">
      <c r="D282" s="318"/>
    </row>
    <row r="283" spans="4:4" x14ac:dyDescent="0.25">
      <c r="D283" s="318"/>
    </row>
    <row r="284" spans="4:4" x14ac:dyDescent="0.25">
      <c r="D284" s="318"/>
    </row>
    <row r="285" spans="4:4" x14ac:dyDescent="0.25">
      <c r="D285" s="318"/>
    </row>
    <row r="286" spans="4:4" x14ac:dyDescent="0.25">
      <c r="D286" s="318"/>
    </row>
    <row r="287" spans="4:4" x14ac:dyDescent="0.25">
      <c r="D287" s="318"/>
    </row>
    <row r="288" spans="4:4" x14ac:dyDescent="0.25">
      <c r="D288" s="318"/>
    </row>
    <row r="289" spans="4:4" x14ac:dyDescent="0.25">
      <c r="D289" s="318"/>
    </row>
    <row r="290" spans="4:4" x14ac:dyDescent="0.25">
      <c r="D290" s="318"/>
    </row>
    <row r="291" spans="4:4" x14ac:dyDescent="0.25">
      <c r="D291" s="318"/>
    </row>
    <row r="292" spans="4:4" x14ac:dyDescent="0.25">
      <c r="D292" s="318"/>
    </row>
    <row r="293" spans="4:4" x14ac:dyDescent="0.25">
      <c r="D293" s="318"/>
    </row>
    <row r="294" spans="4:4" x14ac:dyDescent="0.25">
      <c r="D294" s="318"/>
    </row>
    <row r="295" spans="4:4" x14ac:dyDescent="0.25">
      <c r="D295" s="318"/>
    </row>
    <row r="296" spans="4:4" x14ac:dyDescent="0.25">
      <c r="D296" s="318"/>
    </row>
    <row r="297" spans="4:4" x14ac:dyDescent="0.25">
      <c r="D297" s="318"/>
    </row>
    <row r="298" spans="4:4" x14ac:dyDescent="0.25">
      <c r="D298" s="318"/>
    </row>
    <row r="299" spans="4:4" x14ac:dyDescent="0.25">
      <c r="D299" s="318"/>
    </row>
    <row r="300" spans="4:4" x14ac:dyDescent="0.25">
      <c r="D300" s="318"/>
    </row>
    <row r="301" spans="4:4" x14ac:dyDescent="0.25">
      <c r="D301" s="318"/>
    </row>
    <row r="302" spans="4:4" x14ac:dyDescent="0.25">
      <c r="D302" s="318"/>
    </row>
    <row r="303" spans="4:4" x14ac:dyDescent="0.25">
      <c r="D303" s="318"/>
    </row>
    <row r="304" spans="4:4" x14ac:dyDescent="0.25">
      <c r="D304" s="318"/>
    </row>
    <row r="305" spans="4:4" x14ac:dyDescent="0.25">
      <c r="D305" s="318"/>
    </row>
    <row r="306" spans="4:4" x14ac:dyDescent="0.25">
      <c r="D306" s="318"/>
    </row>
    <row r="307" spans="4:4" x14ac:dyDescent="0.25">
      <c r="D307" s="318"/>
    </row>
    <row r="308" spans="4:4" x14ac:dyDescent="0.25">
      <c r="D308" s="318"/>
    </row>
    <row r="309" spans="4:4" x14ac:dyDescent="0.25">
      <c r="D309" s="318"/>
    </row>
    <row r="310" spans="4:4" x14ac:dyDescent="0.25">
      <c r="D310" s="318"/>
    </row>
    <row r="311" spans="4:4" x14ac:dyDescent="0.25">
      <c r="D311" s="318"/>
    </row>
    <row r="312" spans="4:4" x14ac:dyDescent="0.25">
      <c r="D312" s="318"/>
    </row>
    <row r="313" spans="4:4" x14ac:dyDescent="0.25">
      <c r="D313" s="318"/>
    </row>
    <row r="314" spans="4:4" x14ac:dyDescent="0.25">
      <c r="D314" s="318"/>
    </row>
    <row r="315" spans="4:4" x14ac:dyDescent="0.25">
      <c r="D315" s="318"/>
    </row>
    <row r="316" spans="4:4" x14ac:dyDescent="0.25">
      <c r="D316" s="318"/>
    </row>
    <row r="317" spans="4:4" x14ac:dyDescent="0.25">
      <c r="D317" s="318"/>
    </row>
    <row r="318" spans="4:4" x14ac:dyDescent="0.25">
      <c r="D318" s="318"/>
    </row>
    <row r="319" spans="4:4" x14ac:dyDescent="0.25">
      <c r="D319" s="318"/>
    </row>
    <row r="320" spans="4:4" x14ac:dyDescent="0.25">
      <c r="D320" s="318"/>
    </row>
    <row r="321" spans="4:4" x14ac:dyDescent="0.25">
      <c r="D321" s="318"/>
    </row>
    <row r="322" spans="4:4" x14ac:dyDescent="0.25">
      <c r="D322" s="318"/>
    </row>
    <row r="323" spans="4:4" x14ac:dyDescent="0.25">
      <c r="D323" s="318"/>
    </row>
    <row r="324" spans="4:4" x14ac:dyDescent="0.25">
      <c r="D324" s="318"/>
    </row>
    <row r="325" spans="4:4" x14ac:dyDescent="0.25">
      <c r="D325" s="318"/>
    </row>
    <row r="326" spans="4:4" x14ac:dyDescent="0.25">
      <c r="D326" s="318"/>
    </row>
    <row r="327" spans="4:4" x14ac:dyDescent="0.25">
      <c r="D327" s="318"/>
    </row>
    <row r="328" spans="4:4" x14ac:dyDescent="0.25">
      <c r="D328" s="318"/>
    </row>
    <row r="329" spans="4:4" x14ac:dyDescent="0.25">
      <c r="D329" s="318"/>
    </row>
    <row r="330" spans="4:4" x14ac:dyDescent="0.25">
      <c r="D330" s="318"/>
    </row>
    <row r="331" spans="4:4" x14ac:dyDescent="0.25">
      <c r="D331" s="318"/>
    </row>
    <row r="332" spans="4:4" x14ac:dyDescent="0.25">
      <c r="D332" s="318"/>
    </row>
    <row r="333" spans="4:4" x14ac:dyDescent="0.25">
      <c r="D333" s="318"/>
    </row>
    <row r="334" spans="4:4" x14ac:dyDescent="0.25">
      <c r="D334" s="318"/>
    </row>
    <row r="335" spans="4:4" x14ac:dyDescent="0.25">
      <c r="D335" s="318"/>
    </row>
    <row r="336" spans="4:4" x14ac:dyDescent="0.25">
      <c r="D336" s="318"/>
    </row>
    <row r="337" spans="4:4" x14ac:dyDescent="0.25">
      <c r="D337" s="318"/>
    </row>
    <row r="338" spans="4:4" x14ac:dyDescent="0.25">
      <c r="D338" s="318"/>
    </row>
    <row r="339" spans="4:4" x14ac:dyDescent="0.25">
      <c r="D339" s="318"/>
    </row>
    <row r="340" spans="4:4" x14ac:dyDescent="0.25">
      <c r="D340" s="318"/>
    </row>
    <row r="341" spans="4:4" x14ac:dyDescent="0.25">
      <c r="D341" s="318"/>
    </row>
    <row r="342" spans="4:4" x14ac:dyDescent="0.25">
      <c r="D342" s="318"/>
    </row>
    <row r="343" spans="4:4" x14ac:dyDescent="0.25">
      <c r="D343" s="318"/>
    </row>
    <row r="344" spans="4:4" x14ac:dyDescent="0.25">
      <c r="D344" s="318"/>
    </row>
    <row r="345" spans="4:4" x14ac:dyDescent="0.25">
      <c r="D345" s="318"/>
    </row>
    <row r="346" spans="4:4" x14ac:dyDescent="0.25">
      <c r="D346" s="318"/>
    </row>
    <row r="347" spans="4:4" x14ac:dyDescent="0.25">
      <c r="D347" s="318"/>
    </row>
    <row r="348" spans="4:4" x14ac:dyDescent="0.25">
      <c r="D348" s="318"/>
    </row>
    <row r="349" spans="4:4" x14ac:dyDescent="0.25">
      <c r="D349" s="318"/>
    </row>
    <row r="350" spans="4:4" x14ac:dyDescent="0.25">
      <c r="D350" s="318"/>
    </row>
    <row r="351" spans="4:4" x14ac:dyDescent="0.25">
      <c r="D351" s="318"/>
    </row>
    <row r="352" spans="4:4" x14ac:dyDescent="0.25">
      <c r="D352" s="318"/>
    </row>
    <row r="353" spans="4:4" x14ac:dyDescent="0.25">
      <c r="D353" s="318"/>
    </row>
    <row r="354" spans="4:4" x14ac:dyDescent="0.25">
      <c r="D354" s="318"/>
    </row>
    <row r="355" spans="4:4" x14ac:dyDescent="0.25">
      <c r="D355" s="318"/>
    </row>
    <row r="356" spans="4:4" x14ac:dyDescent="0.25">
      <c r="D356" s="318"/>
    </row>
    <row r="357" spans="4:4" x14ac:dyDescent="0.25">
      <c r="D357" s="318"/>
    </row>
    <row r="358" spans="4:4" x14ac:dyDescent="0.25">
      <c r="D358" s="318"/>
    </row>
    <row r="359" spans="4:4" x14ac:dyDescent="0.25">
      <c r="D359" s="318"/>
    </row>
    <row r="360" spans="4:4" x14ac:dyDescent="0.25">
      <c r="D360" s="318"/>
    </row>
    <row r="361" spans="4:4" x14ac:dyDescent="0.25">
      <c r="D361" s="318"/>
    </row>
    <row r="362" spans="4:4" x14ac:dyDescent="0.25">
      <c r="D362" s="318"/>
    </row>
    <row r="363" spans="4:4" x14ac:dyDescent="0.25">
      <c r="D363" s="318"/>
    </row>
    <row r="364" spans="4:4" x14ac:dyDescent="0.25">
      <c r="D364" s="318"/>
    </row>
    <row r="365" spans="4:4" x14ac:dyDescent="0.25">
      <c r="D365" s="318"/>
    </row>
    <row r="366" spans="4:4" x14ac:dyDescent="0.25">
      <c r="D366" s="318"/>
    </row>
    <row r="367" spans="4:4" x14ac:dyDescent="0.25">
      <c r="D367" s="318"/>
    </row>
    <row r="368" spans="4:4" x14ac:dyDescent="0.25">
      <c r="D368" s="318"/>
    </row>
    <row r="369" spans="4:4" x14ac:dyDescent="0.25">
      <c r="D369" s="318"/>
    </row>
    <row r="370" spans="4:4" x14ac:dyDescent="0.25">
      <c r="D370" s="318"/>
    </row>
    <row r="371" spans="4:4" x14ac:dyDescent="0.25">
      <c r="D371" s="318"/>
    </row>
    <row r="372" spans="4:4" x14ac:dyDescent="0.25">
      <c r="D372" s="318"/>
    </row>
    <row r="373" spans="4:4" x14ac:dyDescent="0.25">
      <c r="D373" s="318"/>
    </row>
    <row r="374" spans="4:4" x14ac:dyDescent="0.25">
      <c r="D374" s="318"/>
    </row>
    <row r="375" spans="4:4" x14ac:dyDescent="0.25">
      <c r="D375" s="318"/>
    </row>
    <row r="376" spans="4:4" x14ac:dyDescent="0.25">
      <c r="D376" s="318"/>
    </row>
    <row r="377" spans="4:4" x14ac:dyDescent="0.25">
      <c r="D377" s="318"/>
    </row>
    <row r="378" spans="4:4" x14ac:dyDescent="0.25">
      <c r="D378" s="318"/>
    </row>
    <row r="379" spans="4:4" x14ac:dyDescent="0.25">
      <c r="D379" s="318"/>
    </row>
    <row r="380" spans="4:4" x14ac:dyDescent="0.25">
      <c r="D380" s="318"/>
    </row>
    <row r="381" spans="4:4" x14ac:dyDescent="0.25">
      <c r="D381" s="318"/>
    </row>
    <row r="382" spans="4:4" x14ac:dyDescent="0.25">
      <c r="D382" s="318"/>
    </row>
    <row r="383" spans="4:4" x14ac:dyDescent="0.25">
      <c r="D383" s="318"/>
    </row>
    <row r="384" spans="4:4" x14ac:dyDescent="0.25">
      <c r="D384" s="318"/>
    </row>
    <row r="385" spans="4:4" x14ac:dyDescent="0.25">
      <c r="D385" s="318"/>
    </row>
    <row r="386" spans="4:4" x14ac:dyDescent="0.25">
      <c r="D386" s="318"/>
    </row>
    <row r="387" spans="4:4" x14ac:dyDescent="0.25">
      <c r="D387" s="318"/>
    </row>
    <row r="388" spans="4:4" x14ac:dyDescent="0.25">
      <c r="D388" s="318"/>
    </row>
    <row r="389" spans="4:4" x14ac:dyDescent="0.25">
      <c r="D389" s="318"/>
    </row>
    <row r="390" spans="4:4" x14ac:dyDescent="0.25">
      <c r="D390" s="318"/>
    </row>
    <row r="391" spans="4:4" x14ac:dyDescent="0.25">
      <c r="D391" s="318"/>
    </row>
    <row r="392" spans="4:4" x14ac:dyDescent="0.25">
      <c r="D392" s="318"/>
    </row>
    <row r="393" spans="4:4" x14ac:dyDescent="0.25">
      <c r="D393" s="318"/>
    </row>
    <row r="394" spans="4:4" x14ac:dyDescent="0.25">
      <c r="D394" s="318"/>
    </row>
    <row r="395" spans="4:4" x14ac:dyDescent="0.25">
      <c r="D395" s="318"/>
    </row>
    <row r="396" spans="4:4" x14ac:dyDescent="0.25">
      <c r="D396" s="318"/>
    </row>
    <row r="397" spans="4:4" x14ac:dyDescent="0.25">
      <c r="D397" s="318"/>
    </row>
    <row r="398" spans="4:4" x14ac:dyDescent="0.25">
      <c r="D398" s="318"/>
    </row>
    <row r="399" spans="4:4" x14ac:dyDescent="0.25">
      <c r="D399" s="318"/>
    </row>
    <row r="400" spans="4:4" x14ac:dyDescent="0.25">
      <c r="D400" s="318"/>
    </row>
    <row r="401" spans="4:4" x14ac:dyDescent="0.25">
      <c r="D401" s="318"/>
    </row>
    <row r="402" spans="4:4" x14ac:dyDescent="0.25">
      <c r="D402" s="318"/>
    </row>
    <row r="403" spans="4:4" x14ac:dyDescent="0.25">
      <c r="D403" s="318"/>
    </row>
    <row r="404" spans="4:4" x14ac:dyDescent="0.25">
      <c r="D404" s="318"/>
    </row>
    <row r="405" spans="4:4" x14ac:dyDescent="0.25">
      <c r="D405" s="318"/>
    </row>
    <row r="406" spans="4:4" x14ac:dyDescent="0.25">
      <c r="D406" s="318"/>
    </row>
    <row r="407" spans="4:4" x14ac:dyDescent="0.25">
      <c r="D407" s="318"/>
    </row>
    <row r="408" spans="4:4" x14ac:dyDescent="0.25">
      <c r="D408" s="318"/>
    </row>
    <row r="409" spans="4:4" x14ac:dyDescent="0.25">
      <c r="D409" s="318"/>
    </row>
    <row r="410" spans="4:4" x14ac:dyDescent="0.25">
      <c r="D410" s="318"/>
    </row>
    <row r="411" spans="4:4" x14ac:dyDescent="0.25">
      <c r="D411" s="318"/>
    </row>
    <row r="412" spans="4:4" x14ac:dyDescent="0.25">
      <c r="D412" s="318"/>
    </row>
    <row r="413" spans="4:4" x14ac:dyDescent="0.25">
      <c r="D413" s="318"/>
    </row>
    <row r="414" spans="4:4" x14ac:dyDescent="0.25">
      <c r="D414" s="318"/>
    </row>
    <row r="415" spans="4:4" x14ac:dyDescent="0.25">
      <c r="D415" s="318"/>
    </row>
    <row r="416" spans="4:4" x14ac:dyDescent="0.25">
      <c r="D416" s="318"/>
    </row>
    <row r="417" spans="4:4" x14ac:dyDescent="0.25">
      <c r="D417" s="318"/>
    </row>
    <row r="418" spans="4:4" x14ac:dyDescent="0.25">
      <c r="D418" s="318"/>
    </row>
    <row r="419" spans="4:4" x14ac:dyDescent="0.25">
      <c r="D419" s="318"/>
    </row>
    <row r="420" spans="4:4" x14ac:dyDescent="0.25">
      <c r="D420" s="318"/>
    </row>
    <row r="421" spans="4:4" x14ac:dyDescent="0.25">
      <c r="D421" s="318"/>
    </row>
    <row r="422" spans="4:4" x14ac:dyDescent="0.25">
      <c r="D422" s="318"/>
    </row>
    <row r="423" spans="4:4" x14ac:dyDescent="0.25">
      <c r="D423" s="318"/>
    </row>
    <row r="424" spans="4:4" x14ac:dyDescent="0.25">
      <c r="D424" s="318"/>
    </row>
    <row r="425" spans="4:4" x14ac:dyDescent="0.25">
      <c r="D425" s="318"/>
    </row>
    <row r="426" spans="4:4" x14ac:dyDescent="0.25">
      <c r="D426" s="318"/>
    </row>
    <row r="427" spans="4:4" x14ac:dyDescent="0.25">
      <c r="D427" s="318"/>
    </row>
    <row r="428" spans="4:4" x14ac:dyDescent="0.25">
      <c r="D428" s="318"/>
    </row>
    <row r="429" spans="4:4" x14ac:dyDescent="0.25">
      <c r="D429" s="318"/>
    </row>
    <row r="430" spans="4:4" x14ac:dyDescent="0.25">
      <c r="D430" s="318"/>
    </row>
    <row r="431" spans="4:4" x14ac:dyDescent="0.25">
      <c r="D431" s="318"/>
    </row>
    <row r="432" spans="4:4" x14ac:dyDescent="0.25">
      <c r="D432" s="318"/>
    </row>
    <row r="433" spans="4:4" x14ac:dyDescent="0.25">
      <c r="D433" s="318"/>
    </row>
    <row r="434" spans="4:4" x14ac:dyDescent="0.25">
      <c r="D434" s="318"/>
    </row>
    <row r="435" spans="4:4" x14ac:dyDescent="0.25">
      <c r="D435" s="318"/>
    </row>
    <row r="436" spans="4:4" x14ac:dyDescent="0.25">
      <c r="D436" s="318"/>
    </row>
    <row r="437" spans="4:4" x14ac:dyDescent="0.25">
      <c r="D437" s="318"/>
    </row>
    <row r="438" spans="4:4" x14ac:dyDescent="0.25">
      <c r="D438" s="318"/>
    </row>
    <row r="439" spans="4:4" x14ac:dyDescent="0.25">
      <c r="D439" s="318"/>
    </row>
    <row r="440" spans="4:4" x14ac:dyDescent="0.25">
      <c r="D440" s="318"/>
    </row>
    <row r="441" spans="4:4" x14ac:dyDescent="0.25">
      <c r="D441" s="318"/>
    </row>
    <row r="442" spans="4:4" x14ac:dyDescent="0.25">
      <c r="D442" s="318"/>
    </row>
    <row r="443" spans="4:4" x14ac:dyDescent="0.25">
      <c r="D443" s="318"/>
    </row>
    <row r="444" spans="4:4" x14ac:dyDescent="0.25">
      <c r="D444" s="318"/>
    </row>
    <row r="445" spans="4:4" x14ac:dyDescent="0.25">
      <c r="D445" s="318"/>
    </row>
    <row r="446" spans="4:4" x14ac:dyDescent="0.25">
      <c r="D446" s="318"/>
    </row>
    <row r="447" spans="4:4" x14ac:dyDescent="0.25">
      <c r="D447" s="318"/>
    </row>
    <row r="448" spans="4:4" x14ac:dyDescent="0.25">
      <c r="D448" s="318"/>
    </row>
    <row r="449" spans="4:4" x14ac:dyDescent="0.25">
      <c r="D449" s="318"/>
    </row>
    <row r="450" spans="4:4" x14ac:dyDescent="0.25">
      <c r="D450" s="318"/>
    </row>
    <row r="451" spans="4:4" x14ac:dyDescent="0.25">
      <c r="D451" s="318"/>
    </row>
    <row r="452" spans="4:4" x14ac:dyDescent="0.25">
      <c r="D452" s="318"/>
    </row>
    <row r="453" spans="4:4" x14ac:dyDescent="0.25">
      <c r="D453" s="318"/>
    </row>
    <row r="454" spans="4:4" x14ac:dyDescent="0.25">
      <c r="D454" s="318"/>
    </row>
    <row r="455" spans="4:4" x14ac:dyDescent="0.25">
      <c r="D455" s="318"/>
    </row>
    <row r="456" spans="4:4" x14ac:dyDescent="0.25">
      <c r="D456" s="318"/>
    </row>
    <row r="457" spans="4:4" x14ac:dyDescent="0.25">
      <c r="D457" s="318"/>
    </row>
    <row r="458" spans="4:4" x14ac:dyDescent="0.25">
      <c r="D458" s="318"/>
    </row>
    <row r="459" spans="4:4" x14ac:dyDescent="0.25">
      <c r="D459" s="318"/>
    </row>
    <row r="460" spans="4:4" x14ac:dyDescent="0.25">
      <c r="D460" s="318"/>
    </row>
    <row r="461" spans="4:4" x14ac:dyDescent="0.25">
      <c r="D461" s="318"/>
    </row>
    <row r="462" spans="4:4" x14ac:dyDescent="0.25">
      <c r="D462" s="318"/>
    </row>
    <row r="463" spans="4:4" x14ac:dyDescent="0.25">
      <c r="D463" s="318"/>
    </row>
    <row r="464" spans="4:4" x14ac:dyDescent="0.25">
      <c r="D464" s="318"/>
    </row>
    <row r="465" spans="4:4" x14ac:dyDescent="0.25">
      <c r="D465" s="318"/>
    </row>
    <row r="466" spans="4:4" x14ac:dyDescent="0.25">
      <c r="D466" s="318"/>
    </row>
    <row r="467" spans="4:4" x14ac:dyDescent="0.25">
      <c r="D467" s="318"/>
    </row>
    <row r="468" spans="4:4" x14ac:dyDescent="0.25">
      <c r="D468" s="318"/>
    </row>
    <row r="469" spans="4:4" x14ac:dyDescent="0.25">
      <c r="D469" s="318"/>
    </row>
    <row r="470" spans="4:4" x14ac:dyDescent="0.25">
      <c r="D470" s="318"/>
    </row>
    <row r="471" spans="4:4" x14ac:dyDescent="0.25">
      <c r="D471" s="318"/>
    </row>
    <row r="472" spans="4:4" x14ac:dyDescent="0.25">
      <c r="D472" s="318"/>
    </row>
    <row r="473" spans="4:4" x14ac:dyDescent="0.25">
      <c r="D473" s="318"/>
    </row>
    <row r="474" spans="4:4" x14ac:dyDescent="0.25">
      <c r="D474" s="318"/>
    </row>
    <row r="475" spans="4:4" x14ac:dyDescent="0.25">
      <c r="D475" s="318"/>
    </row>
    <row r="476" spans="4:4" x14ac:dyDescent="0.25">
      <c r="D476" s="318"/>
    </row>
    <row r="477" spans="4:4" x14ac:dyDescent="0.25">
      <c r="D477" s="318"/>
    </row>
    <row r="478" spans="4:4" x14ac:dyDescent="0.25">
      <c r="D478" s="318"/>
    </row>
    <row r="479" spans="4:4" x14ac:dyDescent="0.25">
      <c r="D479" s="318"/>
    </row>
    <row r="480" spans="4:4" x14ac:dyDescent="0.25">
      <c r="D480" s="318"/>
    </row>
    <row r="481" spans="4:4" x14ac:dyDescent="0.25">
      <c r="D481" s="318"/>
    </row>
    <row r="482" spans="4:4" x14ac:dyDescent="0.25">
      <c r="D482" s="318"/>
    </row>
    <row r="483" spans="4:4" x14ac:dyDescent="0.25">
      <c r="D483" s="318"/>
    </row>
    <row r="484" spans="4:4" x14ac:dyDescent="0.25">
      <c r="D484" s="318"/>
    </row>
    <row r="485" spans="4:4" x14ac:dyDescent="0.25">
      <c r="D485" s="318"/>
    </row>
    <row r="486" spans="4:4" x14ac:dyDescent="0.25">
      <c r="D486" s="318"/>
    </row>
    <row r="487" spans="4:4" x14ac:dyDescent="0.25">
      <c r="D487" s="318"/>
    </row>
    <row r="488" spans="4:4" x14ac:dyDescent="0.25">
      <c r="D488" s="318"/>
    </row>
    <row r="489" spans="4:4" x14ac:dyDescent="0.25">
      <c r="D489" s="318"/>
    </row>
    <row r="490" spans="4:4" x14ac:dyDescent="0.25">
      <c r="D490" s="318"/>
    </row>
    <row r="491" spans="4:4" x14ac:dyDescent="0.25">
      <c r="D491" s="318"/>
    </row>
    <row r="492" spans="4:4" x14ac:dyDescent="0.25">
      <c r="D492" s="318"/>
    </row>
    <row r="493" spans="4:4" x14ac:dyDescent="0.25">
      <c r="D493" s="318"/>
    </row>
    <row r="494" spans="4:4" x14ac:dyDescent="0.25">
      <c r="D494" s="318"/>
    </row>
    <row r="495" spans="4:4" x14ac:dyDescent="0.25">
      <c r="D495" s="318"/>
    </row>
    <row r="496" spans="4:4" x14ac:dyDescent="0.25">
      <c r="D496" s="318"/>
    </row>
    <row r="497" spans="4:4" x14ac:dyDescent="0.25">
      <c r="D497" s="318"/>
    </row>
    <row r="498" spans="4:4" x14ac:dyDescent="0.25">
      <c r="D498" s="318"/>
    </row>
    <row r="499" spans="4:4" x14ac:dyDescent="0.25">
      <c r="D499" s="318"/>
    </row>
    <row r="500" spans="4:4" x14ac:dyDescent="0.25">
      <c r="D500" s="318"/>
    </row>
    <row r="501" spans="4:4" x14ac:dyDescent="0.25">
      <c r="D501" s="318"/>
    </row>
    <row r="502" spans="4:4" x14ac:dyDescent="0.25">
      <c r="D502" s="318"/>
    </row>
    <row r="503" spans="4:4" x14ac:dyDescent="0.25">
      <c r="D503" s="318"/>
    </row>
    <row r="504" spans="4:4" x14ac:dyDescent="0.25">
      <c r="D504" s="318"/>
    </row>
    <row r="505" spans="4:4" x14ac:dyDescent="0.25">
      <c r="D505" s="318"/>
    </row>
    <row r="506" spans="4:4" x14ac:dyDescent="0.25">
      <c r="D506" s="318"/>
    </row>
    <row r="507" spans="4:4" x14ac:dyDescent="0.25">
      <c r="D507" s="318"/>
    </row>
    <row r="508" spans="4:4" x14ac:dyDescent="0.25">
      <c r="D508" s="318"/>
    </row>
    <row r="509" spans="4:4" x14ac:dyDescent="0.25">
      <c r="D509" s="318"/>
    </row>
    <row r="510" spans="4:4" x14ac:dyDescent="0.25">
      <c r="D510" s="318"/>
    </row>
    <row r="511" spans="4:4" x14ac:dyDescent="0.25">
      <c r="D511" s="318"/>
    </row>
    <row r="512" spans="4:4" x14ac:dyDescent="0.25">
      <c r="D512" s="318"/>
    </row>
    <row r="513" spans="4:4" x14ac:dyDescent="0.25">
      <c r="D513" s="318"/>
    </row>
    <row r="514" spans="4:4" x14ac:dyDescent="0.25">
      <c r="D514" s="318"/>
    </row>
    <row r="515" spans="4:4" x14ac:dyDescent="0.25">
      <c r="D515" s="318"/>
    </row>
    <row r="516" spans="4:4" x14ac:dyDescent="0.25">
      <c r="D516" s="318"/>
    </row>
    <row r="517" spans="4:4" x14ac:dyDescent="0.25">
      <c r="D517" s="318"/>
    </row>
    <row r="518" spans="4:4" x14ac:dyDescent="0.25">
      <c r="D518" s="318"/>
    </row>
    <row r="519" spans="4:4" x14ac:dyDescent="0.25">
      <c r="D519" s="318"/>
    </row>
    <row r="520" spans="4:4" x14ac:dyDescent="0.25">
      <c r="D520" s="318"/>
    </row>
    <row r="521" spans="4:4" x14ac:dyDescent="0.25">
      <c r="D521" s="318"/>
    </row>
    <row r="522" spans="4:4" x14ac:dyDescent="0.25">
      <c r="D522" s="318"/>
    </row>
    <row r="523" spans="4:4" x14ac:dyDescent="0.25">
      <c r="D523" s="318"/>
    </row>
    <row r="524" spans="4:4" x14ac:dyDescent="0.25">
      <c r="D524" s="318"/>
    </row>
    <row r="525" spans="4:4" x14ac:dyDescent="0.25">
      <c r="D525" s="318"/>
    </row>
    <row r="526" spans="4:4" x14ac:dyDescent="0.25">
      <c r="D526" s="318"/>
    </row>
    <row r="527" spans="4:4" x14ac:dyDescent="0.25">
      <c r="D527" s="318"/>
    </row>
    <row r="528" spans="4:4" x14ac:dyDescent="0.25">
      <c r="D528" s="318"/>
    </row>
    <row r="529" spans="4:4" x14ac:dyDescent="0.25">
      <c r="D529" s="318"/>
    </row>
    <row r="530" spans="4:4" x14ac:dyDescent="0.25">
      <c r="D530" s="318"/>
    </row>
    <row r="531" spans="4:4" x14ac:dyDescent="0.25">
      <c r="D531" s="318"/>
    </row>
    <row r="532" spans="4:4" x14ac:dyDescent="0.25">
      <c r="D532" s="318"/>
    </row>
    <row r="533" spans="4:4" x14ac:dyDescent="0.25">
      <c r="D533" s="318"/>
    </row>
    <row r="534" spans="4:4" x14ac:dyDescent="0.25">
      <c r="D534" s="318"/>
    </row>
    <row r="535" spans="4:4" x14ac:dyDescent="0.25">
      <c r="D535" s="318"/>
    </row>
    <row r="536" spans="4:4" x14ac:dyDescent="0.25">
      <c r="D536" s="318"/>
    </row>
    <row r="537" spans="4:4" x14ac:dyDescent="0.25">
      <c r="D537" s="318"/>
    </row>
    <row r="538" spans="4:4" x14ac:dyDescent="0.25">
      <c r="D538" s="318"/>
    </row>
    <row r="539" spans="4:4" x14ac:dyDescent="0.25">
      <c r="D539" s="318"/>
    </row>
    <row r="540" spans="4:4" x14ac:dyDescent="0.25">
      <c r="D540" s="318"/>
    </row>
    <row r="541" spans="4:4" x14ac:dyDescent="0.25">
      <c r="D541" s="318"/>
    </row>
    <row r="542" spans="4:4" x14ac:dyDescent="0.25">
      <c r="D542" s="318"/>
    </row>
    <row r="543" spans="4:4" x14ac:dyDescent="0.25">
      <c r="D543" s="318"/>
    </row>
    <row r="544" spans="4:4" x14ac:dyDescent="0.25">
      <c r="D544" s="318"/>
    </row>
    <row r="545" spans="4:4" x14ac:dyDescent="0.25">
      <c r="D545" s="318"/>
    </row>
    <row r="546" spans="4:4" x14ac:dyDescent="0.25">
      <c r="D546" s="318"/>
    </row>
    <row r="547" spans="4:4" x14ac:dyDescent="0.25">
      <c r="D547" s="318"/>
    </row>
    <row r="548" spans="4:4" x14ac:dyDescent="0.25">
      <c r="D548" s="318"/>
    </row>
    <row r="549" spans="4:4" x14ac:dyDescent="0.25">
      <c r="D549" s="318"/>
    </row>
    <row r="550" spans="4:4" x14ac:dyDescent="0.25">
      <c r="D550" s="318"/>
    </row>
    <row r="551" spans="4:4" x14ac:dyDescent="0.25">
      <c r="D551" s="318"/>
    </row>
    <row r="552" spans="4:4" x14ac:dyDescent="0.25">
      <c r="D552" s="318"/>
    </row>
    <row r="553" spans="4:4" x14ac:dyDescent="0.25">
      <c r="D553" s="318"/>
    </row>
    <row r="554" spans="4:4" x14ac:dyDescent="0.25">
      <c r="D554" s="318"/>
    </row>
    <row r="555" spans="4:4" x14ac:dyDescent="0.25">
      <c r="D555" s="318"/>
    </row>
    <row r="556" spans="4:4" x14ac:dyDescent="0.25">
      <c r="D556" s="318"/>
    </row>
    <row r="557" spans="4:4" x14ac:dyDescent="0.25">
      <c r="D557" s="318"/>
    </row>
    <row r="558" spans="4:4" x14ac:dyDescent="0.25">
      <c r="D558" s="318"/>
    </row>
    <row r="559" spans="4:4" x14ac:dyDescent="0.25">
      <c r="D559" s="318"/>
    </row>
    <row r="560" spans="4:4" x14ac:dyDescent="0.25">
      <c r="D560" s="318"/>
    </row>
    <row r="561" spans="4:4" x14ac:dyDescent="0.25">
      <c r="D561" s="318"/>
    </row>
    <row r="562" spans="4:4" x14ac:dyDescent="0.25">
      <c r="D562" s="318"/>
    </row>
    <row r="563" spans="4:4" x14ac:dyDescent="0.25">
      <c r="D563" s="318"/>
    </row>
    <row r="564" spans="4:4" x14ac:dyDescent="0.25">
      <c r="D564" s="318"/>
    </row>
    <row r="565" spans="4:4" x14ac:dyDescent="0.25">
      <c r="D565" s="318"/>
    </row>
    <row r="566" spans="4:4" x14ac:dyDescent="0.25">
      <c r="D566" s="318"/>
    </row>
    <row r="567" spans="4:4" x14ac:dyDescent="0.25">
      <c r="D567" s="318"/>
    </row>
    <row r="568" spans="4:4" x14ac:dyDescent="0.25">
      <c r="D568" s="318"/>
    </row>
    <row r="569" spans="4:4" x14ac:dyDescent="0.25">
      <c r="D569" s="318"/>
    </row>
    <row r="570" spans="4:4" x14ac:dyDescent="0.25">
      <c r="D570" s="318"/>
    </row>
    <row r="571" spans="4:4" x14ac:dyDescent="0.25">
      <c r="D571" s="318"/>
    </row>
    <row r="572" spans="4:4" x14ac:dyDescent="0.25">
      <c r="D572" s="318"/>
    </row>
    <row r="573" spans="4:4" x14ac:dyDescent="0.25">
      <c r="D573" s="318"/>
    </row>
    <row r="574" spans="4:4" x14ac:dyDescent="0.25">
      <c r="D574" s="318"/>
    </row>
    <row r="575" spans="4:4" x14ac:dyDescent="0.25">
      <c r="D575" s="318"/>
    </row>
    <row r="576" spans="4:4" x14ac:dyDescent="0.25">
      <c r="D576" s="318"/>
    </row>
    <row r="577" spans="4:4" x14ac:dyDescent="0.25">
      <c r="D577" s="318"/>
    </row>
    <row r="578" spans="4:4" x14ac:dyDescent="0.25">
      <c r="D578" s="318"/>
    </row>
    <row r="579" spans="4:4" x14ac:dyDescent="0.25">
      <c r="D579" s="318"/>
    </row>
    <row r="580" spans="4:4" x14ac:dyDescent="0.25">
      <c r="D580" s="318"/>
    </row>
    <row r="581" spans="4:4" x14ac:dyDescent="0.25">
      <c r="D581" s="318"/>
    </row>
    <row r="582" spans="4:4" x14ac:dyDescent="0.25">
      <c r="D582" s="318"/>
    </row>
    <row r="583" spans="4:4" x14ac:dyDescent="0.25">
      <c r="D583" s="318"/>
    </row>
    <row r="584" spans="4:4" x14ac:dyDescent="0.25">
      <c r="D584" s="318"/>
    </row>
    <row r="585" spans="4:4" x14ac:dyDescent="0.25">
      <c r="D585" s="318"/>
    </row>
    <row r="586" spans="4:4" x14ac:dyDescent="0.25">
      <c r="D586" s="318"/>
    </row>
    <row r="587" spans="4:4" x14ac:dyDescent="0.25">
      <c r="D587" s="318"/>
    </row>
    <row r="588" spans="4:4" x14ac:dyDescent="0.25">
      <c r="D588" s="318"/>
    </row>
    <row r="589" spans="4:4" x14ac:dyDescent="0.25">
      <c r="D589" s="318"/>
    </row>
    <row r="590" spans="4:4" x14ac:dyDescent="0.25">
      <c r="D590" s="318"/>
    </row>
    <row r="591" spans="4:4" x14ac:dyDescent="0.25">
      <c r="D591" s="318"/>
    </row>
    <row r="592" spans="4:4" x14ac:dyDescent="0.25">
      <c r="D592" s="318"/>
    </row>
    <row r="593" spans="4:4" x14ac:dyDescent="0.25">
      <c r="D593" s="318"/>
    </row>
    <row r="594" spans="4:4" x14ac:dyDescent="0.25">
      <c r="D594" s="318"/>
    </row>
    <row r="595" spans="4:4" x14ac:dyDescent="0.25">
      <c r="D595" s="318"/>
    </row>
    <row r="596" spans="4:4" x14ac:dyDescent="0.25">
      <c r="D596" s="318"/>
    </row>
    <row r="597" spans="4:4" x14ac:dyDescent="0.25">
      <c r="D597" s="318"/>
    </row>
    <row r="598" spans="4:4" x14ac:dyDescent="0.25">
      <c r="D598" s="318"/>
    </row>
    <row r="599" spans="4:4" x14ac:dyDescent="0.25">
      <c r="D599" s="318"/>
    </row>
    <row r="600" spans="4:4" x14ac:dyDescent="0.25">
      <c r="D600" s="318"/>
    </row>
    <row r="601" spans="4:4" x14ac:dyDescent="0.25">
      <c r="D601" s="318"/>
    </row>
    <row r="602" spans="4:4" x14ac:dyDescent="0.25">
      <c r="D602" s="318"/>
    </row>
    <row r="603" spans="4:4" x14ac:dyDescent="0.25">
      <c r="D603" s="318"/>
    </row>
    <row r="604" spans="4:4" x14ac:dyDescent="0.25">
      <c r="D604" s="318"/>
    </row>
    <row r="605" spans="4:4" x14ac:dyDescent="0.25">
      <c r="D605" s="318"/>
    </row>
    <row r="606" spans="4:4" x14ac:dyDescent="0.25">
      <c r="D606" s="318"/>
    </row>
    <row r="607" spans="4:4" x14ac:dyDescent="0.25">
      <c r="D607" s="318"/>
    </row>
    <row r="608" spans="4:4" x14ac:dyDescent="0.25">
      <c r="D608" s="318"/>
    </row>
    <row r="609" spans="4:4" x14ac:dyDescent="0.25">
      <c r="D609" s="318"/>
    </row>
    <row r="610" spans="4:4" x14ac:dyDescent="0.25">
      <c r="D610" s="318"/>
    </row>
    <row r="611" spans="4:4" x14ac:dyDescent="0.25">
      <c r="D611" s="318"/>
    </row>
    <row r="612" spans="4:4" x14ac:dyDescent="0.25">
      <c r="D612" s="318"/>
    </row>
    <row r="613" spans="4:4" x14ac:dyDescent="0.25">
      <c r="D613" s="318"/>
    </row>
    <row r="614" spans="4:4" x14ac:dyDescent="0.25">
      <c r="D614" s="318"/>
    </row>
    <row r="615" spans="4:4" x14ac:dyDescent="0.25">
      <c r="D615" s="318"/>
    </row>
    <row r="616" spans="4:4" x14ac:dyDescent="0.25">
      <c r="D616" s="318"/>
    </row>
    <row r="617" spans="4:4" x14ac:dyDescent="0.25">
      <c r="D617" s="318"/>
    </row>
    <row r="618" spans="4:4" x14ac:dyDescent="0.25">
      <c r="D618" s="318"/>
    </row>
    <row r="619" spans="4:4" x14ac:dyDescent="0.25">
      <c r="D619" s="318"/>
    </row>
    <row r="620" spans="4:4" x14ac:dyDescent="0.25">
      <c r="D620" s="318"/>
    </row>
    <row r="621" spans="4:4" x14ac:dyDescent="0.25">
      <c r="D621" s="318"/>
    </row>
    <row r="622" spans="4:4" x14ac:dyDescent="0.25">
      <c r="D622" s="318"/>
    </row>
    <row r="623" spans="4:4" x14ac:dyDescent="0.25">
      <c r="D623" s="318"/>
    </row>
    <row r="624" spans="4:4" x14ac:dyDescent="0.25">
      <c r="D624" s="318"/>
    </row>
    <row r="625" spans="4:4" x14ac:dyDescent="0.25">
      <c r="D625" s="318"/>
    </row>
    <row r="626" spans="4:4" x14ac:dyDescent="0.25">
      <c r="D626" s="318"/>
    </row>
    <row r="627" spans="4:4" x14ac:dyDescent="0.25">
      <c r="D627" s="318"/>
    </row>
    <row r="628" spans="4:4" x14ac:dyDescent="0.25">
      <c r="D628" s="318"/>
    </row>
    <row r="629" spans="4:4" x14ac:dyDescent="0.25">
      <c r="D629" s="318"/>
    </row>
    <row r="630" spans="4:4" x14ac:dyDescent="0.25">
      <c r="D630" s="318"/>
    </row>
    <row r="631" spans="4:4" x14ac:dyDescent="0.25">
      <c r="D631" s="318"/>
    </row>
    <row r="632" spans="4:4" x14ac:dyDescent="0.25">
      <c r="D632" s="318"/>
    </row>
    <row r="633" spans="4:4" x14ac:dyDescent="0.25">
      <c r="D633" s="318"/>
    </row>
    <row r="634" spans="4:4" x14ac:dyDescent="0.25">
      <c r="D634" s="318"/>
    </row>
    <row r="635" spans="4:4" x14ac:dyDescent="0.25">
      <c r="D635" s="318"/>
    </row>
    <row r="636" spans="4:4" x14ac:dyDescent="0.25">
      <c r="D636" s="318"/>
    </row>
    <row r="637" spans="4:4" x14ac:dyDescent="0.25">
      <c r="D637" s="318"/>
    </row>
    <row r="638" spans="4:4" x14ac:dyDescent="0.25">
      <c r="D638" s="318"/>
    </row>
    <row r="639" spans="4:4" x14ac:dyDescent="0.25">
      <c r="D639" s="318"/>
    </row>
    <row r="640" spans="4:4" x14ac:dyDescent="0.25">
      <c r="D640" s="318"/>
    </row>
    <row r="641" spans="4:4" x14ac:dyDescent="0.25">
      <c r="D641" s="318"/>
    </row>
    <row r="642" spans="4:4" x14ac:dyDescent="0.25">
      <c r="D642" s="318"/>
    </row>
    <row r="643" spans="4:4" x14ac:dyDescent="0.25">
      <c r="D643" s="318"/>
    </row>
    <row r="644" spans="4:4" x14ac:dyDescent="0.25">
      <c r="D644" s="318"/>
    </row>
    <row r="645" spans="4:4" x14ac:dyDescent="0.25">
      <c r="D645" s="318"/>
    </row>
    <row r="646" spans="4:4" x14ac:dyDescent="0.25">
      <c r="D646" s="318"/>
    </row>
    <row r="647" spans="4:4" x14ac:dyDescent="0.25">
      <c r="D647" s="318"/>
    </row>
    <row r="648" spans="4:4" x14ac:dyDescent="0.25">
      <c r="D648" s="318"/>
    </row>
    <row r="649" spans="4:4" x14ac:dyDescent="0.25">
      <c r="D649" s="318"/>
    </row>
    <row r="650" spans="4:4" x14ac:dyDescent="0.25">
      <c r="D650" s="318"/>
    </row>
    <row r="651" spans="4:4" x14ac:dyDescent="0.25">
      <c r="D651" s="318"/>
    </row>
    <row r="652" spans="4:4" x14ac:dyDescent="0.25">
      <c r="D652" s="318"/>
    </row>
    <row r="653" spans="4:4" x14ac:dyDescent="0.25">
      <c r="D653" s="318"/>
    </row>
    <row r="654" spans="4:4" x14ac:dyDescent="0.25">
      <c r="D654" s="318"/>
    </row>
    <row r="655" spans="4:4" x14ac:dyDescent="0.25">
      <c r="D655" s="318"/>
    </row>
    <row r="656" spans="4:4" x14ac:dyDescent="0.25">
      <c r="D656" s="318"/>
    </row>
    <row r="657" spans="4:4" x14ac:dyDescent="0.25">
      <c r="D657" s="318"/>
    </row>
    <row r="658" spans="4:4" x14ac:dyDescent="0.25">
      <c r="D658" s="318"/>
    </row>
    <row r="659" spans="4:4" x14ac:dyDescent="0.25">
      <c r="D659" s="318"/>
    </row>
    <row r="660" spans="4:4" x14ac:dyDescent="0.25">
      <c r="D660" s="318"/>
    </row>
    <row r="661" spans="4:4" x14ac:dyDescent="0.25">
      <c r="D661" s="318"/>
    </row>
    <row r="662" spans="4:4" x14ac:dyDescent="0.25">
      <c r="D662" s="318"/>
    </row>
    <row r="663" spans="4:4" x14ac:dyDescent="0.25">
      <c r="D663" s="318"/>
    </row>
    <row r="664" spans="4:4" x14ac:dyDescent="0.25">
      <c r="D664" s="318"/>
    </row>
    <row r="665" spans="4:4" x14ac:dyDescent="0.25">
      <c r="D665" s="318"/>
    </row>
    <row r="666" spans="4:4" x14ac:dyDescent="0.25">
      <c r="D666" s="318"/>
    </row>
    <row r="667" spans="4:4" x14ac:dyDescent="0.25">
      <c r="D667" s="318"/>
    </row>
    <row r="668" spans="4:4" x14ac:dyDescent="0.25">
      <c r="D668" s="318"/>
    </row>
    <row r="669" spans="4:4" x14ac:dyDescent="0.25">
      <c r="D669" s="318"/>
    </row>
    <row r="670" spans="4:4" x14ac:dyDescent="0.25">
      <c r="D670" s="318"/>
    </row>
    <row r="671" spans="4:4" x14ac:dyDescent="0.25">
      <c r="D671" s="318"/>
    </row>
    <row r="672" spans="4:4" x14ac:dyDescent="0.25">
      <c r="D672" s="318"/>
    </row>
    <row r="673" spans="4:4" x14ac:dyDescent="0.25">
      <c r="D673" s="318"/>
    </row>
    <row r="674" spans="4:4" x14ac:dyDescent="0.25">
      <c r="D674" s="318"/>
    </row>
    <row r="675" spans="4:4" x14ac:dyDescent="0.25">
      <c r="D675" s="318"/>
    </row>
    <row r="676" spans="4:4" x14ac:dyDescent="0.25">
      <c r="D676" s="318"/>
    </row>
    <row r="677" spans="4:4" x14ac:dyDescent="0.25">
      <c r="D677" s="318"/>
    </row>
    <row r="678" spans="4:4" x14ac:dyDescent="0.25">
      <c r="D678" s="318"/>
    </row>
    <row r="679" spans="4:4" x14ac:dyDescent="0.25">
      <c r="D679" s="318"/>
    </row>
    <row r="680" spans="4:4" x14ac:dyDescent="0.25">
      <c r="D680" s="318"/>
    </row>
    <row r="681" spans="4:4" x14ac:dyDescent="0.25">
      <c r="D681" s="318"/>
    </row>
    <row r="682" spans="4:4" x14ac:dyDescent="0.25">
      <c r="D682" s="318"/>
    </row>
    <row r="683" spans="4:4" x14ac:dyDescent="0.25">
      <c r="D683" s="318"/>
    </row>
    <row r="684" spans="4:4" x14ac:dyDescent="0.25">
      <c r="D684" s="318"/>
    </row>
    <row r="685" spans="4:4" x14ac:dyDescent="0.25">
      <c r="D685" s="318"/>
    </row>
    <row r="686" spans="4:4" x14ac:dyDescent="0.25">
      <c r="D686" s="318"/>
    </row>
    <row r="687" spans="4:4" x14ac:dyDescent="0.25">
      <c r="D687" s="318"/>
    </row>
    <row r="688" spans="4:4" x14ac:dyDescent="0.25">
      <c r="D688" s="318"/>
    </row>
    <row r="689" spans="4:4" x14ac:dyDescent="0.25">
      <c r="D689" s="318"/>
    </row>
    <row r="690" spans="4:4" x14ac:dyDescent="0.25">
      <c r="D690" s="318"/>
    </row>
    <row r="691" spans="4:4" x14ac:dyDescent="0.25">
      <c r="D691" s="318"/>
    </row>
    <row r="692" spans="4:4" x14ac:dyDescent="0.25">
      <c r="D692" s="318"/>
    </row>
    <row r="693" spans="4:4" x14ac:dyDescent="0.25">
      <c r="D693" s="318"/>
    </row>
    <row r="694" spans="4:4" x14ac:dyDescent="0.25">
      <c r="D694" s="318"/>
    </row>
    <row r="695" spans="4:4" x14ac:dyDescent="0.25">
      <c r="D695" s="318"/>
    </row>
    <row r="696" spans="4:4" x14ac:dyDescent="0.25">
      <c r="D696" s="318"/>
    </row>
    <row r="697" spans="4:4" x14ac:dyDescent="0.25">
      <c r="D697" s="318"/>
    </row>
    <row r="698" spans="4:4" x14ac:dyDescent="0.25">
      <c r="D698" s="318"/>
    </row>
    <row r="699" spans="4:4" x14ac:dyDescent="0.25">
      <c r="D699" s="318"/>
    </row>
    <row r="700" spans="4:4" x14ac:dyDescent="0.25">
      <c r="D700" s="318"/>
    </row>
    <row r="701" spans="4:4" x14ac:dyDescent="0.25">
      <c r="D701" s="318"/>
    </row>
    <row r="702" spans="4:4" x14ac:dyDescent="0.25">
      <c r="D702" s="318"/>
    </row>
    <row r="703" spans="4:4" x14ac:dyDescent="0.25">
      <c r="D703" s="318"/>
    </row>
    <row r="704" spans="4:4" x14ac:dyDescent="0.25">
      <c r="D704" s="318"/>
    </row>
    <row r="705" spans="4:4" x14ac:dyDescent="0.25">
      <c r="D705" s="318"/>
    </row>
    <row r="706" spans="4:4" x14ac:dyDescent="0.25">
      <c r="D706" s="318"/>
    </row>
    <row r="707" spans="4:4" x14ac:dyDescent="0.25">
      <c r="D707" s="318"/>
    </row>
    <row r="708" spans="4:4" x14ac:dyDescent="0.25">
      <c r="D708" s="318"/>
    </row>
    <row r="709" spans="4:4" x14ac:dyDescent="0.25">
      <c r="D709" s="318"/>
    </row>
    <row r="710" spans="4:4" x14ac:dyDescent="0.25">
      <c r="D710" s="318"/>
    </row>
    <row r="711" spans="4:4" x14ac:dyDescent="0.25">
      <c r="D711" s="318"/>
    </row>
    <row r="712" spans="4:4" x14ac:dyDescent="0.25">
      <c r="D712" s="318"/>
    </row>
    <row r="713" spans="4:4" x14ac:dyDescent="0.25">
      <c r="D713" s="318"/>
    </row>
    <row r="714" spans="4:4" x14ac:dyDescent="0.25">
      <c r="D714" s="318"/>
    </row>
    <row r="715" spans="4:4" x14ac:dyDescent="0.25">
      <c r="D715" s="318"/>
    </row>
    <row r="716" spans="4:4" x14ac:dyDescent="0.25">
      <c r="D716" s="318"/>
    </row>
    <row r="717" spans="4:4" x14ac:dyDescent="0.25">
      <c r="D717" s="318"/>
    </row>
    <row r="718" spans="4:4" x14ac:dyDescent="0.25">
      <c r="D718" s="318"/>
    </row>
    <row r="719" spans="4:4" x14ac:dyDescent="0.25">
      <c r="D719" s="318"/>
    </row>
    <row r="720" spans="4:4" x14ac:dyDescent="0.25">
      <c r="D720" s="318"/>
    </row>
    <row r="721" spans="4:4" x14ac:dyDescent="0.25">
      <c r="D721" s="318"/>
    </row>
    <row r="722" spans="4:4" x14ac:dyDescent="0.25">
      <c r="D722" s="318"/>
    </row>
    <row r="723" spans="4:4" x14ac:dyDescent="0.25">
      <c r="D723" s="318"/>
    </row>
    <row r="724" spans="4:4" x14ac:dyDescent="0.25">
      <c r="D724" s="318"/>
    </row>
    <row r="725" spans="4:4" x14ac:dyDescent="0.25">
      <c r="D725" s="318"/>
    </row>
    <row r="726" spans="4:4" x14ac:dyDescent="0.25">
      <c r="D726" s="318"/>
    </row>
    <row r="727" spans="4:4" x14ac:dyDescent="0.25">
      <c r="D727" s="318"/>
    </row>
    <row r="728" spans="4:4" x14ac:dyDescent="0.25">
      <c r="D728" s="318"/>
    </row>
    <row r="729" spans="4:4" x14ac:dyDescent="0.25">
      <c r="D729" s="318"/>
    </row>
    <row r="730" spans="4:4" x14ac:dyDescent="0.25">
      <c r="D730" s="318"/>
    </row>
    <row r="731" spans="4:4" x14ac:dyDescent="0.25">
      <c r="D731" s="318"/>
    </row>
    <row r="732" spans="4:4" x14ac:dyDescent="0.25">
      <c r="D732" s="318"/>
    </row>
    <row r="733" spans="4:4" x14ac:dyDescent="0.25">
      <c r="D733" s="318"/>
    </row>
    <row r="734" spans="4:4" x14ac:dyDescent="0.25">
      <c r="D734" s="318"/>
    </row>
    <row r="735" spans="4:4" x14ac:dyDescent="0.25">
      <c r="D735" s="318"/>
    </row>
    <row r="736" spans="4:4" x14ac:dyDescent="0.25">
      <c r="D736" s="318"/>
    </row>
    <row r="737" spans="4:4" x14ac:dyDescent="0.25">
      <c r="D737" s="318"/>
    </row>
    <row r="738" spans="4:4" x14ac:dyDescent="0.25">
      <c r="D738" s="318"/>
    </row>
    <row r="739" spans="4:4" x14ac:dyDescent="0.25">
      <c r="D739" s="318"/>
    </row>
    <row r="740" spans="4:4" x14ac:dyDescent="0.25">
      <c r="D740" s="318"/>
    </row>
    <row r="741" spans="4:4" x14ac:dyDescent="0.25">
      <c r="D741" s="318"/>
    </row>
    <row r="742" spans="4:4" x14ac:dyDescent="0.25">
      <c r="D742" s="318"/>
    </row>
    <row r="743" spans="4:4" x14ac:dyDescent="0.25">
      <c r="D743" s="318"/>
    </row>
    <row r="744" spans="4:4" x14ac:dyDescent="0.25">
      <c r="D744" s="318"/>
    </row>
    <row r="745" spans="4:4" x14ac:dyDescent="0.25">
      <c r="D745" s="318"/>
    </row>
    <row r="746" spans="4:4" x14ac:dyDescent="0.25">
      <c r="D746" s="318"/>
    </row>
    <row r="747" spans="4:4" x14ac:dyDescent="0.25">
      <c r="D747" s="318"/>
    </row>
    <row r="748" spans="4:4" x14ac:dyDescent="0.25">
      <c r="D748" s="318"/>
    </row>
    <row r="749" spans="4:4" x14ac:dyDescent="0.25">
      <c r="D749" s="318"/>
    </row>
    <row r="750" spans="4:4" x14ac:dyDescent="0.25">
      <c r="D750" s="318"/>
    </row>
    <row r="751" spans="4:4" x14ac:dyDescent="0.25">
      <c r="D751" s="318"/>
    </row>
    <row r="752" spans="4:4" x14ac:dyDescent="0.25">
      <c r="D752" s="318"/>
    </row>
    <row r="753" spans="4:4" x14ac:dyDescent="0.25">
      <c r="D753" s="318"/>
    </row>
    <row r="754" spans="4:4" x14ac:dyDescent="0.25">
      <c r="D754" s="318"/>
    </row>
    <row r="755" spans="4:4" x14ac:dyDescent="0.25">
      <c r="D755" s="318"/>
    </row>
    <row r="756" spans="4:4" x14ac:dyDescent="0.25">
      <c r="D756" s="318"/>
    </row>
    <row r="757" spans="4:4" x14ac:dyDescent="0.25">
      <c r="D757" s="318"/>
    </row>
    <row r="758" spans="4:4" x14ac:dyDescent="0.25">
      <c r="D758" s="318"/>
    </row>
    <row r="759" spans="4:4" x14ac:dyDescent="0.25">
      <c r="D759" s="318"/>
    </row>
    <row r="760" spans="4:4" x14ac:dyDescent="0.25">
      <c r="D760" s="318"/>
    </row>
    <row r="761" spans="4:4" x14ac:dyDescent="0.25">
      <c r="D761" s="318"/>
    </row>
    <row r="762" spans="4:4" x14ac:dyDescent="0.25">
      <c r="D762" s="318"/>
    </row>
    <row r="763" spans="4:4" x14ac:dyDescent="0.25">
      <c r="D763" s="318"/>
    </row>
    <row r="764" spans="4:4" x14ac:dyDescent="0.25">
      <c r="D764" s="318"/>
    </row>
    <row r="765" spans="4:4" x14ac:dyDescent="0.25">
      <c r="D765" s="318"/>
    </row>
    <row r="766" spans="4:4" x14ac:dyDescent="0.25">
      <c r="D766" s="318"/>
    </row>
    <row r="767" spans="4:4" x14ac:dyDescent="0.25">
      <c r="D767" s="318"/>
    </row>
    <row r="768" spans="4:4" x14ac:dyDescent="0.25">
      <c r="D768" s="318"/>
    </row>
    <row r="769" spans="4:4" x14ac:dyDescent="0.25">
      <c r="D769" s="318"/>
    </row>
    <row r="770" spans="4:4" x14ac:dyDescent="0.25">
      <c r="D770" s="318"/>
    </row>
    <row r="771" spans="4:4" x14ac:dyDescent="0.25">
      <c r="D771" s="318"/>
    </row>
    <row r="772" spans="4:4" x14ac:dyDescent="0.25">
      <c r="D772" s="318"/>
    </row>
    <row r="773" spans="4:4" x14ac:dyDescent="0.25">
      <c r="D773" s="318"/>
    </row>
    <row r="774" spans="4:4" x14ac:dyDescent="0.25">
      <c r="D774" s="318"/>
    </row>
    <row r="775" spans="4:4" x14ac:dyDescent="0.25">
      <c r="D775" s="318"/>
    </row>
    <row r="776" spans="4:4" x14ac:dyDescent="0.25">
      <c r="D776" s="318"/>
    </row>
    <row r="777" spans="4:4" x14ac:dyDescent="0.25">
      <c r="D777" s="318"/>
    </row>
    <row r="778" spans="4:4" x14ac:dyDescent="0.25">
      <c r="D778" s="318"/>
    </row>
    <row r="779" spans="4:4" x14ac:dyDescent="0.25">
      <c r="D779" s="318"/>
    </row>
    <row r="780" spans="4:4" x14ac:dyDescent="0.25">
      <c r="D780" s="318"/>
    </row>
    <row r="781" spans="4:4" x14ac:dyDescent="0.25">
      <c r="D781" s="318"/>
    </row>
    <row r="782" spans="4:4" x14ac:dyDescent="0.25">
      <c r="D782" s="318"/>
    </row>
    <row r="783" spans="4:4" x14ac:dyDescent="0.25">
      <c r="D783" s="318"/>
    </row>
    <row r="784" spans="4:4" x14ac:dyDescent="0.25">
      <c r="D784" s="318"/>
    </row>
    <row r="785" spans="4:4" x14ac:dyDescent="0.25">
      <c r="D785" s="318"/>
    </row>
    <row r="786" spans="4:4" x14ac:dyDescent="0.25">
      <c r="D786" s="318"/>
    </row>
    <row r="787" spans="4:4" x14ac:dyDescent="0.25">
      <c r="D787" s="318"/>
    </row>
    <row r="788" spans="4:4" x14ac:dyDescent="0.25">
      <c r="D788" s="318"/>
    </row>
    <row r="789" spans="4:4" x14ac:dyDescent="0.25">
      <c r="D789" s="318"/>
    </row>
    <row r="790" spans="4:4" x14ac:dyDescent="0.25">
      <c r="D790" s="318"/>
    </row>
    <row r="791" spans="4:4" x14ac:dyDescent="0.25">
      <c r="D791" s="318"/>
    </row>
    <row r="792" spans="4:4" x14ac:dyDescent="0.25">
      <c r="D792" s="318"/>
    </row>
    <row r="793" spans="4:4" x14ac:dyDescent="0.25">
      <c r="D793" s="318"/>
    </row>
    <row r="794" spans="4:4" x14ac:dyDescent="0.25">
      <c r="D794" s="318"/>
    </row>
    <row r="795" spans="4:4" x14ac:dyDescent="0.25">
      <c r="D795" s="318"/>
    </row>
    <row r="796" spans="4:4" x14ac:dyDescent="0.25">
      <c r="D796" s="318"/>
    </row>
    <row r="797" spans="4:4" x14ac:dyDescent="0.25">
      <c r="D797" s="318"/>
    </row>
    <row r="798" spans="4:4" x14ac:dyDescent="0.25">
      <c r="D798" s="318"/>
    </row>
    <row r="799" spans="4:4" x14ac:dyDescent="0.25">
      <c r="D799" s="318"/>
    </row>
    <row r="800" spans="4:4" x14ac:dyDescent="0.25">
      <c r="D800" s="318"/>
    </row>
    <row r="801" spans="4:4" x14ac:dyDescent="0.25">
      <c r="D801" s="318"/>
    </row>
    <row r="802" spans="4:4" x14ac:dyDescent="0.25">
      <c r="D802" s="318"/>
    </row>
    <row r="803" spans="4:4" x14ac:dyDescent="0.25">
      <c r="D803" s="318"/>
    </row>
    <row r="804" spans="4:4" x14ac:dyDescent="0.25">
      <c r="D804" s="318"/>
    </row>
    <row r="805" spans="4:4" x14ac:dyDescent="0.25">
      <c r="D805" s="318"/>
    </row>
    <row r="806" spans="4:4" x14ac:dyDescent="0.25">
      <c r="D806" s="318"/>
    </row>
    <row r="807" spans="4:4" x14ac:dyDescent="0.25">
      <c r="D807" s="318"/>
    </row>
    <row r="808" spans="4:4" x14ac:dyDescent="0.25">
      <c r="D808" s="318"/>
    </row>
    <row r="809" spans="4:4" x14ac:dyDescent="0.25">
      <c r="D809" s="318"/>
    </row>
    <row r="810" spans="4:4" x14ac:dyDescent="0.25">
      <c r="D810" s="318"/>
    </row>
    <row r="811" spans="4:4" x14ac:dyDescent="0.25">
      <c r="D811" s="318"/>
    </row>
    <row r="812" spans="4:4" x14ac:dyDescent="0.25">
      <c r="D812" s="318"/>
    </row>
    <row r="813" spans="4:4" x14ac:dyDescent="0.25">
      <c r="D813" s="318"/>
    </row>
    <row r="814" spans="4:4" x14ac:dyDescent="0.25">
      <c r="D814" s="318"/>
    </row>
    <row r="815" spans="4:4" x14ac:dyDescent="0.25">
      <c r="D815" s="318"/>
    </row>
    <row r="816" spans="4:4" x14ac:dyDescent="0.25">
      <c r="D816" s="318"/>
    </row>
    <row r="817" spans="4:4" x14ac:dyDescent="0.25">
      <c r="D817" s="318"/>
    </row>
    <row r="818" spans="4:4" x14ac:dyDescent="0.25">
      <c r="D818" s="318"/>
    </row>
    <row r="819" spans="4:4" x14ac:dyDescent="0.25">
      <c r="D819" s="318"/>
    </row>
    <row r="820" spans="4:4" x14ac:dyDescent="0.25">
      <c r="D820" s="318"/>
    </row>
    <row r="821" spans="4:4" x14ac:dyDescent="0.25">
      <c r="D821" s="318"/>
    </row>
    <row r="822" spans="4:4" x14ac:dyDescent="0.25">
      <c r="D822" s="318"/>
    </row>
    <row r="823" spans="4:4" x14ac:dyDescent="0.25">
      <c r="D823" s="318"/>
    </row>
    <row r="824" spans="4:4" x14ac:dyDescent="0.25">
      <c r="D824" s="318"/>
    </row>
    <row r="825" spans="4:4" x14ac:dyDescent="0.25">
      <c r="D825" s="318"/>
    </row>
    <row r="826" spans="4:4" x14ac:dyDescent="0.25">
      <c r="D826" s="318"/>
    </row>
    <row r="827" spans="4:4" x14ac:dyDescent="0.25">
      <c r="D827" s="318"/>
    </row>
    <row r="828" spans="4:4" x14ac:dyDescent="0.25">
      <c r="D828" s="318"/>
    </row>
    <row r="829" spans="4:4" x14ac:dyDescent="0.25">
      <c r="D829" s="318"/>
    </row>
    <row r="830" spans="4:4" x14ac:dyDescent="0.25">
      <c r="D830" s="318"/>
    </row>
    <row r="831" spans="4:4" x14ac:dyDescent="0.25">
      <c r="D831" s="318"/>
    </row>
    <row r="832" spans="4:4" x14ac:dyDescent="0.25">
      <c r="D832" s="318"/>
    </row>
    <row r="833" spans="4:4" x14ac:dyDescent="0.25">
      <c r="D833" s="318"/>
    </row>
    <row r="834" spans="4:4" x14ac:dyDescent="0.25">
      <c r="D834" s="318"/>
    </row>
    <row r="835" spans="4:4" x14ac:dyDescent="0.25">
      <c r="D835" s="318"/>
    </row>
    <row r="836" spans="4:4" x14ac:dyDescent="0.25">
      <c r="D836" s="318"/>
    </row>
    <row r="837" spans="4:4" x14ac:dyDescent="0.25">
      <c r="D837" s="318"/>
    </row>
    <row r="838" spans="4:4" x14ac:dyDescent="0.25">
      <c r="D838" s="318"/>
    </row>
    <row r="839" spans="4:4" x14ac:dyDescent="0.25">
      <c r="D839" s="318"/>
    </row>
    <row r="840" spans="4:4" x14ac:dyDescent="0.25">
      <c r="D840" s="318"/>
    </row>
    <row r="841" spans="4:4" x14ac:dyDescent="0.25">
      <c r="D841" s="318"/>
    </row>
    <row r="842" spans="4:4" x14ac:dyDescent="0.25">
      <c r="D842" s="318"/>
    </row>
    <row r="843" spans="4:4" x14ac:dyDescent="0.25">
      <c r="D843" s="318"/>
    </row>
    <row r="844" spans="4:4" x14ac:dyDescent="0.25">
      <c r="D844" s="318"/>
    </row>
    <row r="845" spans="4:4" x14ac:dyDescent="0.25">
      <c r="D845" s="318"/>
    </row>
    <row r="846" spans="4:4" x14ac:dyDescent="0.25">
      <c r="D846" s="318"/>
    </row>
    <row r="847" spans="4:4" x14ac:dyDescent="0.25">
      <c r="D847" s="318"/>
    </row>
    <row r="848" spans="4:4" x14ac:dyDescent="0.25">
      <c r="D848" s="318"/>
    </row>
    <row r="849" spans="4:4" x14ac:dyDescent="0.25">
      <c r="D849" s="318"/>
    </row>
    <row r="850" spans="4:4" x14ac:dyDescent="0.25">
      <c r="D850" s="318"/>
    </row>
    <row r="851" spans="4:4" x14ac:dyDescent="0.25">
      <c r="D851" s="318"/>
    </row>
    <row r="852" spans="4:4" x14ac:dyDescent="0.25">
      <c r="D852" s="318"/>
    </row>
    <row r="853" spans="4:4" x14ac:dyDescent="0.25">
      <c r="D853" s="318"/>
    </row>
    <row r="854" spans="4:4" x14ac:dyDescent="0.25">
      <c r="D854" s="318"/>
    </row>
    <row r="855" spans="4:4" x14ac:dyDescent="0.25">
      <c r="D855" s="318"/>
    </row>
    <row r="856" spans="4:4" x14ac:dyDescent="0.25">
      <c r="D856" s="318"/>
    </row>
    <row r="857" spans="4:4" x14ac:dyDescent="0.25">
      <c r="D857" s="318"/>
    </row>
    <row r="858" spans="4:4" x14ac:dyDescent="0.25">
      <c r="D858" s="318"/>
    </row>
    <row r="859" spans="4:4" x14ac:dyDescent="0.25">
      <c r="D859" s="318"/>
    </row>
    <row r="860" spans="4:4" x14ac:dyDescent="0.25">
      <c r="D860" s="318"/>
    </row>
    <row r="861" spans="4:4" x14ac:dyDescent="0.25">
      <c r="D861" s="318"/>
    </row>
    <row r="862" spans="4:4" x14ac:dyDescent="0.25">
      <c r="D862" s="318"/>
    </row>
    <row r="863" spans="4:4" x14ac:dyDescent="0.25">
      <c r="D863" s="318"/>
    </row>
    <row r="864" spans="4:4" x14ac:dyDescent="0.25">
      <c r="D864" s="318"/>
    </row>
    <row r="865" spans="4:4" x14ac:dyDescent="0.25">
      <c r="D865" s="318"/>
    </row>
    <row r="866" spans="4:4" x14ac:dyDescent="0.25">
      <c r="D866" s="318"/>
    </row>
    <row r="867" spans="4:4" x14ac:dyDescent="0.25">
      <c r="D867" s="318"/>
    </row>
    <row r="868" spans="4:4" x14ac:dyDescent="0.25">
      <c r="D868" s="318"/>
    </row>
    <row r="869" spans="4:4" x14ac:dyDescent="0.25">
      <c r="D869" s="318"/>
    </row>
    <row r="870" spans="4:4" x14ac:dyDescent="0.25">
      <c r="D870" s="318"/>
    </row>
    <row r="871" spans="4:4" x14ac:dyDescent="0.25">
      <c r="D871" s="318"/>
    </row>
    <row r="872" spans="4:4" x14ac:dyDescent="0.25">
      <c r="D872" s="318"/>
    </row>
    <row r="873" spans="4:4" x14ac:dyDescent="0.25">
      <c r="D873" s="318"/>
    </row>
    <row r="874" spans="4:4" x14ac:dyDescent="0.25">
      <c r="D874" s="318"/>
    </row>
    <row r="875" spans="4:4" x14ac:dyDescent="0.25">
      <c r="D875" s="318"/>
    </row>
    <row r="876" spans="4:4" x14ac:dyDescent="0.25">
      <c r="D876" s="318"/>
    </row>
    <row r="877" spans="4:4" x14ac:dyDescent="0.25">
      <c r="D877" s="318"/>
    </row>
    <row r="878" spans="4:4" x14ac:dyDescent="0.25">
      <c r="D878" s="318"/>
    </row>
    <row r="879" spans="4:4" x14ac:dyDescent="0.25">
      <c r="D879" s="318"/>
    </row>
    <row r="880" spans="4:4" x14ac:dyDescent="0.25">
      <c r="D880" s="318"/>
    </row>
    <row r="881" spans="4:4" x14ac:dyDescent="0.25">
      <c r="D881" s="318"/>
    </row>
    <row r="882" spans="4:4" x14ac:dyDescent="0.25">
      <c r="D882" s="318"/>
    </row>
    <row r="883" spans="4:4" x14ac:dyDescent="0.25">
      <c r="D883" s="318"/>
    </row>
    <row r="884" spans="4:4" x14ac:dyDescent="0.25">
      <c r="D884" s="318"/>
    </row>
    <row r="885" spans="4:4" x14ac:dyDescent="0.25">
      <c r="D885" s="318"/>
    </row>
    <row r="886" spans="4:4" x14ac:dyDescent="0.25">
      <c r="D886" s="318"/>
    </row>
    <row r="887" spans="4:4" x14ac:dyDescent="0.25">
      <c r="D887" s="318"/>
    </row>
    <row r="888" spans="4:4" x14ac:dyDescent="0.25">
      <c r="D888" s="318"/>
    </row>
    <row r="889" spans="4:4" x14ac:dyDescent="0.25">
      <c r="D889" s="318"/>
    </row>
    <row r="890" spans="4:4" x14ac:dyDescent="0.25">
      <c r="D890" s="318"/>
    </row>
    <row r="891" spans="4:4" x14ac:dyDescent="0.25">
      <c r="D891" s="318"/>
    </row>
    <row r="892" spans="4:4" x14ac:dyDescent="0.25">
      <c r="D892" s="318"/>
    </row>
    <row r="893" spans="4:4" x14ac:dyDescent="0.25">
      <c r="D893" s="318"/>
    </row>
    <row r="894" spans="4:4" x14ac:dyDescent="0.25">
      <c r="D894" s="318"/>
    </row>
    <row r="895" spans="4:4" x14ac:dyDescent="0.25">
      <c r="D895" s="318"/>
    </row>
    <row r="896" spans="4:4" x14ac:dyDescent="0.25">
      <c r="D896" s="318"/>
    </row>
    <row r="897" spans="4:4" x14ac:dyDescent="0.25">
      <c r="D897" s="318"/>
    </row>
    <row r="898" spans="4:4" x14ac:dyDescent="0.25">
      <c r="D898" s="318"/>
    </row>
    <row r="899" spans="4:4" x14ac:dyDescent="0.25">
      <c r="D899" s="318"/>
    </row>
    <row r="900" spans="4:4" x14ac:dyDescent="0.25">
      <c r="D900" s="318"/>
    </row>
    <row r="901" spans="4:4" x14ac:dyDescent="0.25">
      <c r="D901" s="318"/>
    </row>
    <row r="902" spans="4:4" x14ac:dyDescent="0.25">
      <c r="D902" s="318"/>
    </row>
    <row r="903" spans="4:4" x14ac:dyDescent="0.25">
      <c r="D903" s="318"/>
    </row>
    <row r="904" spans="4:4" x14ac:dyDescent="0.25">
      <c r="D904" s="318"/>
    </row>
    <row r="905" spans="4:4" x14ac:dyDescent="0.25">
      <c r="D905" s="318"/>
    </row>
    <row r="906" spans="4:4" x14ac:dyDescent="0.25">
      <c r="D906" s="318"/>
    </row>
    <row r="907" spans="4:4" x14ac:dyDescent="0.25">
      <c r="D907" s="318"/>
    </row>
    <row r="908" spans="4:4" x14ac:dyDescent="0.25">
      <c r="D908" s="318"/>
    </row>
    <row r="909" spans="4:4" x14ac:dyDescent="0.25">
      <c r="D909" s="318"/>
    </row>
    <row r="910" spans="4:4" x14ac:dyDescent="0.25">
      <c r="D910" s="318"/>
    </row>
    <row r="911" spans="4:4" x14ac:dyDescent="0.25">
      <c r="D911" s="318"/>
    </row>
    <row r="912" spans="4:4" x14ac:dyDescent="0.25">
      <c r="D912" s="318"/>
    </row>
    <row r="913" spans="4:4" x14ac:dyDescent="0.25">
      <c r="D913" s="318"/>
    </row>
    <row r="914" spans="4:4" x14ac:dyDescent="0.25">
      <c r="D914" s="318"/>
    </row>
    <row r="915" spans="4:4" x14ac:dyDescent="0.25">
      <c r="D915" s="318"/>
    </row>
    <row r="916" spans="4:4" x14ac:dyDescent="0.25">
      <c r="D916" s="318"/>
    </row>
    <row r="917" spans="4:4" x14ac:dyDescent="0.25">
      <c r="D917" s="318"/>
    </row>
    <row r="918" spans="4:4" x14ac:dyDescent="0.25">
      <c r="D918" s="318"/>
    </row>
    <row r="919" spans="4:4" x14ac:dyDescent="0.25">
      <c r="D919" s="318"/>
    </row>
    <row r="920" spans="4:4" x14ac:dyDescent="0.25">
      <c r="D920" s="318"/>
    </row>
    <row r="921" spans="4:4" x14ac:dyDescent="0.25">
      <c r="D921" s="318"/>
    </row>
    <row r="922" spans="4:4" x14ac:dyDescent="0.25">
      <c r="D922" s="318"/>
    </row>
    <row r="923" spans="4:4" x14ac:dyDescent="0.25">
      <c r="D923" s="318"/>
    </row>
    <row r="924" spans="4:4" x14ac:dyDescent="0.25">
      <c r="D924" s="318"/>
    </row>
    <row r="925" spans="4:4" x14ac:dyDescent="0.25">
      <c r="D925" s="318"/>
    </row>
    <row r="926" spans="4:4" x14ac:dyDescent="0.25">
      <c r="D926" s="318"/>
    </row>
    <row r="927" spans="4:4" x14ac:dyDescent="0.25">
      <c r="D927" s="318"/>
    </row>
    <row r="928" spans="4:4" x14ac:dyDescent="0.25">
      <c r="D928" s="318"/>
    </row>
    <row r="929" spans="4:4" x14ac:dyDescent="0.25">
      <c r="D929" s="318"/>
    </row>
    <row r="930" spans="4:4" x14ac:dyDescent="0.25">
      <c r="D930" s="318"/>
    </row>
    <row r="931" spans="4:4" x14ac:dyDescent="0.25">
      <c r="D931" s="318"/>
    </row>
    <row r="932" spans="4:4" x14ac:dyDescent="0.25">
      <c r="D932" s="318"/>
    </row>
    <row r="933" spans="4:4" x14ac:dyDescent="0.25">
      <c r="D933" s="318"/>
    </row>
    <row r="934" spans="4:4" x14ac:dyDescent="0.25">
      <c r="D934" s="318"/>
    </row>
    <row r="935" spans="4:4" x14ac:dyDescent="0.25">
      <c r="D935" s="318"/>
    </row>
    <row r="936" spans="4:4" x14ac:dyDescent="0.25">
      <c r="D936" s="318"/>
    </row>
    <row r="937" spans="4:4" x14ac:dyDescent="0.25">
      <c r="D937" s="318"/>
    </row>
    <row r="938" spans="4:4" x14ac:dyDescent="0.25">
      <c r="D938" s="318"/>
    </row>
    <row r="939" spans="4:4" x14ac:dyDescent="0.25">
      <c r="D939" s="318"/>
    </row>
    <row r="940" spans="4:4" x14ac:dyDescent="0.25">
      <c r="D940" s="318"/>
    </row>
    <row r="941" spans="4:4" x14ac:dyDescent="0.25">
      <c r="D941" s="318"/>
    </row>
    <row r="942" spans="4:4" x14ac:dyDescent="0.25">
      <c r="D942" s="318"/>
    </row>
    <row r="943" spans="4:4" x14ac:dyDescent="0.25">
      <c r="D943" s="318"/>
    </row>
    <row r="944" spans="4:4" x14ac:dyDescent="0.25">
      <c r="D944" s="318"/>
    </row>
    <row r="945" spans="4:4" x14ac:dyDescent="0.25">
      <c r="D945" s="318"/>
    </row>
    <row r="946" spans="4:4" x14ac:dyDescent="0.25">
      <c r="D946" s="318"/>
    </row>
    <row r="947" spans="4:4" x14ac:dyDescent="0.25">
      <c r="D947" s="318"/>
    </row>
    <row r="948" spans="4:4" x14ac:dyDescent="0.25">
      <c r="D948" s="318"/>
    </row>
    <row r="949" spans="4:4" x14ac:dyDescent="0.25">
      <c r="D949" s="318"/>
    </row>
    <row r="950" spans="4:4" x14ac:dyDescent="0.25">
      <c r="D950" s="318"/>
    </row>
    <row r="951" spans="4:4" x14ac:dyDescent="0.25">
      <c r="D951" s="318"/>
    </row>
    <row r="952" spans="4:4" x14ac:dyDescent="0.25">
      <c r="D952" s="318"/>
    </row>
    <row r="953" spans="4:4" x14ac:dyDescent="0.25">
      <c r="D953" s="318"/>
    </row>
    <row r="954" spans="4:4" x14ac:dyDescent="0.25">
      <c r="D954" s="318"/>
    </row>
    <row r="955" spans="4:4" x14ac:dyDescent="0.25">
      <c r="D955" s="318"/>
    </row>
    <row r="956" spans="4:4" x14ac:dyDescent="0.25">
      <c r="D956" s="318"/>
    </row>
    <row r="957" spans="4:4" x14ac:dyDescent="0.25">
      <c r="D957" s="318"/>
    </row>
    <row r="958" spans="4:4" x14ac:dyDescent="0.25">
      <c r="D958" s="318"/>
    </row>
    <row r="959" spans="4:4" x14ac:dyDescent="0.25">
      <c r="D959" s="318"/>
    </row>
    <row r="960" spans="4:4" x14ac:dyDescent="0.25">
      <c r="D960" s="318"/>
    </row>
    <row r="961" spans="4:4" x14ac:dyDescent="0.25">
      <c r="D961" s="318"/>
    </row>
    <row r="962" spans="4:4" x14ac:dyDescent="0.25">
      <c r="D962" s="318"/>
    </row>
    <row r="963" spans="4:4" x14ac:dyDescent="0.25">
      <c r="D963" s="318"/>
    </row>
    <row r="964" spans="4:4" x14ac:dyDescent="0.25">
      <c r="D964" s="318"/>
    </row>
    <row r="965" spans="4:4" x14ac:dyDescent="0.25">
      <c r="D965" s="318"/>
    </row>
    <row r="966" spans="4:4" x14ac:dyDescent="0.25">
      <c r="D966" s="318"/>
    </row>
    <row r="967" spans="4:4" x14ac:dyDescent="0.25">
      <c r="D967" s="318"/>
    </row>
    <row r="968" spans="4:4" x14ac:dyDescent="0.25">
      <c r="D968" s="318"/>
    </row>
    <row r="969" spans="4:4" x14ac:dyDescent="0.25">
      <c r="D969" s="318"/>
    </row>
    <row r="970" spans="4:4" x14ac:dyDescent="0.25">
      <c r="D970" s="318"/>
    </row>
    <row r="971" spans="4:4" x14ac:dyDescent="0.25">
      <c r="D971" s="318"/>
    </row>
    <row r="972" spans="4:4" x14ac:dyDescent="0.25">
      <c r="D972" s="318"/>
    </row>
    <row r="973" spans="4:4" x14ac:dyDescent="0.25">
      <c r="D973" s="318"/>
    </row>
    <row r="974" spans="4:4" x14ac:dyDescent="0.25">
      <c r="D974" s="318"/>
    </row>
    <row r="975" spans="4:4" x14ac:dyDescent="0.25">
      <c r="D975" s="318"/>
    </row>
    <row r="976" spans="4:4" x14ac:dyDescent="0.25">
      <c r="D976" s="318"/>
    </row>
    <row r="977" spans="4:4" x14ac:dyDescent="0.25">
      <c r="D977" s="318"/>
    </row>
    <row r="978" spans="4:4" x14ac:dyDescent="0.25">
      <c r="D978" s="318"/>
    </row>
    <row r="979" spans="4:4" x14ac:dyDescent="0.25">
      <c r="D979" s="318"/>
    </row>
    <row r="980" spans="4:4" x14ac:dyDescent="0.25">
      <c r="D980" s="318"/>
    </row>
    <row r="981" spans="4:4" x14ac:dyDescent="0.25">
      <c r="D981" s="318"/>
    </row>
    <row r="982" spans="4:4" x14ac:dyDescent="0.25">
      <c r="D982" s="318"/>
    </row>
    <row r="983" spans="4:4" x14ac:dyDescent="0.25">
      <c r="D983" s="318"/>
    </row>
    <row r="984" spans="4:4" x14ac:dyDescent="0.25">
      <c r="D984" s="318"/>
    </row>
    <row r="985" spans="4:4" x14ac:dyDescent="0.25">
      <c r="D985" s="318"/>
    </row>
    <row r="986" spans="4:4" x14ac:dyDescent="0.25">
      <c r="D986" s="318"/>
    </row>
    <row r="987" spans="4:4" x14ac:dyDescent="0.25">
      <c r="D987" s="318"/>
    </row>
    <row r="988" spans="4:4" x14ac:dyDescent="0.25">
      <c r="D988" s="318"/>
    </row>
    <row r="989" spans="4:4" x14ac:dyDescent="0.25">
      <c r="D989" s="318"/>
    </row>
    <row r="990" spans="4:4" x14ac:dyDescent="0.25">
      <c r="D990" s="318"/>
    </row>
    <row r="991" spans="4:4" x14ac:dyDescent="0.25">
      <c r="D991" s="318"/>
    </row>
    <row r="992" spans="4:4" x14ac:dyDescent="0.25">
      <c r="D992" s="318"/>
    </row>
    <row r="993" spans="4:4" x14ac:dyDescent="0.25">
      <c r="D993" s="318"/>
    </row>
    <row r="994" spans="4:4" x14ac:dyDescent="0.25">
      <c r="D994" s="318"/>
    </row>
    <row r="995" spans="4:4" x14ac:dyDescent="0.25">
      <c r="D995" s="318"/>
    </row>
    <row r="996" spans="4:4" x14ac:dyDescent="0.25">
      <c r="D996" s="318"/>
    </row>
    <row r="997" spans="4:4" x14ac:dyDescent="0.25">
      <c r="D997" s="318"/>
    </row>
    <row r="998" spans="4:4" x14ac:dyDescent="0.25">
      <c r="D998" s="318"/>
    </row>
    <row r="999" spans="4:4" x14ac:dyDescent="0.25">
      <c r="D999" s="318"/>
    </row>
    <row r="1000" spans="4:4" x14ac:dyDescent="0.25">
      <c r="D1000" s="318"/>
    </row>
    <row r="1001" spans="4:4" x14ac:dyDescent="0.25">
      <c r="D1001" s="318"/>
    </row>
    <row r="1002" spans="4:4" x14ac:dyDescent="0.25">
      <c r="D1002" s="318"/>
    </row>
    <row r="1003" spans="4:4" x14ac:dyDescent="0.25">
      <c r="D1003" s="318"/>
    </row>
    <row r="1004" spans="4:4" x14ac:dyDescent="0.25">
      <c r="D1004" s="318"/>
    </row>
    <row r="1005" spans="4:4" x14ac:dyDescent="0.25">
      <c r="D1005" s="318"/>
    </row>
    <row r="1006" spans="4:4" x14ac:dyDescent="0.25">
      <c r="D1006" s="318"/>
    </row>
    <row r="1007" spans="4:4" x14ac:dyDescent="0.25">
      <c r="D1007" s="318"/>
    </row>
    <row r="1008" spans="4:4" x14ac:dyDescent="0.25">
      <c r="D1008" s="318"/>
    </row>
    <row r="1009" spans="4:4" x14ac:dyDescent="0.25">
      <c r="D1009" s="318"/>
    </row>
    <row r="1010" spans="4:4" x14ac:dyDescent="0.25">
      <c r="D1010" s="318"/>
    </row>
    <row r="1011" spans="4:4" x14ac:dyDescent="0.25">
      <c r="D1011" s="318"/>
    </row>
    <row r="1012" spans="4:4" x14ac:dyDescent="0.25">
      <c r="D1012" s="318"/>
    </row>
    <row r="1013" spans="4:4" x14ac:dyDescent="0.25">
      <c r="D1013" s="318"/>
    </row>
    <row r="1014" spans="4:4" x14ac:dyDescent="0.25">
      <c r="D1014" s="318"/>
    </row>
    <row r="1015" spans="4:4" x14ac:dyDescent="0.25">
      <c r="D1015" s="318"/>
    </row>
    <row r="1016" spans="4:4" x14ac:dyDescent="0.25">
      <c r="D1016" s="318"/>
    </row>
    <row r="1017" spans="4:4" x14ac:dyDescent="0.25">
      <c r="D1017" s="318"/>
    </row>
    <row r="1018" spans="4:4" x14ac:dyDescent="0.25">
      <c r="D1018" s="318"/>
    </row>
    <row r="1019" spans="4:4" x14ac:dyDescent="0.25">
      <c r="D1019" s="318"/>
    </row>
    <row r="1020" spans="4:4" x14ac:dyDescent="0.25">
      <c r="D1020" s="318"/>
    </row>
    <row r="1021" spans="4:4" x14ac:dyDescent="0.25">
      <c r="D1021" s="318"/>
    </row>
    <row r="1022" spans="4:4" x14ac:dyDescent="0.25">
      <c r="D1022" s="318"/>
    </row>
    <row r="1023" spans="4:4" x14ac:dyDescent="0.25">
      <c r="D1023" s="318"/>
    </row>
    <row r="1024" spans="4:4" x14ac:dyDescent="0.25">
      <c r="D1024" s="318"/>
    </row>
    <row r="1025" spans="4:4" x14ac:dyDescent="0.25">
      <c r="D1025" s="318"/>
    </row>
    <row r="1026" spans="4:4" x14ac:dyDescent="0.25">
      <c r="D1026" s="318"/>
    </row>
    <row r="1027" spans="4:4" x14ac:dyDescent="0.25">
      <c r="D1027" s="318"/>
    </row>
    <row r="1028" spans="4:4" x14ac:dyDescent="0.25">
      <c r="D1028" s="318"/>
    </row>
    <row r="1029" spans="4:4" x14ac:dyDescent="0.25">
      <c r="D1029" s="318"/>
    </row>
    <row r="1030" spans="4:4" x14ac:dyDescent="0.25">
      <c r="D1030" s="318"/>
    </row>
    <row r="1031" spans="4:4" x14ac:dyDescent="0.25">
      <c r="D1031" s="318"/>
    </row>
    <row r="1032" spans="4:4" x14ac:dyDescent="0.25">
      <c r="D1032" s="318"/>
    </row>
    <row r="1033" spans="4:4" x14ac:dyDescent="0.25">
      <c r="D1033" s="318"/>
    </row>
    <row r="1034" spans="4:4" x14ac:dyDescent="0.25">
      <c r="D1034" s="318"/>
    </row>
    <row r="1035" spans="4:4" x14ac:dyDescent="0.25">
      <c r="D1035" s="318"/>
    </row>
    <row r="1036" spans="4:4" x14ac:dyDescent="0.25">
      <c r="D1036" s="318"/>
    </row>
    <row r="1037" spans="4:4" x14ac:dyDescent="0.25">
      <c r="D1037" s="318"/>
    </row>
    <row r="1038" spans="4:4" x14ac:dyDescent="0.25">
      <c r="D1038" s="318"/>
    </row>
    <row r="1039" spans="4:4" x14ac:dyDescent="0.25">
      <c r="D1039" s="318"/>
    </row>
    <row r="1040" spans="4:4" x14ac:dyDescent="0.25">
      <c r="D1040" s="318"/>
    </row>
    <row r="1041" spans="4:4" x14ac:dyDescent="0.25">
      <c r="D1041" s="318"/>
    </row>
    <row r="1042" spans="4:4" x14ac:dyDescent="0.25">
      <c r="D1042" s="318"/>
    </row>
    <row r="1043" spans="4:4" x14ac:dyDescent="0.25">
      <c r="D1043" s="318"/>
    </row>
    <row r="1044" spans="4:4" x14ac:dyDescent="0.25">
      <c r="D1044" s="318"/>
    </row>
    <row r="1045" spans="4:4" x14ac:dyDescent="0.25">
      <c r="D1045" s="318"/>
    </row>
    <row r="1046" spans="4:4" x14ac:dyDescent="0.25">
      <c r="D1046" s="318"/>
    </row>
    <row r="1047" spans="4:4" x14ac:dyDescent="0.25">
      <c r="D1047" s="318"/>
    </row>
    <row r="1048" spans="4:4" x14ac:dyDescent="0.25">
      <c r="D1048" s="318"/>
    </row>
    <row r="1049" spans="4:4" x14ac:dyDescent="0.25">
      <c r="D1049" s="318"/>
    </row>
    <row r="1050" spans="4:4" x14ac:dyDescent="0.25">
      <c r="D1050" s="318"/>
    </row>
    <row r="1051" spans="4:4" x14ac:dyDescent="0.25">
      <c r="D1051" s="318"/>
    </row>
    <row r="1052" spans="4:4" x14ac:dyDescent="0.25">
      <c r="D1052" s="318"/>
    </row>
    <row r="1053" spans="4:4" x14ac:dyDescent="0.25">
      <c r="D1053" s="318"/>
    </row>
    <row r="1054" spans="4:4" x14ac:dyDescent="0.25">
      <c r="D1054" s="318"/>
    </row>
    <row r="1055" spans="4:4" x14ac:dyDescent="0.25">
      <c r="D1055" s="318"/>
    </row>
    <row r="1056" spans="4:4" x14ac:dyDescent="0.25">
      <c r="D1056" s="318"/>
    </row>
    <row r="1057" spans="4:4" x14ac:dyDescent="0.25">
      <c r="D1057" s="318"/>
    </row>
    <row r="1058" spans="4:4" x14ac:dyDescent="0.25">
      <c r="D1058" s="318"/>
    </row>
    <row r="1059" spans="4:4" x14ac:dyDescent="0.25">
      <c r="D1059" s="318"/>
    </row>
    <row r="1060" spans="4:4" x14ac:dyDescent="0.25">
      <c r="D1060" s="318"/>
    </row>
    <row r="1061" spans="4:4" x14ac:dyDescent="0.25">
      <c r="D1061" s="318"/>
    </row>
    <row r="1062" spans="4:4" x14ac:dyDescent="0.25">
      <c r="D1062" s="318"/>
    </row>
    <row r="1063" spans="4:4" x14ac:dyDescent="0.25">
      <c r="D1063" s="318"/>
    </row>
    <row r="1064" spans="4:4" x14ac:dyDescent="0.25">
      <c r="D1064" s="318"/>
    </row>
    <row r="1065" spans="4:4" x14ac:dyDescent="0.25">
      <c r="D1065" s="318"/>
    </row>
    <row r="1066" spans="4:4" x14ac:dyDescent="0.25">
      <c r="D1066" s="318"/>
    </row>
    <row r="1067" spans="4:4" x14ac:dyDescent="0.25">
      <c r="D1067" s="318"/>
    </row>
    <row r="1068" spans="4:4" x14ac:dyDescent="0.25">
      <c r="D1068" s="318"/>
    </row>
    <row r="1069" spans="4:4" x14ac:dyDescent="0.25">
      <c r="D1069" s="318"/>
    </row>
    <row r="1070" spans="4:4" x14ac:dyDescent="0.25">
      <c r="D1070" s="318"/>
    </row>
    <row r="1071" spans="4:4" x14ac:dyDescent="0.25">
      <c r="D1071" s="318"/>
    </row>
    <row r="1072" spans="4:4" x14ac:dyDescent="0.25">
      <c r="D1072" s="318"/>
    </row>
    <row r="1073" spans="4:4" x14ac:dyDescent="0.25">
      <c r="D1073" s="318"/>
    </row>
    <row r="1074" spans="4:4" x14ac:dyDescent="0.25">
      <c r="D1074" s="318"/>
    </row>
    <row r="1075" spans="4:4" x14ac:dyDescent="0.25">
      <c r="D1075" s="318"/>
    </row>
    <row r="1076" spans="4:4" x14ac:dyDescent="0.25">
      <c r="D1076" s="318"/>
    </row>
    <row r="1077" spans="4:4" x14ac:dyDescent="0.25">
      <c r="D1077" s="318"/>
    </row>
    <row r="1078" spans="4:4" x14ac:dyDescent="0.25">
      <c r="D1078" s="318"/>
    </row>
    <row r="1079" spans="4:4" x14ac:dyDescent="0.25">
      <c r="D1079" s="318"/>
    </row>
    <row r="1080" spans="4:4" x14ac:dyDescent="0.25">
      <c r="D1080" s="318"/>
    </row>
    <row r="1081" spans="4:4" x14ac:dyDescent="0.25">
      <c r="D1081" s="318"/>
    </row>
    <row r="1082" spans="4:4" x14ac:dyDescent="0.25">
      <c r="D1082" s="318"/>
    </row>
    <row r="1083" spans="4:4" x14ac:dyDescent="0.25">
      <c r="D1083" s="318"/>
    </row>
    <row r="1084" spans="4:4" x14ac:dyDescent="0.25">
      <c r="D1084" s="318"/>
    </row>
    <row r="1085" spans="4:4" x14ac:dyDescent="0.25">
      <c r="D1085" s="318"/>
    </row>
    <row r="1086" spans="4:4" x14ac:dyDescent="0.25">
      <c r="D1086" s="318"/>
    </row>
    <row r="1087" spans="4:4" x14ac:dyDescent="0.25">
      <c r="D1087" s="318"/>
    </row>
    <row r="1088" spans="4:4" x14ac:dyDescent="0.25">
      <c r="D1088" s="318"/>
    </row>
    <row r="1089" spans="4:4" x14ac:dyDescent="0.25">
      <c r="D1089" s="318"/>
    </row>
    <row r="1090" spans="4:4" x14ac:dyDescent="0.25">
      <c r="D1090" s="318"/>
    </row>
    <row r="1091" spans="4:4" x14ac:dyDescent="0.25">
      <c r="D1091" s="318"/>
    </row>
    <row r="1092" spans="4:4" x14ac:dyDescent="0.25">
      <c r="D1092" s="318"/>
    </row>
    <row r="1093" spans="4:4" x14ac:dyDescent="0.25">
      <c r="D1093" s="318"/>
    </row>
    <row r="1094" spans="4:4" x14ac:dyDescent="0.25">
      <c r="D1094" s="318"/>
    </row>
    <row r="1095" spans="4:4" x14ac:dyDescent="0.25">
      <c r="D1095" s="318"/>
    </row>
    <row r="1096" spans="4:4" x14ac:dyDescent="0.25">
      <c r="D1096" s="318"/>
    </row>
    <row r="1097" spans="4:4" x14ac:dyDescent="0.25">
      <c r="D1097" s="318"/>
    </row>
    <row r="1098" spans="4:4" x14ac:dyDescent="0.25">
      <c r="D1098" s="318"/>
    </row>
    <row r="1099" spans="4:4" x14ac:dyDescent="0.25">
      <c r="D1099" s="318"/>
    </row>
    <row r="1100" spans="4:4" x14ac:dyDescent="0.25">
      <c r="D1100" s="318"/>
    </row>
    <row r="1101" spans="4:4" x14ac:dyDescent="0.25">
      <c r="D1101" s="318"/>
    </row>
    <row r="1102" spans="4:4" x14ac:dyDescent="0.25">
      <c r="D1102" s="318"/>
    </row>
    <row r="1103" spans="4:4" x14ac:dyDescent="0.25">
      <c r="D1103" s="318"/>
    </row>
    <row r="1104" spans="4:4" x14ac:dyDescent="0.25">
      <c r="D1104" s="318"/>
    </row>
    <row r="1105" spans="4:4" x14ac:dyDescent="0.25">
      <c r="D1105" s="318"/>
    </row>
    <row r="1106" spans="4:4" x14ac:dyDescent="0.25">
      <c r="D1106" s="318"/>
    </row>
    <row r="1107" spans="4:4" x14ac:dyDescent="0.25">
      <c r="D1107" s="318"/>
    </row>
    <row r="1108" spans="4:4" x14ac:dyDescent="0.25">
      <c r="D1108" s="318"/>
    </row>
    <row r="1109" spans="4:4" x14ac:dyDescent="0.25">
      <c r="D1109" s="318"/>
    </row>
    <row r="1110" spans="4:4" x14ac:dyDescent="0.25">
      <c r="D1110" s="318"/>
    </row>
    <row r="1111" spans="4:4" x14ac:dyDescent="0.25">
      <c r="D1111" s="318"/>
    </row>
    <row r="1112" spans="4:4" x14ac:dyDescent="0.25">
      <c r="D1112" s="318"/>
    </row>
    <row r="1113" spans="4:4" x14ac:dyDescent="0.25">
      <c r="D1113" s="318"/>
    </row>
    <row r="1114" spans="4:4" x14ac:dyDescent="0.25">
      <c r="D1114" s="318"/>
    </row>
    <row r="1115" spans="4:4" x14ac:dyDescent="0.25">
      <c r="D1115" s="318"/>
    </row>
    <row r="1116" spans="4:4" x14ac:dyDescent="0.25">
      <c r="D1116" s="318"/>
    </row>
    <row r="1117" spans="4:4" x14ac:dyDescent="0.25">
      <c r="D1117" s="318"/>
    </row>
    <row r="1118" spans="4:4" x14ac:dyDescent="0.25">
      <c r="D1118" s="318"/>
    </row>
    <row r="1119" spans="4:4" x14ac:dyDescent="0.25">
      <c r="D1119" s="318"/>
    </row>
    <row r="1120" spans="4:4" x14ac:dyDescent="0.25">
      <c r="D1120" s="318"/>
    </row>
    <row r="1121" spans="4:4" x14ac:dyDescent="0.25">
      <c r="D1121" s="318"/>
    </row>
    <row r="1122" spans="4:4" x14ac:dyDescent="0.25">
      <c r="D1122" s="318"/>
    </row>
    <row r="1123" spans="4:4" x14ac:dyDescent="0.25">
      <c r="D1123" s="318"/>
    </row>
    <row r="1124" spans="4:4" x14ac:dyDescent="0.25">
      <c r="D1124" s="318"/>
    </row>
    <row r="1125" spans="4:4" x14ac:dyDescent="0.25">
      <c r="D1125" s="318"/>
    </row>
    <row r="1126" spans="4:4" x14ac:dyDescent="0.25">
      <c r="D1126" s="318"/>
    </row>
    <row r="1127" spans="4:4" x14ac:dyDescent="0.25">
      <c r="D1127" s="318"/>
    </row>
    <row r="1128" spans="4:4" x14ac:dyDescent="0.25">
      <c r="D1128" s="318"/>
    </row>
    <row r="1129" spans="4:4" x14ac:dyDescent="0.25">
      <c r="D1129" s="318"/>
    </row>
    <row r="1130" spans="4:4" x14ac:dyDescent="0.25">
      <c r="D1130" s="318"/>
    </row>
    <row r="1131" spans="4:4" x14ac:dyDescent="0.25">
      <c r="D1131" s="318"/>
    </row>
    <row r="1132" spans="4:4" x14ac:dyDescent="0.25">
      <c r="D1132" s="318"/>
    </row>
    <row r="1133" spans="4:4" x14ac:dyDescent="0.25">
      <c r="D1133" s="318"/>
    </row>
    <row r="1134" spans="4:4" x14ac:dyDescent="0.25">
      <c r="D1134" s="318"/>
    </row>
    <row r="1135" spans="4:4" x14ac:dyDescent="0.25">
      <c r="D1135" s="318"/>
    </row>
    <row r="1136" spans="4:4" x14ac:dyDescent="0.25">
      <c r="D1136" s="318"/>
    </row>
    <row r="1137" spans="4:4" x14ac:dyDescent="0.25">
      <c r="D1137" s="318"/>
    </row>
    <row r="1138" spans="4:4" x14ac:dyDescent="0.25">
      <c r="D1138" s="318"/>
    </row>
    <row r="1139" spans="4:4" x14ac:dyDescent="0.25">
      <c r="D1139" s="318"/>
    </row>
    <row r="1140" spans="4:4" x14ac:dyDescent="0.25">
      <c r="D1140" s="318"/>
    </row>
    <row r="1141" spans="4:4" x14ac:dyDescent="0.25">
      <c r="D1141" s="318"/>
    </row>
    <row r="1142" spans="4:4" x14ac:dyDescent="0.25">
      <c r="D1142" s="318"/>
    </row>
    <row r="1143" spans="4:4" x14ac:dyDescent="0.25">
      <c r="D1143" s="318"/>
    </row>
    <row r="1144" spans="4:4" x14ac:dyDescent="0.25">
      <c r="D1144" s="318"/>
    </row>
    <row r="1145" spans="4:4" x14ac:dyDescent="0.25">
      <c r="D1145" s="318"/>
    </row>
    <row r="1146" spans="4:4" x14ac:dyDescent="0.25">
      <c r="D1146" s="318"/>
    </row>
    <row r="1147" spans="4:4" x14ac:dyDescent="0.25">
      <c r="D1147" s="318"/>
    </row>
    <row r="1148" spans="4:4" x14ac:dyDescent="0.25">
      <c r="D1148" s="318"/>
    </row>
    <row r="1149" spans="4:4" x14ac:dyDescent="0.25">
      <c r="D1149" s="318"/>
    </row>
    <row r="1150" spans="4:4" x14ac:dyDescent="0.25">
      <c r="D1150" s="318"/>
    </row>
    <row r="1151" spans="4:4" x14ac:dyDescent="0.25">
      <c r="D1151" s="318"/>
    </row>
    <row r="1152" spans="4:4" x14ac:dyDescent="0.25">
      <c r="D1152" s="318"/>
    </row>
    <row r="1153" spans="4:4" x14ac:dyDescent="0.25">
      <c r="D1153" s="318"/>
    </row>
    <row r="1154" spans="4:4" x14ac:dyDescent="0.25">
      <c r="D1154" s="318"/>
    </row>
    <row r="1155" spans="4:4" x14ac:dyDescent="0.25">
      <c r="D1155" s="318"/>
    </row>
    <row r="1156" spans="4:4" x14ac:dyDescent="0.25">
      <c r="D1156" s="318"/>
    </row>
    <row r="1157" spans="4:4" x14ac:dyDescent="0.25">
      <c r="D1157" s="318"/>
    </row>
    <row r="1158" spans="4:4" x14ac:dyDescent="0.25">
      <c r="D1158" s="318"/>
    </row>
    <row r="1159" spans="4:4" x14ac:dyDescent="0.25">
      <c r="D1159" s="318"/>
    </row>
    <row r="1160" spans="4:4" x14ac:dyDescent="0.25">
      <c r="D1160" s="318"/>
    </row>
    <row r="1161" spans="4:4" x14ac:dyDescent="0.25">
      <c r="D1161" s="318"/>
    </row>
    <row r="1162" spans="4:4" x14ac:dyDescent="0.25">
      <c r="D1162" s="318"/>
    </row>
    <row r="1163" spans="4:4" x14ac:dyDescent="0.25">
      <c r="D1163" s="318"/>
    </row>
    <row r="1164" spans="4:4" x14ac:dyDescent="0.25">
      <c r="D1164" s="318"/>
    </row>
    <row r="1165" spans="4:4" x14ac:dyDescent="0.25">
      <c r="D1165" s="318"/>
    </row>
    <row r="1166" spans="4:4" x14ac:dyDescent="0.25">
      <c r="D1166" s="318"/>
    </row>
    <row r="1167" spans="4:4" x14ac:dyDescent="0.25">
      <c r="D1167" s="318"/>
    </row>
    <row r="1168" spans="4:4" x14ac:dyDescent="0.25">
      <c r="D1168" s="318"/>
    </row>
    <row r="1169" spans="4:4" x14ac:dyDescent="0.25">
      <c r="D1169" s="318"/>
    </row>
    <row r="1170" spans="4:4" x14ac:dyDescent="0.25">
      <c r="D1170" s="318"/>
    </row>
    <row r="1171" spans="4:4" x14ac:dyDescent="0.25">
      <c r="D1171" s="318"/>
    </row>
    <row r="1172" spans="4:4" x14ac:dyDescent="0.25">
      <c r="D1172" s="318"/>
    </row>
    <row r="1173" spans="4:4" x14ac:dyDescent="0.25">
      <c r="D1173" s="318"/>
    </row>
    <row r="1174" spans="4:4" x14ac:dyDescent="0.25">
      <c r="D1174" s="318"/>
    </row>
    <row r="1175" spans="4:4" x14ac:dyDescent="0.25">
      <c r="D1175" s="318"/>
    </row>
    <row r="1176" spans="4:4" x14ac:dyDescent="0.25">
      <c r="D1176" s="318"/>
    </row>
    <row r="1177" spans="4:4" x14ac:dyDescent="0.25">
      <c r="D1177" s="318"/>
    </row>
    <row r="1178" spans="4:4" x14ac:dyDescent="0.25">
      <c r="D1178" s="318"/>
    </row>
    <row r="1179" spans="4:4" x14ac:dyDescent="0.25">
      <c r="D1179" s="318"/>
    </row>
    <row r="1180" spans="4:4" x14ac:dyDescent="0.25">
      <c r="D1180" s="318"/>
    </row>
    <row r="1181" spans="4:4" x14ac:dyDescent="0.25">
      <c r="D1181" s="318"/>
    </row>
    <row r="1182" spans="4:4" x14ac:dyDescent="0.25">
      <c r="D1182" s="318"/>
    </row>
    <row r="1183" spans="4:4" x14ac:dyDescent="0.25">
      <c r="D1183" s="318"/>
    </row>
    <row r="1184" spans="4:4" x14ac:dyDescent="0.25">
      <c r="D1184" s="318"/>
    </row>
    <row r="1185" spans="4:4" x14ac:dyDescent="0.25">
      <c r="D1185" s="318"/>
    </row>
    <row r="1186" spans="4:4" x14ac:dyDescent="0.25">
      <c r="D1186" s="318"/>
    </row>
    <row r="1187" spans="4:4" x14ac:dyDescent="0.25">
      <c r="D1187" s="318"/>
    </row>
    <row r="1188" spans="4:4" x14ac:dyDescent="0.25">
      <c r="D1188" s="318"/>
    </row>
    <row r="1189" spans="4:4" x14ac:dyDescent="0.25">
      <c r="D1189" s="318"/>
    </row>
    <row r="1190" spans="4:4" x14ac:dyDescent="0.25">
      <c r="D1190" s="318"/>
    </row>
    <row r="1191" spans="4:4" x14ac:dyDescent="0.25">
      <c r="D1191" s="318"/>
    </row>
    <row r="1192" spans="4:4" x14ac:dyDescent="0.25">
      <c r="D1192" s="318"/>
    </row>
    <row r="1193" spans="4:4" x14ac:dyDescent="0.25">
      <c r="D1193" s="318"/>
    </row>
    <row r="1194" spans="4:4" x14ac:dyDescent="0.25">
      <c r="D1194" s="318"/>
    </row>
    <row r="1195" spans="4:4" x14ac:dyDescent="0.25">
      <c r="D1195" s="318"/>
    </row>
    <row r="1196" spans="4:4" x14ac:dyDescent="0.25">
      <c r="D1196" s="318"/>
    </row>
    <row r="1197" spans="4:4" x14ac:dyDescent="0.25">
      <c r="D1197" s="318"/>
    </row>
    <row r="1198" spans="4:4" x14ac:dyDescent="0.25">
      <c r="D1198" s="318"/>
    </row>
    <row r="1199" spans="4:4" x14ac:dyDescent="0.25">
      <c r="D1199" s="318"/>
    </row>
    <row r="1200" spans="4:4" x14ac:dyDescent="0.25">
      <c r="D1200" s="318"/>
    </row>
    <row r="1201" spans="4:4" x14ac:dyDescent="0.25">
      <c r="D1201" s="318"/>
    </row>
    <row r="1202" spans="4:4" x14ac:dyDescent="0.25">
      <c r="D1202" s="318"/>
    </row>
    <row r="1203" spans="4:4" x14ac:dyDescent="0.25">
      <c r="D1203" s="318"/>
    </row>
    <row r="1204" spans="4:4" x14ac:dyDescent="0.25">
      <c r="D1204" s="318"/>
    </row>
    <row r="1205" spans="4:4" x14ac:dyDescent="0.25">
      <c r="D1205" s="318"/>
    </row>
    <row r="1206" spans="4:4" x14ac:dyDescent="0.25">
      <c r="D1206" s="318"/>
    </row>
    <row r="1207" spans="4:4" x14ac:dyDescent="0.25">
      <c r="D1207" s="318"/>
    </row>
    <row r="1208" spans="4:4" x14ac:dyDescent="0.25">
      <c r="D1208" s="318"/>
    </row>
    <row r="1209" spans="4:4" x14ac:dyDescent="0.25">
      <c r="D1209" s="318"/>
    </row>
    <row r="1210" spans="4:4" x14ac:dyDescent="0.25">
      <c r="D1210" s="318"/>
    </row>
    <row r="1211" spans="4:4" x14ac:dyDescent="0.25">
      <c r="D1211" s="318"/>
    </row>
    <row r="1212" spans="4:4" x14ac:dyDescent="0.25">
      <c r="D1212" s="318"/>
    </row>
    <row r="1213" spans="4:4" x14ac:dyDescent="0.25">
      <c r="D1213" s="318"/>
    </row>
    <row r="1214" spans="4:4" x14ac:dyDescent="0.25">
      <c r="D1214" s="318"/>
    </row>
    <row r="1215" spans="4:4" x14ac:dyDescent="0.25">
      <c r="D1215" s="318"/>
    </row>
    <row r="1216" spans="4:4" x14ac:dyDescent="0.25">
      <c r="D1216" s="318"/>
    </row>
    <row r="1217" spans="4:4" x14ac:dyDescent="0.25">
      <c r="D1217" s="318"/>
    </row>
    <row r="1218" spans="4:4" x14ac:dyDescent="0.25">
      <c r="D1218" s="318"/>
    </row>
    <row r="1219" spans="4:4" x14ac:dyDescent="0.25">
      <c r="D1219" s="318"/>
    </row>
    <row r="1220" spans="4:4" x14ac:dyDescent="0.25">
      <c r="D1220" s="318"/>
    </row>
    <row r="1221" spans="4:4" x14ac:dyDescent="0.25">
      <c r="D1221" s="318"/>
    </row>
    <row r="1222" spans="4:4" x14ac:dyDescent="0.25">
      <c r="D1222" s="318"/>
    </row>
    <row r="1223" spans="4:4" x14ac:dyDescent="0.25">
      <c r="D1223" s="318"/>
    </row>
    <row r="1224" spans="4:4" x14ac:dyDescent="0.25">
      <c r="D1224" s="318"/>
    </row>
    <row r="1225" spans="4:4" x14ac:dyDescent="0.25">
      <c r="D1225" s="318"/>
    </row>
    <row r="1226" spans="4:4" x14ac:dyDescent="0.25">
      <c r="D1226" s="318"/>
    </row>
    <row r="1227" spans="4:4" x14ac:dyDescent="0.25">
      <c r="D1227" s="318"/>
    </row>
    <row r="1228" spans="4:4" x14ac:dyDescent="0.25">
      <c r="D1228" s="318"/>
    </row>
    <row r="1229" spans="4:4" x14ac:dyDescent="0.25">
      <c r="D1229" s="318"/>
    </row>
    <row r="1230" spans="4:4" x14ac:dyDescent="0.25">
      <c r="D1230" s="318"/>
    </row>
    <row r="1231" spans="4:4" x14ac:dyDescent="0.25">
      <c r="D1231" s="318"/>
    </row>
    <row r="1232" spans="4:4" x14ac:dyDescent="0.25">
      <c r="D1232" s="318"/>
    </row>
    <row r="1233" spans="4:4" x14ac:dyDescent="0.25">
      <c r="D1233" s="318"/>
    </row>
    <row r="1234" spans="4:4" x14ac:dyDescent="0.25">
      <c r="D1234" s="318"/>
    </row>
    <row r="1235" spans="4:4" x14ac:dyDescent="0.25">
      <c r="D1235" s="318"/>
    </row>
    <row r="1236" spans="4:4" x14ac:dyDescent="0.25">
      <c r="D1236" s="318"/>
    </row>
    <row r="1237" spans="4:4" x14ac:dyDescent="0.25">
      <c r="D1237" s="318"/>
    </row>
    <row r="1238" spans="4:4" x14ac:dyDescent="0.25">
      <c r="D1238" s="318"/>
    </row>
    <row r="1239" spans="4:4" x14ac:dyDescent="0.25">
      <c r="D1239" s="318"/>
    </row>
    <row r="1240" spans="4:4" x14ac:dyDescent="0.25">
      <c r="D1240" s="318"/>
    </row>
    <row r="1241" spans="4:4" x14ac:dyDescent="0.25">
      <c r="D1241" s="318"/>
    </row>
    <row r="1242" spans="4:4" x14ac:dyDescent="0.25">
      <c r="D1242" s="318"/>
    </row>
    <row r="1243" spans="4:4" x14ac:dyDescent="0.25">
      <c r="D1243" s="318"/>
    </row>
    <row r="1244" spans="4:4" x14ac:dyDescent="0.25">
      <c r="D1244" s="318"/>
    </row>
    <row r="1245" spans="4:4" x14ac:dyDescent="0.25">
      <c r="D1245" s="318"/>
    </row>
    <row r="1246" spans="4:4" x14ac:dyDescent="0.25">
      <c r="D1246" s="318"/>
    </row>
    <row r="1247" spans="4:4" x14ac:dyDescent="0.25">
      <c r="D1247" s="318"/>
    </row>
    <row r="1248" spans="4:4" x14ac:dyDescent="0.25">
      <c r="D1248" s="318"/>
    </row>
    <row r="1249" spans="4:4" x14ac:dyDescent="0.25">
      <c r="D1249" s="318"/>
    </row>
    <row r="1250" spans="4:4" x14ac:dyDescent="0.25">
      <c r="D1250" s="318"/>
    </row>
    <row r="1251" spans="4:4" x14ac:dyDescent="0.25">
      <c r="D1251" s="318"/>
    </row>
    <row r="1252" spans="4:4" x14ac:dyDescent="0.25">
      <c r="D1252" s="318"/>
    </row>
    <row r="1253" spans="4:4" x14ac:dyDescent="0.25">
      <c r="D1253" s="318"/>
    </row>
    <row r="1254" spans="4:4" x14ac:dyDescent="0.25">
      <c r="D1254" s="318"/>
    </row>
    <row r="1255" spans="4:4" x14ac:dyDescent="0.25">
      <c r="D1255" s="318"/>
    </row>
    <row r="1256" spans="4:4" x14ac:dyDescent="0.25">
      <c r="D1256" s="318"/>
    </row>
    <row r="1257" spans="4:4" x14ac:dyDescent="0.25">
      <c r="D1257" s="318"/>
    </row>
    <row r="1258" spans="4:4" x14ac:dyDescent="0.25">
      <c r="D1258" s="318"/>
    </row>
    <row r="1259" spans="4:4" x14ac:dyDescent="0.25">
      <c r="D1259" s="318"/>
    </row>
    <row r="1260" spans="4:4" x14ac:dyDescent="0.25">
      <c r="D1260" s="318"/>
    </row>
    <row r="1261" spans="4:4" x14ac:dyDescent="0.25">
      <c r="D1261" s="318"/>
    </row>
    <row r="1262" spans="4:4" x14ac:dyDescent="0.25">
      <c r="D1262" s="318"/>
    </row>
    <row r="1263" spans="4:4" x14ac:dyDescent="0.25">
      <c r="D1263" s="318"/>
    </row>
    <row r="1264" spans="4:4" x14ac:dyDescent="0.25">
      <c r="D1264" s="318"/>
    </row>
    <row r="1265" spans="4:4" x14ac:dyDescent="0.25">
      <c r="D1265" s="318"/>
    </row>
    <row r="1266" spans="4:4" x14ac:dyDescent="0.25">
      <c r="D1266" s="318"/>
    </row>
    <row r="1267" spans="4:4" x14ac:dyDescent="0.25">
      <c r="D1267" s="318"/>
    </row>
    <row r="1268" spans="4:4" x14ac:dyDescent="0.25">
      <c r="D1268" s="318"/>
    </row>
    <row r="1269" spans="4:4" x14ac:dyDescent="0.25">
      <c r="D1269" s="318"/>
    </row>
    <row r="1270" spans="4:4" x14ac:dyDescent="0.25">
      <c r="D1270" s="318"/>
    </row>
    <row r="1271" spans="4:4" x14ac:dyDescent="0.25">
      <c r="D1271" s="318"/>
    </row>
    <row r="1272" spans="4:4" x14ac:dyDescent="0.25">
      <c r="D1272" s="318"/>
    </row>
    <row r="1273" spans="4:4" x14ac:dyDescent="0.25">
      <c r="D1273" s="318"/>
    </row>
    <row r="1274" spans="4:4" x14ac:dyDescent="0.25">
      <c r="D1274" s="318"/>
    </row>
    <row r="1275" spans="4:4" x14ac:dyDescent="0.25">
      <c r="D1275" s="318"/>
    </row>
    <row r="1276" spans="4:4" x14ac:dyDescent="0.25">
      <c r="D1276" s="318"/>
    </row>
    <row r="1277" spans="4:4" x14ac:dyDescent="0.25">
      <c r="D1277" s="318"/>
    </row>
    <row r="1278" spans="4:4" x14ac:dyDescent="0.25">
      <c r="D1278" s="318"/>
    </row>
    <row r="1279" spans="4:4" x14ac:dyDescent="0.25">
      <c r="D1279" s="318"/>
    </row>
    <row r="1280" spans="4:4" x14ac:dyDescent="0.25">
      <c r="D1280" s="318"/>
    </row>
    <row r="1281" spans="4:4" x14ac:dyDescent="0.25">
      <c r="D1281" s="318"/>
    </row>
    <row r="1282" spans="4:4" x14ac:dyDescent="0.25">
      <c r="D1282" s="318"/>
    </row>
    <row r="1283" spans="4:4" x14ac:dyDescent="0.25">
      <c r="D1283" s="318"/>
    </row>
    <row r="1284" spans="4:4" x14ac:dyDescent="0.25">
      <c r="D1284" s="318"/>
    </row>
    <row r="1285" spans="4:4" x14ac:dyDescent="0.25">
      <c r="D1285" s="318"/>
    </row>
    <row r="1286" spans="4:4" x14ac:dyDescent="0.25">
      <c r="D1286" s="318"/>
    </row>
    <row r="1287" spans="4:4" x14ac:dyDescent="0.25">
      <c r="D1287" s="318"/>
    </row>
    <row r="1288" spans="4:4" x14ac:dyDescent="0.25">
      <c r="D1288" s="318"/>
    </row>
    <row r="1289" spans="4:4" x14ac:dyDescent="0.25">
      <c r="D1289" s="318"/>
    </row>
    <row r="1290" spans="4:4" x14ac:dyDescent="0.25">
      <c r="D1290" s="318"/>
    </row>
    <row r="1291" spans="4:4" x14ac:dyDescent="0.25">
      <c r="D1291" s="318"/>
    </row>
    <row r="1292" spans="4:4" x14ac:dyDescent="0.25">
      <c r="D1292" s="318"/>
    </row>
    <row r="1293" spans="4:4" x14ac:dyDescent="0.25">
      <c r="D1293" s="318"/>
    </row>
    <row r="1294" spans="4:4" x14ac:dyDescent="0.25">
      <c r="D1294" s="318"/>
    </row>
    <row r="1295" spans="4:4" x14ac:dyDescent="0.25">
      <c r="D1295" s="318"/>
    </row>
    <row r="1296" spans="4:4" x14ac:dyDescent="0.25">
      <c r="D1296" s="318"/>
    </row>
    <row r="1297" spans="4:4" x14ac:dyDescent="0.25">
      <c r="D1297" s="318"/>
    </row>
    <row r="1298" spans="4:4" x14ac:dyDescent="0.25">
      <c r="D1298" s="318"/>
    </row>
    <row r="1299" spans="4:4" x14ac:dyDescent="0.25">
      <c r="D1299" s="318"/>
    </row>
    <row r="1300" spans="4:4" x14ac:dyDescent="0.25">
      <c r="D1300" s="318"/>
    </row>
    <row r="1301" spans="4:4" x14ac:dyDescent="0.25">
      <c r="D1301" s="318"/>
    </row>
    <row r="1302" spans="4:4" x14ac:dyDescent="0.25">
      <c r="D1302" s="318"/>
    </row>
    <row r="1303" spans="4:4" x14ac:dyDescent="0.25">
      <c r="D1303" s="318"/>
    </row>
    <row r="1304" spans="4:4" x14ac:dyDescent="0.25">
      <c r="D1304" s="318"/>
    </row>
    <row r="1305" spans="4:4" x14ac:dyDescent="0.25">
      <c r="D1305" s="318"/>
    </row>
    <row r="1306" spans="4:4" x14ac:dyDescent="0.25">
      <c r="D1306" s="318"/>
    </row>
    <row r="1307" spans="4:4" x14ac:dyDescent="0.25">
      <c r="D1307" s="318"/>
    </row>
    <row r="1308" spans="4:4" x14ac:dyDescent="0.25">
      <c r="D1308" s="318"/>
    </row>
    <row r="1309" spans="4:4" x14ac:dyDescent="0.25">
      <c r="D1309" s="318"/>
    </row>
    <row r="1310" spans="4:4" x14ac:dyDescent="0.25">
      <c r="D1310" s="318"/>
    </row>
    <row r="1311" spans="4:4" x14ac:dyDescent="0.25">
      <c r="D1311" s="318"/>
    </row>
    <row r="1312" spans="4:4" x14ac:dyDescent="0.25">
      <c r="D1312" s="318"/>
    </row>
    <row r="1313" spans="4:4" x14ac:dyDescent="0.25">
      <c r="D1313" s="318"/>
    </row>
    <row r="1314" spans="4:4" x14ac:dyDescent="0.25">
      <c r="D1314" s="318"/>
    </row>
    <row r="1315" spans="4:4" x14ac:dyDescent="0.25">
      <c r="D1315" s="318"/>
    </row>
    <row r="1316" spans="4:4" x14ac:dyDescent="0.25">
      <c r="D1316" s="318"/>
    </row>
    <row r="1317" spans="4:4" x14ac:dyDescent="0.25">
      <c r="D1317" s="318"/>
    </row>
    <row r="1318" spans="4:4" x14ac:dyDescent="0.25">
      <c r="D1318" s="318"/>
    </row>
    <row r="1319" spans="4:4" x14ac:dyDescent="0.25">
      <c r="D1319" s="318"/>
    </row>
    <row r="1320" spans="4:4" x14ac:dyDescent="0.25">
      <c r="D1320" s="318"/>
    </row>
    <row r="1321" spans="4:4" x14ac:dyDescent="0.25">
      <c r="D1321" s="318"/>
    </row>
    <row r="1322" spans="4:4" x14ac:dyDescent="0.25">
      <c r="D1322" s="318"/>
    </row>
    <row r="1323" spans="4:4" x14ac:dyDescent="0.25">
      <c r="D1323" s="318"/>
    </row>
    <row r="1324" spans="4:4" x14ac:dyDescent="0.25">
      <c r="D1324" s="318"/>
    </row>
    <row r="1325" spans="4:4" x14ac:dyDescent="0.25">
      <c r="D1325" s="318"/>
    </row>
    <row r="1326" spans="4:4" x14ac:dyDescent="0.25">
      <c r="D1326" s="318"/>
    </row>
    <row r="1327" spans="4:4" x14ac:dyDescent="0.25">
      <c r="D1327" s="318"/>
    </row>
    <row r="1328" spans="4:4" x14ac:dyDescent="0.25">
      <c r="D1328" s="318"/>
    </row>
    <row r="1329" spans="4:4" x14ac:dyDescent="0.25">
      <c r="D1329" s="318"/>
    </row>
    <row r="1330" spans="4:4" x14ac:dyDescent="0.25">
      <c r="D1330" s="318"/>
    </row>
    <row r="1331" spans="4:4" x14ac:dyDescent="0.25">
      <c r="D1331" s="318"/>
    </row>
    <row r="1332" spans="4:4" x14ac:dyDescent="0.25">
      <c r="D1332" s="318"/>
    </row>
    <row r="1333" spans="4:4" x14ac:dyDescent="0.25">
      <c r="D1333" s="318"/>
    </row>
    <row r="1334" spans="4:4" x14ac:dyDescent="0.25">
      <c r="D1334" s="318"/>
    </row>
    <row r="1335" spans="4:4" x14ac:dyDescent="0.25">
      <c r="D1335" s="318"/>
    </row>
    <row r="1336" spans="4:4" x14ac:dyDescent="0.25">
      <c r="D1336" s="318"/>
    </row>
    <row r="1337" spans="4:4" x14ac:dyDescent="0.25">
      <c r="D1337" s="318"/>
    </row>
    <row r="1338" spans="4:4" x14ac:dyDescent="0.25">
      <c r="D1338" s="318"/>
    </row>
    <row r="1339" spans="4:4" x14ac:dyDescent="0.25">
      <c r="D1339" s="318"/>
    </row>
    <row r="1340" spans="4:4" x14ac:dyDescent="0.25">
      <c r="D1340" s="318"/>
    </row>
    <row r="1341" spans="4:4" x14ac:dyDescent="0.25">
      <c r="D1341" s="318"/>
    </row>
    <row r="1342" spans="4:4" x14ac:dyDescent="0.25">
      <c r="D1342" s="318"/>
    </row>
    <row r="1343" spans="4:4" x14ac:dyDescent="0.25">
      <c r="D1343" s="318"/>
    </row>
    <row r="1344" spans="4:4" x14ac:dyDescent="0.25">
      <c r="D1344" s="318"/>
    </row>
    <row r="1345" spans="4:4" x14ac:dyDescent="0.25">
      <c r="D1345" s="318"/>
    </row>
    <row r="1346" spans="4:4" x14ac:dyDescent="0.25">
      <c r="D1346" s="318"/>
    </row>
    <row r="1347" spans="4:4" x14ac:dyDescent="0.25">
      <c r="D1347" s="318"/>
    </row>
    <row r="1348" spans="4:4" x14ac:dyDescent="0.25">
      <c r="D1348" s="318"/>
    </row>
    <row r="1349" spans="4:4" x14ac:dyDescent="0.25">
      <c r="D1349" s="318"/>
    </row>
    <row r="1350" spans="4:4" x14ac:dyDescent="0.25">
      <c r="D1350" s="318"/>
    </row>
    <row r="1351" spans="4:4" x14ac:dyDescent="0.25">
      <c r="D1351" s="318"/>
    </row>
    <row r="1352" spans="4:4" x14ac:dyDescent="0.25">
      <c r="D1352" s="318"/>
    </row>
    <row r="1353" spans="4:4" x14ac:dyDescent="0.25">
      <c r="D1353" s="318"/>
    </row>
    <row r="1354" spans="4:4" x14ac:dyDescent="0.25">
      <c r="D1354" s="318"/>
    </row>
    <row r="1355" spans="4:4" x14ac:dyDescent="0.25">
      <c r="D1355" s="318"/>
    </row>
    <row r="1356" spans="4:4" x14ac:dyDescent="0.25">
      <c r="D1356" s="318"/>
    </row>
    <row r="1357" spans="4:4" x14ac:dyDescent="0.25">
      <c r="D1357" s="318"/>
    </row>
    <row r="1358" spans="4:4" x14ac:dyDescent="0.25">
      <c r="D1358" s="318"/>
    </row>
    <row r="1359" spans="4:4" x14ac:dyDescent="0.25">
      <c r="D1359" s="318"/>
    </row>
    <row r="1360" spans="4:4" x14ac:dyDescent="0.25">
      <c r="D1360" s="318"/>
    </row>
    <row r="1361" spans="4:4" x14ac:dyDescent="0.25">
      <c r="D1361" s="318"/>
    </row>
    <row r="1362" spans="4:4" x14ac:dyDescent="0.25">
      <c r="D1362" s="318"/>
    </row>
    <row r="1363" spans="4:4" x14ac:dyDescent="0.25">
      <c r="D1363" s="318"/>
    </row>
    <row r="1364" spans="4:4" x14ac:dyDescent="0.25">
      <c r="D1364" s="318"/>
    </row>
    <row r="1365" spans="4:4" x14ac:dyDescent="0.25">
      <c r="D1365" s="318"/>
    </row>
    <row r="1366" spans="4:4" x14ac:dyDescent="0.25">
      <c r="D1366" s="318"/>
    </row>
    <row r="1367" spans="4:4" x14ac:dyDescent="0.25">
      <c r="D1367" s="318"/>
    </row>
    <row r="1368" spans="4:4" x14ac:dyDescent="0.25">
      <c r="D1368" s="318"/>
    </row>
    <row r="1369" spans="4:4" x14ac:dyDescent="0.25">
      <c r="D1369" s="318"/>
    </row>
    <row r="1370" spans="4:4" x14ac:dyDescent="0.25">
      <c r="D1370" s="318"/>
    </row>
    <row r="1371" spans="4:4" x14ac:dyDescent="0.25">
      <c r="D1371" s="318"/>
    </row>
    <row r="1372" spans="4:4" x14ac:dyDescent="0.25">
      <c r="D1372" s="318"/>
    </row>
    <row r="1373" spans="4:4" x14ac:dyDescent="0.25">
      <c r="D1373" s="318"/>
    </row>
    <row r="1374" spans="4:4" x14ac:dyDescent="0.25">
      <c r="D1374" s="318"/>
    </row>
    <row r="1375" spans="4:4" x14ac:dyDescent="0.25">
      <c r="D1375" s="318"/>
    </row>
    <row r="1376" spans="4:4" x14ac:dyDescent="0.25">
      <c r="D1376" s="318"/>
    </row>
    <row r="1377" spans="4:4" x14ac:dyDescent="0.25">
      <c r="D1377" s="318"/>
    </row>
    <row r="1378" spans="4:4" x14ac:dyDescent="0.25">
      <c r="D1378" s="318"/>
    </row>
    <row r="1379" spans="4:4" x14ac:dyDescent="0.25">
      <c r="D1379" s="318"/>
    </row>
    <row r="1380" spans="4:4" x14ac:dyDescent="0.25">
      <c r="D1380" s="318"/>
    </row>
    <row r="1381" spans="4:4" x14ac:dyDescent="0.25">
      <c r="D1381" s="318"/>
    </row>
    <row r="1382" spans="4:4" x14ac:dyDescent="0.25">
      <c r="D1382" s="318"/>
    </row>
    <row r="1383" spans="4:4" x14ac:dyDescent="0.25">
      <c r="D1383" s="318"/>
    </row>
    <row r="1384" spans="4:4" x14ac:dyDescent="0.25">
      <c r="D1384" s="318"/>
    </row>
    <row r="1385" spans="4:4" x14ac:dyDescent="0.25">
      <c r="D1385" s="318"/>
    </row>
    <row r="1386" spans="4:4" x14ac:dyDescent="0.25">
      <c r="D1386" s="318"/>
    </row>
    <row r="1387" spans="4:4" x14ac:dyDescent="0.25">
      <c r="D1387" s="318"/>
    </row>
    <row r="1388" spans="4:4" x14ac:dyDescent="0.25">
      <c r="D1388" s="318"/>
    </row>
    <row r="1389" spans="4:4" x14ac:dyDescent="0.25">
      <c r="D1389" s="318"/>
    </row>
    <row r="1390" spans="4:4" x14ac:dyDescent="0.25">
      <c r="D1390" s="318"/>
    </row>
    <row r="1391" spans="4:4" x14ac:dyDescent="0.25">
      <c r="D1391" s="318"/>
    </row>
    <row r="1392" spans="4:4" x14ac:dyDescent="0.25">
      <c r="D1392" s="318"/>
    </row>
    <row r="1393" spans="4:4" x14ac:dyDescent="0.25">
      <c r="D1393" s="318"/>
    </row>
    <row r="1394" spans="4:4" x14ac:dyDescent="0.25">
      <c r="D1394" s="318"/>
    </row>
    <row r="1395" spans="4:4" x14ac:dyDescent="0.25">
      <c r="D1395" s="318"/>
    </row>
    <row r="1396" spans="4:4" x14ac:dyDescent="0.25">
      <c r="D1396" s="318"/>
    </row>
    <row r="1397" spans="4:4" x14ac:dyDescent="0.25">
      <c r="D1397" s="318"/>
    </row>
    <row r="1398" spans="4:4" x14ac:dyDescent="0.25">
      <c r="D1398" s="318"/>
    </row>
    <row r="1399" spans="4:4" x14ac:dyDescent="0.25">
      <c r="D1399" s="318"/>
    </row>
    <row r="1400" spans="4:4" x14ac:dyDescent="0.25">
      <c r="D1400" s="318"/>
    </row>
    <row r="1401" spans="4:4" x14ac:dyDescent="0.25">
      <c r="D1401" s="318"/>
    </row>
    <row r="1402" spans="4:4" x14ac:dyDescent="0.25">
      <c r="D1402" s="318"/>
    </row>
    <row r="1403" spans="4:4" x14ac:dyDescent="0.25">
      <c r="D1403" s="318"/>
    </row>
    <row r="1404" spans="4:4" x14ac:dyDescent="0.25">
      <c r="D1404" s="318"/>
    </row>
    <row r="1405" spans="4:4" x14ac:dyDescent="0.25">
      <c r="D1405" s="318"/>
    </row>
    <row r="1406" spans="4:4" x14ac:dyDescent="0.25">
      <c r="D1406" s="318"/>
    </row>
    <row r="1407" spans="4:4" x14ac:dyDescent="0.25">
      <c r="D1407" s="318"/>
    </row>
    <row r="1408" spans="4:4" x14ac:dyDescent="0.25">
      <c r="D1408" s="318"/>
    </row>
    <row r="1409" spans="4:4" x14ac:dyDescent="0.25">
      <c r="D1409" s="318"/>
    </row>
    <row r="1410" spans="4:4" x14ac:dyDescent="0.25">
      <c r="D1410" s="318"/>
    </row>
    <row r="1411" spans="4:4" x14ac:dyDescent="0.25">
      <c r="D1411" s="318"/>
    </row>
    <row r="1412" spans="4:4" x14ac:dyDescent="0.25">
      <c r="D1412" s="318"/>
    </row>
    <row r="1413" spans="4:4" x14ac:dyDescent="0.25">
      <c r="D1413" s="318"/>
    </row>
    <row r="1414" spans="4:4" x14ac:dyDescent="0.25">
      <c r="D1414" s="318"/>
    </row>
    <row r="1415" spans="4:4" x14ac:dyDescent="0.25">
      <c r="D1415" s="318"/>
    </row>
    <row r="1416" spans="4:4" x14ac:dyDescent="0.25">
      <c r="D1416" s="318"/>
    </row>
    <row r="1417" spans="4:4" x14ac:dyDescent="0.25">
      <c r="D1417" s="318"/>
    </row>
    <row r="1418" spans="4:4" x14ac:dyDescent="0.25">
      <c r="D1418" s="318"/>
    </row>
    <row r="1419" spans="4:4" x14ac:dyDescent="0.25">
      <c r="D1419" s="318"/>
    </row>
    <row r="1420" spans="4:4" x14ac:dyDescent="0.25">
      <c r="D1420" s="318"/>
    </row>
    <row r="1421" spans="4:4" x14ac:dyDescent="0.25">
      <c r="D1421" s="318"/>
    </row>
    <row r="1422" spans="4:4" x14ac:dyDescent="0.25">
      <c r="D1422" s="318"/>
    </row>
    <row r="1423" spans="4:4" x14ac:dyDescent="0.25">
      <c r="D1423" s="318"/>
    </row>
    <row r="1424" spans="4:4" x14ac:dyDescent="0.25">
      <c r="D1424" s="318"/>
    </row>
    <row r="1425" spans="4:4" x14ac:dyDescent="0.25">
      <c r="D1425" s="318"/>
    </row>
    <row r="1426" spans="4:4" x14ac:dyDescent="0.25">
      <c r="D1426" s="318"/>
    </row>
    <row r="1427" spans="4:4" x14ac:dyDescent="0.25">
      <c r="D1427" s="318"/>
    </row>
    <row r="1428" spans="4:4" x14ac:dyDescent="0.25">
      <c r="D1428" s="318"/>
    </row>
    <row r="1429" spans="4:4" x14ac:dyDescent="0.25">
      <c r="D1429" s="318"/>
    </row>
    <row r="1430" spans="4:4" x14ac:dyDescent="0.25">
      <c r="D1430" s="318"/>
    </row>
    <row r="1431" spans="4:4" x14ac:dyDescent="0.25">
      <c r="D1431" s="318"/>
    </row>
    <row r="1432" spans="4:4" x14ac:dyDescent="0.25">
      <c r="D1432" s="318"/>
    </row>
    <row r="1433" spans="4:4" x14ac:dyDescent="0.25">
      <c r="D1433" s="318"/>
    </row>
    <row r="1434" spans="4:4" x14ac:dyDescent="0.25">
      <c r="D1434" s="318"/>
    </row>
    <row r="1435" spans="4:4" x14ac:dyDescent="0.25">
      <c r="D1435" s="318"/>
    </row>
    <row r="1436" spans="4:4" x14ac:dyDescent="0.25">
      <c r="D1436" s="318"/>
    </row>
    <row r="1437" spans="4:4" x14ac:dyDescent="0.25">
      <c r="D1437" s="318"/>
    </row>
    <row r="1438" spans="4:4" x14ac:dyDescent="0.25">
      <c r="D1438" s="318"/>
    </row>
    <row r="1439" spans="4:4" x14ac:dyDescent="0.25">
      <c r="D1439" s="318"/>
    </row>
    <row r="1440" spans="4:4" x14ac:dyDescent="0.25">
      <c r="D1440" s="318"/>
    </row>
    <row r="1441" spans="4:4" x14ac:dyDescent="0.25">
      <c r="D1441" s="318"/>
    </row>
    <row r="1442" spans="4:4" x14ac:dyDescent="0.25">
      <c r="D1442" s="318"/>
    </row>
    <row r="1443" spans="4:4" x14ac:dyDescent="0.25">
      <c r="D1443" s="318"/>
    </row>
    <row r="1444" spans="4:4" x14ac:dyDescent="0.25">
      <c r="D1444" s="318"/>
    </row>
    <row r="1445" spans="4:4" x14ac:dyDescent="0.25">
      <c r="D1445" s="318"/>
    </row>
    <row r="1446" spans="4:4" x14ac:dyDescent="0.25">
      <c r="D1446" s="318"/>
    </row>
    <row r="1447" spans="4:4" x14ac:dyDescent="0.25">
      <c r="D1447" s="318"/>
    </row>
    <row r="1448" spans="4:4" x14ac:dyDescent="0.25">
      <c r="D1448" s="318"/>
    </row>
    <row r="1449" spans="4:4" x14ac:dyDescent="0.25">
      <c r="D1449" s="318"/>
    </row>
    <row r="1450" spans="4:4" x14ac:dyDescent="0.25">
      <c r="D1450" s="318"/>
    </row>
    <row r="1451" spans="4:4" x14ac:dyDescent="0.25">
      <c r="D1451" s="318"/>
    </row>
    <row r="1452" spans="4:4" x14ac:dyDescent="0.25">
      <c r="D1452" s="318"/>
    </row>
    <row r="1453" spans="4:4" x14ac:dyDescent="0.25">
      <c r="D1453" s="318"/>
    </row>
    <row r="1454" spans="4:4" x14ac:dyDescent="0.25">
      <c r="D1454" s="318"/>
    </row>
    <row r="1455" spans="4:4" x14ac:dyDescent="0.25">
      <c r="D1455" s="318"/>
    </row>
    <row r="1456" spans="4:4" x14ac:dyDescent="0.25">
      <c r="D1456" s="318"/>
    </row>
    <row r="1457" spans="4:4" x14ac:dyDescent="0.25">
      <c r="D1457" s="318"/>
    </row>
    <row r="1458" spans="4:4" x14ac:dyDescent="0.25">
      <c r="D1458" s="318"/>
    </row>
    <row r="1459" spans="4:4" x14ac:dyDescent="0.25">
      <c r="D1459" s="318"/>
    </row>
    <row r="1460" spans="4:4" x14ac:dyDescent="0.25">
      <c r="D1460" s="318"/>
    </row>
    <row r="1461" spans="4:4" x14ac:dyDescent="0.25">
      <c r="D1461" s="318"/>
    </row>
    <row r="1462" spans="4:4" x14ac:dyDescent="0.25">
      <c r="D1462" s="318"/>
    </row>
    <row r="1463" spans="4:4" x14ac:dyDescent="0.25">
      <c r="D1463" s="318"/>
    </row>
    <row r="1464" spans="4:4" x14ac:dyDescent="0.25">
      <c r="D1464" s="318"/>
    </row>
    <row r="1465" spans="4:4" x14ac:dyDescent="0.25">
      <c r="D1465" s="318"/>
    </row>
    <row r="1466" spans="4:4" x14ac:dyDescent="0.25">
      <c r="D1466" s="318"/>
    </row>
    <row r="1467" spans="4:4" x14ac:dyDescent="0.25">
      <c r="D1467" s="318"/>
    </row>
    <row r="1468" spans="4:4" x14ac:dyDescent="0.25">
      <c r="D1468" s="318"/>
    </row>
    <row r="1469" spans="4:4" x14ac:dyDescent="0.25">
      <c r="D1469" s="318"/>
    </row>
    <row r="1470" spans="4:4" x14ac:dyDescent="0.25">
      <c r="D1470" s="318"/>
    </row>
    <row r="1471" spans="4:4" x14ac:dyDescent="0.25">
      <c r="D1471" s="318"/>
    </row>
    <row r="1472" spans="4:4" x14ac:dyDescent="0.25">
      <c r="D1472" s="318"/>
    </row>
    <row r="1473" spans="4:4" x14ac:dyDescent="0.25">
      <c r="D1473" s="318"/>
    </row>
    <row r="1474" spans="4:4" x14ac:dyDescent="0.25">
      <c r="D1474" s="318"/>
    </row>
    <row r="1475" spans="4:4" x14ac:dyDescent="0.25">
      <c r="D1475" s="318"/>
    </row>
    <row r="1476" spans="4:4" x14ac:dyDescent="0.25">
      <c r="D1476" s="318"/>
    </row>
    <row r="1477" spans="4:4" x14ac:dyDescent="0.25">
      <c r="D1477" s="318"/>
    </row>
    <row r="1478" spans="4:4" x14ac:dyDescent="0.25">
      <c r="D1478" s="318"/>
    </row>
    <row r="1479" spans="4:4" x14ac:dyDescent="0.25">
      <c r="D1479" s="318"/>
    </row>
    <row r="1480" spans="4:4" x14ac:dyDescent="0.25">
      <c r="D1480" s="318"/>
    </row>
    <row r="1481" spans="4:4" x14ac:dyDescent="0.25">
      <c r="D1481" s="318"/>
    </row>
    <row r="1482" spans="4:4" x14ac:dyDescent="0.25">
      <c r="D1482" s="318"/>
    </row>
    <row r="1483" spans="4:4" x14ac:dyDescent="0.25">
      <c r="D1483" s="318"/>
    </row>
    <row r="1484" spans="4:4" x14ac:dyDescent="0.25">
      <c r="D1484" s="318"/>
    </row>
    <row r="1485" spans="4:4" x14ac:dyDescent="0.25">
      <c r="D1485" s="318"/>
    </row>
    <row r="1486" spans="4:4" x14ac:dyDescent="0.25">
      <c r="D1486" s="318"/>
    </row>
    <row r="1487" spans="4:4" x14ac:dyDescent="0.25">
      <c r="D1487" s="318"/>
    </row>
    <row r="1488" spans="4:4" x14ac:dyDescent="0.25">
      <c r="D1488" s="318"/>
    </row>
    <row r="1489" spans="4:4" x14ac:dyDescent="0.25">
      <c r="D1489" s="318"/>
    </row>
    <row r="1490" spans="4:4" x14ac:dyDescent="0.25">
      <c r="D1490" s="318"/>
    </row>
    <row r="1491" spans="4:4" x14ac:dyDescent="0.25">
      <c r="D1491" s="318"/>
    </row>
    <row r="1492" spans="4:4" x14ac:dyDescent="0.25">
      <c r="D1492" s="318"/>
    </row>
    <row r="1493" spans="4:4" x14ac:dyDescent="0.25">
      <c r="D1493" s="318"/>
    </row>
    <row r="1494" spans="4:4" x14ac:dyDescent="0.25">
      <c r="D1494" s="318"/>
    </row>
    <row r="1495" spans="4:4" x14ac:dyDescent="0.25">
      <c r="D1495" s="318"/>
    </row>
    <row r="1496" spans="4:4" x14ac:dyDescent="0.25">
      <c r="D1496" s="318"/>
    </row>
    <row r="1497" spans="4:4" x14ac:dyDescent="0.25">
      <c r="D1497" s="318"/>
    </row>
    <row r="1498" spans="4:4" x14ac:dyDescent="0.25">
      <c r="D1498" s="318"/>
    </row>
    <row r="1499" spans="4:4" x14ac:dyDescent="0.25">
      <c r="D1499" s="318"/>
    </row>
    <row r="1500" spans="4:4" x14ac:dyDescent="0.25">
      <c r="D1500" s="318"/>
    </row>
    <row r="1501" spans="4:4" x14ac:dyDescent="0.25">
      <c r="D1501" s="318"/>
    </row>
    <row r="1502" spans="4:4" x14ac:dyDescent="0.25">
      <c r="D1502" s="318"/>
    </row>
    <row r="1503" spans="4:4" x14ac:dyDescent="0.25">
      <c r="D1503" s="318"/>
    </row>
    <row r="1504" spans="4:4" x14ac:dyDescent="0.25">
      <c r="D1504" s="318"/>
    </row>
    <row r="1505" spans="4:4" x14ac:dyDescent="0.25">
      <c r="D1505" s="318"/>
    </row>
    <row r="1506" spans="4:4" x14ac:dyDescent="0.25">
      <c r="D1506" s="318"/>
    </row>
    <row r="1507" spans="4:4" x14ac:dyDescent="0.25">
      <c r="D1507" s="318"/>
    </row>
    <row r="1508" spans="4:4" x14ac:dyDescent="0.25">
      <c r="D1508" s="318"/>
    </row>
    <row r="1509" spans="4:4" x14ac:dyDescent="0.25">
      <c r="D1509" s="318"/>
    </row>
    <row r="1510" spans="4:4" x14ac:dyDescent="0.25">
      <c r="D1510" s="318"/>
    </row>
    <row r="1511" spans="4:4" x14ac:dyDescent="0.25">
      <c r="D1511" s="318"/>
    </row>
    <row r="1512" spans="4:4" x14ac:dyDescent="0.25">
      <c r="D1512" s="318"/>
    </row>
    <row r="1513" spans="4:4" x14ac:dyDescent="0.25">
      <c r="D1513" s="318"/>
    </row>
    <row r="1514" spans="4:4" x14ac:dyDescent="0.25">
      <c r="D1514" s="318"/>
    </row>
    <row r="1515" spans="4:4" x14ac:dyDescent="0.25">
      <c r="D1515" s="318"/>
    </row>
    <row r="1516" spans="4:4" x14ac:dyDescent="0.25">
      <c r="D1516" s="318"/>
    </row>
    <row r="1517" spans="4:4" x14ac:dyDescent="0.25">
      <c r="D1517" s="318"/>
    </row>
    <row r="1518" spans="4:4" x14ac:dyDescent="0.25">
      <c r="D1518" s="318"/>
    </row>
    <row r="1519" spans="4:4" x14ac:dyDescent="0.25">
      <c r="D1519" s="318"/>
    </row>
    <row r="1520" spans="4:4" x14ac:dyDescent="0.25">
      <c r="D1520" s="318"/>
    </row>
    <row r="1521" spans="4:4" x14ac:dyDescent="0.25">
      <c r="D1521" s="318"/>
    </row>
    <row r="1522" spans="4:4" x14ac:dyDescent="0.25">
      <c r="D1522" s="318"/>
    </row>
    <row r="1523" spans="4:4" x14ac:dyDescent="0.25">
      <c r="D1523" s="318"/>
    </row>
    <row r="1524" spans="4:4" x14ac:dyDescent="0.25">
      <c r="D1524" s="318"/>
    </row>
    <row r="1525" spans="4:4" x14ac:dyDescent="0.25">
      <c r="D1525" s="318"/>
    </row>
    <row r="1526" spans="4:4" x14ac:dyDescent="0.25">
      <c r="D1526" s="318"/>
    </row>
    <row r="1527" spans="4:4" x14ac:dyDescent="0.25">
      <c r="D1527" s="318"/>
    </row>
    <row r="1528" spans="4:4" x14ac:dyDescent="0.25">
      <c r="D1528" s="318"/>
    </row>
    <row r="1529" spans="4:4" x14ac:dyDescent="0.25">
      <c r="D1529" s="318"/>
    </row>
    <row r="1530" spans="4:4" x14ac:dyDescent="0.25">
      <c r="D1530" s="318"/>
    </row>
    <row r="1531" spans="4:4" x14ac:dyDescent="0.25">
      <c r="D1531" s="318"/>
    </row>
    <row r="1532" spans="4:4" x14ac:dyDescent="0.25">
      <c r="D1532" s="318"/>
    </row>
    <row r="1533" spans="4:4" x14ac:dyDescent="0.25">
      <c r="D1533" s="318"/>
    </row>
    <row r="1534" spans="4:4" x14ac:dyDescent="0.25">
      <c r="D1534" s="318"/>
    </row>
    <row r="1535" spans="4:4" x14ac:dyDescent="0.25">
      <c r="D1535" s="318"/>
    </row>
    <row r="1536" spans="4:4" x14ac:dyDescent="0.25">
      <c r="D1536" s="318"/>
    </row>
    <row r="1537" spans="4:4" x14ac:dyDescent="0.25">
      <c r="D1537" s="318"/>
    </row>
    <row r="1538" spans="4:4" x14ac:dyDescent="0.25">
      <c r="D1538" s="318"/>
    </row>
    <row r="1539" spans="4:4" x14ac:dyDescent="0.25">
      <c r="D1539" s="318"/>
    </row>
    <row r="1540" spans="4:4" x14ac:dyDescent="0.25">
      <c r="D1540" s="318"/>
    </row>
    <row r="1541" spans="4:4" x14ac:dyDescent="0.25">
      <c r="D1541" s="318"/>
    </row>
    <row r="1542" spans="4:4" x14ac:dyDescent="0.25">
      <c r="D1542" s="318"/>
    </row>
    <row r="1543" spans="4:4" x14ac:dyDescent="0.25">
      <c r="D1543" s="318"/>
    </row>
    <row r="1544" spans="4:4" x14ac:dyDescent="0.25">
      <c r="D1544" s="318"/>
    </row>
    <row r="1545" spans="4:4" x14ac:dyDescent="0.25">
      <c r="D1545" s="318"/>
    </row>
    <row r="1546" spans="4:4" x14ac:dyDescent="0.25">
      <c r="D1546" s="318"/>
    </row>
    <row r="1547" spans="4:4" x14ac:dyDescent="0.25">
      <c r="D1547" s="318"/>
    </row>
    <row r="1548" spans="4:4" x14ac:dyDescent="0.25">
      <c r="D1548" s="318"/>
    </row>
    <row r="1549" spans="4:4" x14ac:dyDescent="0.25">
      <c r="D1549" s="318"/>
    </row>
    <row r="1550" spans="4:4" x14ac:dyDescent="0.25">
      <c r="D1550" s="318"/>
    </row>
    <row r="1551" spans="4:4" x14ac:dyDescent="0.25">
      <c r="D1551" s="318"/>
    </row>
    <row r="1552" spans="4:4" x14ac:dyDescent="0.25">
      <c r="D1552" s="318"/>
    </row>
    <row r="1553" spans="4:4" x14ac:dyDescent="0.25">
      <c r="D1553" s="318"/>
    </row>
    <row r="1554" spans="4:4" x14ac:dyDescent="0.25">
      <c r="D1554" s="318"/>
    </row>
    <row r="1555" spans="4:4" x14ac:dyDescent="0.25">
      <c r="D1555" s="318"/>
    </row>
    <row r="1556" spans="4:4" x14ac:dyDescent="0.25">
      <c r="D1556" s="318"/>
    </row>
    <row r="1557" spans="4:4" x14ac:dyDescent="0.25">
      <c r="D1557" s="318"/>
    </row>
    <row r="1558" spans="4:4" x14ac:dyDescent="0.25">
      <c r="D1558" s="318"/>
    </row>
    <row r="1559" spans="4:4" x14ac:dyDescent="0.25">
      <c r="D1559" s="318"/>
    </row>
    <row r="1560" spans="4:4" x14ac:dyDescent="0.25">
      <c r="D1560" s="318"/>
    </row>
    <row r="1561" spans="4:4" x14ac:dyDescent="0.25">
      <c r="D1561" s="318"/>
    </row>
    <row r="1562" spans="4:4" x14ac:dyDescent="0.25">
      <c r="D1562" s="318"/>
    </row>
    <row r="1563" spans="4:4" x14ac:dyDescent="0.25">
      <c r="D1563" s="318"/>
    </row>
    <row r="1564" spans="4:4" x14ac:dyDescent="0.25">
      <c r="D1564" s="318"/>
    </row>
    <row r="1565" spans="4:4" x14ac:dyDescent="0.25">
      <c r="D1565" s="318"/>
    </row>
    <row r="1566" spans="4:4" x14ac:dyDescent="0.25">
      <c r="D1566" s="318"/>
    </row>
    <row r="1567" spans="4:4" x14ac:dyDescent="0.25">
      <c r="D1567" s="318"/>
    </row>
    <row r="1568" spans="4:4" x14ac:dyDescent="0.25">
      <c r="D1568" s="318"/>
    </row>
    <row r="1569" spans="4:4" x14ac:dyDescent="0.25">
      <c r="D1569" s="318"/>
    </row>
    <row r="1570" spans="4:4" x14ac:dyDescent="0.25">
      <c r="D1570" s="318"/>
    </row>
    <row r="1571" spans="4:4" x14ac:dyDescent="0.25">
      <c r="D1571" s="318"/>
    </row>
    <row r="1572" spans="4:4" x14ac:dyDescent="0.25">
      <c r="D1572" s="318"/>
    </row>
    <row r="1573" spans="4:4" x14ac:dyDescent="0.25">
      <c r="D1573" s="318"/>
    </row>
    <row r="1574" spans="4:4" x14ac:dyDescent="0.25">
      <c r="D1574" s="318"/>
    </row>
    <row r="1575" spans="4:4" x14ac:dyDescent="0.25">
      <c r="D1575" s="318"/>
    </row>
    <row r="1576" spans="4:4" x14ac:dyDescent="0.25">
      <c r="D1576" s="318"/>
    </row>
    <row r="1577" spans="4:4" x14ac:dyDescent="0.25">
      <c r="D1577" s="318"/>
    </row>
    <row r="1578" spans="4:4" x14ac:dyDescent="0.25">
      <c r="D1578" s="318"/>
    </row>
    <row r="1579" spans="4:4" x14ac:dyDescent="0.25">
      <c r="D1579" s="318"/>
    </row>
    <row r="1580" spans="4:4" x14ac:dyDescent="0.25">
      <c r="D1580" s="318"/>
    </row>
    <row r="1581" spans="4:4" x14ac:dyDescent="0.25">
      <c r="D1581" s="318"/>
    </row>
    <row r="1582" spans="4:4" x14ac:dyDescent="0.25">
      <c r="D1582" s="318"/>
    </row>
    <row r="1583" spans="4:4" x14ac:dyDescent="0.25">
      <c r="D1583" s="318"/>
    </row>
    <row r="1584" spans="4:4" x14ac:dyDescent="0.25">
      <c r="D1584" s="318"/>
    </row>
    <row r="1585" spans="4:4" x14ac:dyDescent="0.25">
      <c r="D1585" s="318"/>
    </row>
    <row r="1586" spans="4:4" x14ac:dyDescent="0.25">
      <c r="D1586" s="318"/>
    </row>
    <row r="1587" spans="4:4" x14ac:dyDescent="0.25">
      <c r="D1587" s="318"/>
    </row>
    <row r="1588" spans="4:4" x14ac:dyDescent="0.25">
      <c r="D1588" s="318"/>
    </row>
    <row r="1589" spans="4:4" x14ac:dyDescent="0.25">
      <c r="D1589" s="318"/>
    </row>
    <row r="1590" spans="4:4" x14ac:dyDescent="0.25">
      <c r="D1590" s="318"/>
    </row>
    <row r="1591" spans="4:4" x14ac:dyDescent="0.25">
      <c r="D1591" s="318"/>
    </row>
    <row r="1592" spans="4:4" x14ac:dyDescent="0.25">
      <c r="D1592" s="318"/>
    </row>
    <row r="1593" spans="4:4" x14ac:dyDescent="0.25">
      <c r="D1593" s="318"/>
    </row>
    <row r="1594" spans="4:4" x14ac:dyDescent="0.25">
      <c r="D1594" s="318"/>
    </row>
    <row r="1595" spans="4:4" x14ac:dyDescent="0.25">
      <c r="D1595" s="318"/>
    </row>
    <row r="1596" spans="4:4" x14ac:dyDescent="0.25">
      <c r="D1596" s="318"/>
    </row>
    <row r="1597" spans="4:4" x14ac:dyDescent="0.25">
      <c r="D1597" s="318"/>
    </row>
    <row r="1598" spans="4:4" x14ac:dyDescent="0.25">
      <c r="D1598" s="318"/>
    </row>
    <row r="1599" spans="4:4" x14ac:dyDescent="0.25">
      <c r="D1599" s="318"/>
    </row>
    <row r="1600" spans="4:4" x14ac:dyDescent="0.25">
      <c r="D1600" s="318"/>
    </row>
    <row r="1601" spans="4:4" x14ac:dyDescent="0.25">
      <c r="D1601" s="318"/>
    </row>
    <row r="1602" spans="4:4" x14ac:dyDescent="0.25">
      <c r="D1602" s="318"/>
    </row>
    <row r="1603" spans="4:4" x14ac:dyDescent="0.25">
      <c r="D1603" s="318"/>
    </row>
    <row r="1604" spans="4:4" x14ac:dyDescent="0.25">
      <c r="D1604" s="318"/>
    </row>
    <row r="1605" spans="4:4" x14ac:dyDescent="0.25">
      <c r="D1605" s="318"/>
    </row>
    <row r="1606" spans="4:4" x14ac:dyDescent="0.25">
      <c r="D1606" s="318"/>
    </row>
    <row r="1607" spans="4:4" x14ac:dyDescent="0.25">
      <c r="D1607" s="318"/>
    </row>
    <row r="1608" spans="4:4" x14ac:dyDescent="0.25">
      <c r="D1608" s="318"/>
    </row>
    <row r="1609" spans="4:4" x14ac:dyDescent="0.25">
      <c r="D1609" s="318"/>
    </row>
    <row r="1610" spans="4:4" x14ac:dyDescent="0.25">
      <c r="D1610" s="318"/>
    </row>
    <row r="1611" spans="4:4" x14ac:dyDescent="0.25">
      <c r="D1611" s="318"/>
    </row>
    <row r="1612" spans="4:4" x14ac:dyDescent="0.25">
      <c r="D1612" s="318"/>
    </row>
    <row r="1613" spans="4:4" x14ac:dyDescent="0.25">
      <c r="D1613" s="318"/>
    </row>
    <row r="1614" spans="4:4" x14ac:dyDescent="0.25">
      <c r="D1614" s="318"/>
    </row>
    <row r="1615" spans="4:4" x14ac:dyDescent="0.25">
      <c r="D1615" s="318"/>
    </row>
    <row r="1616" spans="4:4" x14ac:dyDescent="0.25">
      <c r="D1616" s="318"/>
    </row>
    <row r="1617" spans="4:4" x14ac:dyDescent="0.25">
      <c r="D1617" s="318"/>
    </row>
    <row r="1618" spans="4:4" x14ac:dyDescent="0.25">
      <c r="D1618" s="318"/>
    </row>
    <row r="1619" spans="4:4" x14ac:dyDescent="0.25">
      <c r="D1619" s="318"/>
    </row>
    <row r="1620" spans="4:4" x14ac:dyDescent="0.25">
      <c r="D1620" s="318"/>
    </row>
    <row r="1621" spans="4:4" x14ac:dyDescent="0.25">
      <c r="D1621" s="318"/>
    </row>
    <row r="1622" spans="4:4" x14ac:dyDescent="0.25">
      <c r="D1622" s="318"/>
    </row>
    <row r="1623" spans="4:4" x14ac:dyDescent="0.25">
      <c r="D1623" s="318"/>
    </row>
    <row r="1624" spans="4:4" x14ac:dyDescent="0.25">
      <c r="D1624" s="318"/>
    </row>
    <row r="1625" spans="4:4" x14ac:dyDescent="0.25">
      <c r="D1625" s="318"/>
    </row>
    <row r="1626" spans="4:4" x14ac:dyDescent="0.25">
      <c r="D1626" s="318"/>
    </row>
    <row r="1627" spans="4:4" x14ac:dyDescent="0.25">
      <c r="D1627" s="318"/>
    </row>
    <row r="1628" spans="4:4" x14ac:dyDescent="0.25">
      <c r="D1628" s="318"/>
    </row>
    <row r="1629" spans="4:4" x14ac:dyDescent="0.25">
      <c r="D1629" s="318"/>
    </row>
    <row r="1630" spans="4:4" x14ac:dyDescent="0.25">
      <c r="D1630" s="318"/>
    </row>
    <row r="1631" spans="4:4" x14ac:dyDescent="0.25">
      <c r="D1631" s="318"/>
    </row>
    <row r="1632" spans="4:4" x14ac:dyDescent="0.25">
      <c r="D1632" s="318"/>
    </row>
    <row r="1633" spans="4:4" x14ac:dyDescent="0.25">
      <c r="D1633" s="318"/>
    </row>
    <row r="1634" spans="4:4" x14ac:dyDescent="0.25">
      <c r="D1634" s="318"/>
    </row>
    <row r="1635" spans="4:4" x14ac:dyDescent="0.25">
      <c r="D1635" s="318"/>
    </row>
    <row r="1636" spans="4:4" x14ac:dyDescent="0.25">
      <c r="D1636" s="318"/>
    </row>
    <row r="1637" spans="4:4" x14ac:dyDescent="0.25">
      <c r="D1637" s="318"/>
    </row>
    <row r="1638" spans="4:4" x14ac:dyDescent="0.25">
      <c r="D1638" s="318"/>
    </row>
    <row r="1639" spans="4:4" x14ac:dyDescent="0.25">
      <c r="D1639" s="318"/>
    </row>
    <row r="1640" spans="4:4" x14ac:dyDescent="0.25">
      <c r="D1640" s="318"/>
    </row>
    <row r="1641" spans="4:4" x14ac:dyDescent="0.25">
      <c r="D1641" s="318"/>
    </row>
    <row r="1642" spans="4:4" x14ac:dyDescent="0.25">
      <c r="D1642" s="318"/>
    </row>
    <row r="1643" spans="4:4" x14ac:dyDescent="0.25">
      <c r="D1643" s="318"/>
    </row>
    <row r="1644" spans="4:4" x14ac:dyDescent="0.25">
      <c r="D1644" s="318"/>
    </row>
    <row r="1645" spans="4:4" x14ac:dyDescent="0.25">
      <c r="D1645" s="318"/>
    </row>
    <row r="1646" spans="4:4" x14ac:dyDescent="0.25">
      <c r="D1646" s="318"/>
    </row>
    <row r="1647" spans="4:4" x14ac:dyDescent="0.25">
      <c r="D1647" s="318"/>
    </row>
    <row r="1648" spans="4:4" x14ac:dyDescent="0.25">
      <c r="D1648" s="318"/>
    </row>
    <row r="1649" spans="4:4" x14ac:dyDescent="0.25">
      <c r="D1649" s="318"/>
    </row>
    <row r="1650" spans="4:4" x14ac:dyDescent="0.25">
      <c r="D1650" s="318"/>
    </row>
    <row r="1651" spans="4:4" x14ac:dyDescent="0.25">
      <c r="D1651" s="318"/>
    </row>
    <row r="1652" spans="4:4" x14ac:dyDescent="0.25">
      <c r="D1652" s="318"/>
    </row>
    <row r="1653" spans="4:4" x14ac:dyDescent="0.25">
      <c r="D1653" s="318"/>
    </row>
    <row r="1654" spans="4:4" x14ac:dyDescent="0.25">
      <c r="D1654" s="318"/>
    </row>
    <row r="1655" spans="4:4" x14ac:dyDescent="0.25">
      <c r="D1655" s="318"/>
    </row>
    <row r="1656" spans="4:4" x14ac:dyDescent="0.25">
      <c r="D1656" s="318"/>
    </row>
    <row r="1657" spans="4:4" x14ac:dyDescent="0.25">
      <c r="D1657" s="318"/>
    </row>
    <row r="1658" spans="4:4" x14ac:dyDescent="0.25">
      <c r="D1658" s="318"/>
    </row>
    <row r="1659" spans="4:4" x14ac:dyDescent="0.25">
      <c r="D1659" s="318"/>
    </row>
    <row r="1660" spans="4:4" x14ac:dyDescent="0.25">
      <c r="D1660" s="318"/>
    </row>
    <row r="1661" spans="4:4" x14ac:dyDescent="0.25">
      <c r="D1661" s="318"/>
    </row>
    <row r="1662" spans="4:4" x14ac:dyDescent="0.25">
      <c r="D1662" s="318"/>
    </row>
    <row r="1663" spans="4:4" x14ac:dyDescent="0.25">
      <c r="D1663" s="318"/>
    </row>
    <row r="1664" spans="4:4" x14ac:dyDescent="0.25">
      <c r="D1664" s="318"/>
    </row>
    <row r="1665" spans="4:4" x14ac:dyDescent="0.25">
      <c r="D1665" s="318"/>
    </row>
    <row r="1666" spans="4:4" x14ac:dyDescent="0.25">
      <c r="D1666" s="318"/>
    </row>
    <row r="1667" spans="4:4" x14ac:dyDescent="0.25">
      <c r="D1667" s="318"/>
    </row>
    <row r="1668" spans="4:4" x14ac:dyDescent="0.25">
      <c r="D1668" s="318"/>
    </row>
    <row r="1669" spans="4:4" x14ac:dyDescent="0.25">
      <c r="D1669" s="318"/>
    </row>
    <row r="1670" spans="4:4" x14ac:dyDescent="0.25">
      <c r="D1670" s="318"/>
    </row>
    <row r="1671" spans="4:4" x14ac:dyDescent="0.25">
      <c r="D1671" s="318"/>
    </row>
    <row r="1672" spans="4:4" x14ac:dyDescent="0.25">
      <c r="D1672" s="318"/>
    </row>
    <row r="1673" spans="4:4" x14ac:dyDescent="0.25">
      <c r="D1673" s="318"/>
    </row>
    <row r="1674" spans="4:4" x14ac:dyDescent="0.25">
      <c r="D1674" s="318"/>
    </row>
    <row r="1675" spans="4:4" x14ac:dyDescent="0.25">
      <c r="D1675" s="318"/>
    </row>
    <row r="1676" spans="4:4" x14ac:dyDescent="0.25">
      <c r="D1676" s="318"/>
    </row>
    <row r="1677" spans="4:4" x14ac:dyDescent="0.25">
      <c r="D1677" s="318"/>
    </row>
    <row r="1678" spans="4:4" x14ac:dyDescent="0.25">
      <c r="D1678" s="318"/>
    </row>
    <row r="1679" spans="4:4" x14ac:dyDescent="0.25">
      <c r="D1679" s="318"/>
    </row>
    <row r="1680" spans="4:4" x14ac:dyDescent="0.25">
      <c r="D1680" s="318"/>
    </row>
    <row r="1681" spans="4:4" x14ac:dyDescent="0.25">
      <c r="D1681" s="318"/>
    </row>
    <row r="1682" spans="4:4" x14ac:dyDescent="0.25">
      <c r="D1682" s="318"/>
    </row>
    <row r="1683" spans="4:4" x14ac:dyDescent="0.25">
      <c r="D1683" s="318"/>
    </row>
    <row r="1684" spans="4:4" x14ac:dyDescent="0.25">
      <c r="D1684" s="318"/>
    </row>
    <row r="1685" spans="4:4" x14ac:dyDescent="0.25">
      <c r="D1685" s="318"/>
    </row>
    <row r="1686" spans="4:4" x14ac:dyDescent="0.25">
      <c r="D1686" s="318"/>
    </row>
    <row r="1687" spans="4:4" x14ac:dyDescent="0.25">
      <c r="D1687" s="318"/>
    </row>
    <row r="1688" spans="4:4" x14ac:dyDescent="0.25">
      <c r="D1688" s="318"/>
    </row>
    <row r="1689" spans="4:4" x14ac:dyDescent="0.25">
      <c r="D1689" s="318"/>
    </row>
    <row r="1690" spans="4:4" x14ac:dyDescent="0.25">
      <c r="D1690" s="318"/>
    </row>
    <row r="1691" spans="4:4" x14ac:dyDescent="0.25">
      <c r="D1691" s="318"/>
    </row>
    <row r="1692" spans="4:4" x14ac:dyDescent="0.25">
      <c r="D1692" s="318"/>
    </row>
    <row r="1693" spans="4:4" x14ac:dyDescent="0.25">
      <c r="D1693" s="318"/>
    </row>
    <row r="1694" spans="4:4" x14ac:dyDescent="0.25">
      <c r="D1694" s="318"/>
    </row>
    <row r="1695" spans="4:4" x14ac:dyDescent="0.25">
      <c r="D1695" s="318"/>
    </row>
    <row r="1696" spans="4:4" x14ac:dyDescent="0.25">
      <c r="D1696" s="318"/>
    </row>
    <row r="1697" spans="4:4" x14ac:dyDescent="0.25">
      <c r="D1697" s="318"/>
    </row>
    <row r="1698" spans="4:4" x14ac:dyDescent="0.25">
      <c r="D1698" s="318"/>
    </row>
    <row r="1699" spans="4:4" x14ac:dyDescent="0.25">
      <c r="D1699" s="318"/>
    </row>
    <row r="1700" spans="4:4" x14ac:dyDescent="0.25">
      <c r="D1700" s="318"/>
    </row>
    <row r="1701" spans="4:4" x14ac:dyDescent="0.25">
      <c r="D1701" s="318"/>
    </row>
    <row r="1702" spans="4:4" x14ac:dyDescent="0.25">
      <c r="D1702" s="318"/>
    </row>
    <row r="1703" spans="4:4" x14ac:dyDescent="0.25">
      <c r="D1703" s="318"/>
    </row>
    <row r="1704" spans="4:4" x14ac:dyDescent="0.25">
      <c r="D1704" s="318"/>
    </row>
    <row r="1705" spans="4:4" x14ac:dyDescent="0.25">
      <c r="D1705" s="318"/>
    </row>
    <row r="1706" spans="4:4" x14ac:dyDescent="0.25">
      <c r="D1706" s="318"/>
    </row>
    <row r="1707" spans="4:4" x14ac:dyDescent="0.25">
      <c r="D1707" s="318"/>
    </row>
    <row r="1708" spans="4:4" x14ac:dyDescent="0.25">
      <c r="D1708" s="318"/>
    </row>
    <row r="1709" spans="4:4" x14ac:dyDescent="0.25">
      <c r="D1709" s="318"/>
    </row>
    <row r="1710" spans="4:4" x14ac:dyDescent="0.25">
      <c r="D1710" s="318"/>
    </row>
    <row r="1711" spans="4:4" x14ac:dyDescent="0.25">
      <c r="D1711" s="318"/>
    </row>
    <row r="1712" spans="4:4" x14ac:dyDescent="0.25">
      <c r="D1712" s="318"/>
    </row>
    <row r="1713" spans="4:4" x14ac:dyDescent="0.25">
      <c r="D1713" s="318"/>
    </row>
    <row r="1714" spans="4:4" x14ac:dyDescent="0.25">
      <c r="D1714" s="318"/>
    </row>
    <row r="1715" spans="4:4" x14ac:dyDescent="0.25">
      <c r="D1715" s="318"/>
    </row>
    <row r="1716" spans="4:4" x14ac:dyDescent="0.25">
      <c r="D1716" s="318"/>
    </row>
    <row r="1717" spans="4:4" x14ac:dyDescent="0.25">
      <c r="D1717" s="318"/>
    </row>
    <row r="1718" spans="4:4" x14ac:dyDescent="0.25">
      <c r="D1718" s="318"/>
    </row>
    <row r="1719" spans="4:4" x14ac:dyDescent="0.25">
      <c r="D1719" s="318"/>
    </row>
    <row r="1720" spans="4:4" x14ac:dyDescent="0.25">
      <c r="D1720" s="318"/>
    </row>
    <row r="1721" spans="4:4" x14ac:dyDescent="0.25">
      <c r="D1721" s="318"/>
    </row>
    <row r="1722" spans="4:4" x14ac:dyDescent="0.25">
      <c r="D1722" s="318"/>
    </row>
    <row r="1723" spans="4:4" x14ac:dyDescent="0.25">
      <c r="D1723" s="318"/>
    </row>
    <row r="1724" spans="4:4" x14ac:dyDescent="0.25">
      <c r="D1724" s="318"/>
    </row>
    <row r="1725" spans="4:4" x14ac:dyDescent="0.25">
      <c r="D1725" s="318"/>
    </row>
    <row r="1726" spans="4:4" x14ac:dyDescent="0.25">
      <c r="D1726" s="318"/>
    </row>
    <row r="1727" spans="4:4" x14ac:dyDescent="0.25">
      <c r="D1727" s="318"/>
    </row>
    <row r="1728" spans="4:4" x14ac:dyDescent="0.25">
      <c r="D1728" s="318"/>
    </row>
    <row r="1729" spans="4:4" x14ac:dyDescent="0.25">
      <c r="D1729" s="318"/>
    </row>
    <row r="1730" spans="4:4" x14ac:dyDescent="0.25">
      <c r="D1730" s="318"/>
    </row>
    <row r="1731" spans="4:4" x14ac:dyDescent="0.25">
      <c r="D1731" s="318"/>
    </row>
    <row r="1732" spans="4:4" x14ac:dyDescent="0.25">
      <c r="D1732" s="318"/>
    </row>
    <row r="1733" spans="4:4" x14ac:dyDescent="0.25">
      <c r="D1733" s="318"/>
    </row>
    <row r="1734" spans="4:4" x14ac:dyDescent="0.25">
      <c r="D1734" s="318"/>
    </row>
    <row r="1735" spans="4:4" x14ac:dyDescent="0.25">
      <c r="D1735" s="318"/>
    </row>
    <row r="1736" spans="4:4" x14ac:dyDescent="0.25">
      <c r="D1736" s="318"/>
    </row>
    <row r="1737" spans="4:4" x14ac:dyDescent="0.25">
      <c r="D1737" s="318"/>
    </row>
    <row r="1738" spans="4:4" x14ac:dyDescent="0.25">
      <c r="D1738" s="318"/>
    </row>
    <row r="1739" spans="4:4" x14ac:dyDescent="0.25">
      <c r="D1739" s="318"/>
    </row>
    <row r="1740" spans="4:4" x14ac:dyDescent="0.25">
      <c r="D1740" s="318"/>
    </row>
    <row r="1741" spans="4:4" x14ac:dyDescent="0.25">
      <c r="D1741" s="318"/>
    </row>
    <row r="1742" spans="4:4" x14ac:dyDescent="0.25">
      <c r="D1742" s="318"/>
    </row>
    <row r="1743" spans="4:4" x14ac:dyDescent="0.25">
      <c r="D1743" s="318"/>
    </row>
    <row r="1744" spans="4:4" x14ac:dyDescent="0.25">
      <c r="D1744" s="318"/>
    </row>
    <row r="1745" spans="4:4" x14ac:dyDescent="0.25">
      <c r="D1745" s="318"/>
    </row>
    <row r="1746" spans="4:4" x14ac:dyDescent="0.25">
      <c r="D1746" s="318"/>
    </row>
    <row r="1747" spans="4:4" x14ac:dyDescent="0.25">
      <c r="D1747" s="318"/>
    </row>
    <row r="1748" spans="4:4" x14ac:dyDescent="0.25">
      <c r="D1748" s="318"/>
    </row>
    <row r="1749" spans="4:4" x14ac:dyDescent="0.25">
      <c r="D1749" s="318"/>
    </row>
    <row r="1750" spans="4:4" x14ac:dyDescent="0.25">
      <c r="D1750" s="318"/>
    </row>
    <row r="1751" spans="4:4" x14ac:dyDescent="0.25">
      <c r="D1751" s="318"/>
    </row>
    <row r="1752" spans="4:4" x14ac:dyDescent="0.25">
      <c r="D1752" s="318"/>
    </row>
    <row r="1753" spans="4:4" x14ac:dyDescent="0.25">
      <c r="D1753" s="318"/>
    </row>
    <row r="1754" spans="4:4" x14ac:dyDescent="0.25">
      <c r="D1754" s="318"/>
    </row>
    <row r="1755" spans="4:4" x14ac:dyDescent="0.25">
      <c r="D1755" s="318"/>
    </row>
    <row r="1756" spans="4:4" x14ac:dyDescent="0.25">
      <c r="D1756" s="318"/>
    </row>
    <row r="1757" spans="4:4" x14ac:dyDescent="0.25">
      <c r="D1757" s="318"/>
    </row>
    <row r="1758" spans="4:4" x14ac:dyDescent="0.25">
      <c r="D1758" s="318"/>
    </row>
    <row r="1759" spans="4:4" x14ac:dyDescent="0.25">
      <c r="D1759" s="318"/>
    </row>
    <row r="1760" spans="4:4" x14ac:dyDescent="0.25">
      <c r="D1760" s="318"/>
    </row>
    <row r="1761" spans="4:4" x14ac:dyDescent="0.25">
      <c r="D1761" s="318"/>
    </row>
    <row r="1762" spans="4:4" x14ac:dyDescent="0.25">
      <c r="D1762" s="318"/>
    </row>
    <row r="1763" spans="4:4" x14ac:dyDescent="0.25">
      <c r="D1763" s="318"/>
    </row>
    <row r="1764" spans="4:4" x14ac:dyDescent="0.25">
      <c r="D1764" s="318"/>
    </row>
    <row r="1765" spans="4:4" x14ac:dyDescent="0.25">
      <c r="D1765" s="318"/>
    </row>
    <row r="1766" spans="4:4" x14ac:dyDescent="0.25">
      <c r="D1766" s="318"/>
    </row>
    <row r="1767" spans="4:4" x14ac:dyDescent="0.25">
      <c r="D1767" s="318"/>
    </row>
    <row r="1768" spans="4:4" x14ac:dyDescent="0.25">
      <c r="D1768" s="318"/>
    </row>
    <row r="1769" spans="4:4" x14ac:dyDescent="0.25">
      <c r="D1769" s="318"/>
    </row>
    <row r="1770" spans="4:4" x14ac:dyDescent="0.25">
      <c r="D1770" s="318"/>
    </row>
    <row r="1771" spans="4:4" x14ac:dyDescent="0.25">
      <c r="D1771" s="318"/>
    </row>
    <row r="1772" spans="4:4" x14ac:dyDescent="0.25">
      <c r="D1772" s="318"/>
    </row>
    <row r="1773" spans="4:4" x14ac:dyDescent="0.25">
      <c r="D1773" s="318"/>
    </row>
    <row r="1774" spans="4:4" x14ac:dyDescent="0.25">
      <c r="D1774" s="318"/>
    </row>
    <row r="1775" spans="4:4" x14ac:dyDescent="0.25">
      <c r="D1775" s="318"/>
    </row>
    <row r="1776" spans="4:4" x14ac:dyDescent="0.25">
      <c r="D1776" s="318"/>
    </row>
    <row r="1777" spans="4:4" x14ac:dyDescent="0.25">
      <c r="D1777" s="318"/>
    </row>
    <row r="1778" spans="4:4" x14ac:dyDescent="0.25">
      <c r="D1778" s="318"/>
    </row>
    <row r="1779" spans="4:4" x14ac:dyDescent="0.25">
      <c r="D1779" s="318"/>
    </row>
    <row r="1780" spans="4:4" x14ac:dyDescent="0.25">
      <c r="D1780" s="318"/>
    </row>
    <row r="1781" spans="4:4" x14ac:dyDescent="0.25">
      <c r="D1781" s="318"/>
    </row>
    <row r="1782" spans="4:4" x14ac:dyDescent="0.25">
      <c r="D1782" s="318"/>
    </row>
    <row r="1783" spans="4:4" x14ac:dyDescent="0.25">
      <c r="D1783" s="318"/>
    </row>
    <row r="1784" spans="4:4" x14ac:dyDescent="0.25">
      <c r="D1784" s="318"/>
    </row>
    <row r="1785" spans="4:4" x14ac:dyDescent="0.25">
      <c r="D1785" s="318"/>
    </row>
    <row r="1786" spans="4:4" x14ac:dyDescent="0.25">
      <c r="D1786" s="318"/>
    </row>
    <row r="1787" spans="4:4" x14ac:dyDescent="0.25">
      <c r="D1787" s="318"/>
    </row>
    <row r="1788" spans="4:4" x14ac:dyDescent="0.25">
      <c r="D1788" s="318"/>
    </row>
    <row r="1789" spans="4:4" x14ac:dyDescent="0.25">
      <c r="D1789" s="318"/>
    </row>
    <row r="1790" spans="4:4" x14ac:dyDescent="0.25">
      <c r="D1790" s="318"/>
    </row>
    <row r="1791" spans="4:4" x14ac:dyDescent="0.25">
      <c r="D1791" s="318"/>
    </row>
    <row r="1792" spans="4:4" x14ac:dyDescent="0.25">
      <c r="D1792" s="318"/>
    </row>
    <row r="1793" spans="4:4" x14ac:dyDescent="0.25">
      <c r="D1793" s="318"/>
    </row>
    <row r="1794" spans="4:4" x14ac:dyDescent="0.25">
      <c r="D1794" s="318"/>
    </row>
    <row r="1795" spans="4:4" x14ac:dyDescent="0.25">
      <c r="D1795" s="318"/>
    </row>
    <row r="1796" spans="4:4" x14ac:dyDescent="0.25">
      <c r="D1796" s="318"/>
    </row>
    <row r="1797" spans="4:4" x14ac:dyDescent="0.25">
      <c r="D1797" s="318"/>
    </row>
    <row r="1798" spans="4:4" x14ac:dyDescent="0.25">
      <c r="D1798" s="318"/>
    </row>
    <row r="1799" spans="4:4" x14ac:dyDescent="0.25">
      <c r="D1799" s="318"/>
    </row>
    <row r="1800" spans="4:4" x14ac:dyDescent="0.25">
      <c r="D1800" s="318"/>
    </row>
    <row r="1801" spans="4:4" x14ac:dyDescent="0.25">
      <c r="D1801" s="318"/>
    </row>
    <row r="1802" spans="4:4" x14ac:dyDescent="0.25">
      <c r="D1802" s="318"/>
    </row>
    <row r="1803" spans="4:4" x14ac:dyDescent="0.25">
      <c r="D1803" s="318"/>
    </row>
    <row r="1804" spans="4:4" x14ac:dyDescent="0.25">
      <c r="D1804" s="318"/>
    </row>
    <row r="1805" spans="4:4" x14ac:dyDescent="0.25">
      <c r="D1805" s="318"/>
    </row>
    <row r="1806" spans="4:4" x14ac:dyDescent="0.25">
      <c r="D1806" s="318"/>
    </row>
    <row r="1807" spans="4:4" x14ac:dyDescent="0.25">
      <c r="D1807" s="318"/>
    </row>
    <row r="1808" spans="4:4" x14ac:dyDescent="0.25">
      <c r="D1808" s="318"/>
    </row>
    <row r="1809" spans="4:4" x14ac:dyDescent="0.25">
      <c r="D1809" s="318"/>
    </row>
    <row r="1810" spans="4:4" x14ac:dyDescent="0.25">
      <c r="D1810" s="318"/>
    </row>
    <row r="1811" spans="4:4" x14ac:dyDescent="0.25">
      <c r="D1811" s="318"/>
    </row>
    <row r="1812" spans="4:4" x14ac:dyDescent="0.25">
      <c r="D1812" s="318"/>
    </row>
    <row r="1813" spans="4:4" x14ac:dyDescent="0.25">
      <c r="D1813" s="318"/>
    </row>
    <row r="1814" spans="4:4" x14ac:dyDescent="0.25">
      <c r="D1814" s="318"/>
    </row>
    <row r="1815" spans="4:4" x14ac:dyDescent="0.25">
      <c r="D1815" s="318"/>
    </row>
    <row r="1816" spans="4:4" x14ac:dyDescent="0.25">
      <c r="D1816" s="318"/>
    </row>
    <row r="1817" spans="4:4" x14ac:dyDescent="0.25">
      <c r="D1817" s="318"/>
    </row>
    <row r="1818" spans="4:4" x14ac:dyDescent="0.25">
      <c r="D1818" s="318"/>
    </row>
    <row r="1819" spans="4:4" x14ac:dyDescent="0.25">
      <c r="D1819" s="318"/>
    </row>
    <row r="1820" spans="4:4" x14ac:dyDescent="0.25">
      <c r="D1820" s="318"/>
    </row>
    <row r="1821" spans="4:4" x14ac:dyDescent="0.25">
      <c r="D1821" s="318"/>
    </row>
    <row r="1822" spans="4:4" x14ac:dyDescent="0.25">
      <c r="D1822" s="318"/>
    </row>
    <row r="1823" spans="4:4" x14ac:dyDescent="0.25">
      <c r="D1823" s="318"/>
    </row>
    <row r="1824" spans="4:4" x14ac:dyDescent="0.25">
      <c r="D1824" s="318"/>
    </row>
    <row r="1825" spans="4:4" x14ac:dyDescent="0.25">
      <c r="D1825" s="318"/>
    </row>
    <row r="1826" spans="4:4" x14ac:dyDescent="0.25">
      <c r="D1826" s="318"/>
    </row>
    <row r="1827" spans="4:4" x14ac:dyDescent="0.25">
      <c r="D1827" s="318"/>
    </row>
    <row r="1828" spans="4:4" x14ac:dyDescent="0.25">
      <c r="D1828" s="318"/>
    </row>
    <row r="1829" spans="4:4" x14ac:dyDescent="0.25">
      <c r="D1829" s="318"/>
    </row>
    <row r="1830" spans="4:4" x14ac:dyDescent="0.25">
      <c r="D1830" s="318"/>
    </row>
    <row r="1831" spans="4:4" x14ac:dyDescent="0.25">
      <c r="D1831" s="318"/>
    </row>
    <row r="1832" spans="4:4" x14ac:dyDescent="0.25">
      <c r="D1832" s="318"/>
    </row>
    <row r="1833" spans="4:4" x14ac:dyDescent="0.25">
      <c r="D1833" s="318"/>
    </row>
    <row r="1834" spans="4:4" x14ac:dyDescent="0.25">
      <c r="D1834" s="318"/>
    </row>
    <row r="1835" spans="4:4" x14ac:dyDescent="0.25">
      <c r="D1835" s="318"/>
    </row>
    <row r="1836" spans="4:4" x14ac:dyDescent="0.25">
      <c r="D1836" s="318"/>
    </row>
    <row r="1837" spans="4:4" x14ac:dyDescent="0.25">
      <c r="D1837" s="318"/>
    </row>
    <row r="1838" spans="4:4" x14ac:dyDescent="0.25">
      <c r="D1838" s="318"/>
    </row>
    <row r="1839" spans="4:4" x14ac:dyDescent="0.25">
      <c r="D1839" s="318"/>
    </row>
    <row r="1840" spans="4:4" x14ac:dyDescent="0.25">
      <c r="D1840" s="318"/>
    </row>
    <row r="1841" spans="4:4" x14ac:dyDescent="0.25">
      <c r="D1841" s="318"/>
    </row>
    <row r="1842" spans="4:4" x14ac:dyDescent="0.25">
      <c r="D1842" s="318"/>
    </row>
    <row r="1843" spans="4:4" x14ac:dyDescent="0.25">
      <c r="D1843" s="318"/>
    </row>
    <row r="1844" spans="4:4" x14ac:dyDescent="0.25">
      <c r="D1844" s="318"/>
    </row>
    <row r="1845" spans="4:4" x14ac:dyDescent="0.25">
      <c r="D1845" s="318"/>
    </row>
    <row r="1846" spans="4:4" x14ac:dyDescent="0.25">
      <c r="D1846" s="318"/>
    </row>
    <row r="1847" spans="4:4" x14ac:dyDescent="0.25">
      <c r="D1847" s="318"/>
    </row>
    <row r="1848" spans="4:4" x14ac:dyDescent="0.25">
      <c r="D1848" s="318"/>
    </row>
    <row r="1849" spans="4:4" x14ac:dyDescent="0.25">
      <c r="D1849" s="318"/>
    </row>
    <row r="1850" spans="4:4" x14ac:dyDescent="0.25">
      <c r="D1850" s="318"/>
    </row>
    <row r="1851" spans="4:4" x14ac:dyDescent="0.25">
      <c r="D1851" s="318"/>
    </row>
    <row r="1852" spans="4:4" x14ac:dyDescent="0.25">
      <c r="D1852" s="318"/>
    </row>
    <row r="1853" spans="4:4" x14ac:dyDescent="0.25">
      <c r="D1853" s="318"/>
    </row>
    <row r="1854" spans="4:4" x14ac:dyDescent="0.25">
      <c r="D1854" s="318"/>
    </row>
    <row r="1855" spans="4:4" x14ac:dyDescent="0.25">
      <c r="D1855" s="318"/>
    </row>
    <row r="1856" spans="4:4" x14ac:dyDescent="0.25">
      <c r="D1856" s="318"/>
    </row>
    <row r="1857" spans="4:4" x14ac:dyDescent="0.25">
      <c r="D1857" s="318"/>
    </row>
    <row r="1858" spans="4:4" x14ac:dyDescent="0.25">
      <c r="D1858" s="318"/>
    </row>
    <row r="1859" spans="4:4" x14ac:dyDescent="0.25">
      <c r="D1859" s="318"/>
    </row>
    <row r="1860" spans="4:4" x14ac:dyDescent="0.25">
      <c r="D1860" s="318"/>
    </row>
    <row r="1861" spans="4:4" x14ac:dyDescent="0.25">
      <c r="D1861" s="318"/>
    </row>
    <row r="1862" spans="4:4" x14ac:dyDescent="0.25">
      <c r="D1862" s="318"/>
    </row>
    <row r="1863" spans="4:4" x14ac:dyDescent="0.25">
      <c r="D1863" s="318"/>
    </row>
    <row r="1864" spans="4:4" x14ac:dyDescent="0.25">
      <c r="D1864" s="318"/>
    </row>
    <row r="1865" spans="4:4" x14ac:dyDescent="0.25">
      <c r="D1865" s="318"/>
    </row>
    <row r="1866" spans="4:4" x14ac:dyDescent="0.25">
      <c r="D1866" s="318"/>
    </row>
    <row r="1867" spans="4:4" x14ac:dyDescent="0.25">
      <c r="D1867" s="318"/>
    </row>
    <row r="1868" spans="4:4" x14ac:dyDescent="0.25">
      <c r="D1868" s="318"/>
    </row>
    <row r="1869" spans="4:4" x14ac:dyDescent="0.25">
      <c r="D1869" s="318"/>
    </row>
    <row r="1870" spans="4:4" x14ac:dyDescent="0.25">
      <c r="D1870" s="318"/>
    </row>
    <row r="1871" spans="4:4" x14ac:dyDescent="0.25">
      <c r="D1871" s="318"/>
    </row>
    <row r="1872" spans="4:4" x14ac:dyDescent="0.25">
      <c r="D1872" s="318"/>
    </row>
    <row r="1873" spans="4:4" x14ac:dyDescent="0.25">
      <c r="D1873" s="318"/>
    </row>
    <row r="1874" spans="4:4" x14ac:dyDescent="0.25">
      <c r="D1874" s="318"/>
    </row>
    <row r="1875" spans="4:4" x14ac:dyDescent="0.25">
      <c r="D1875" s="318"/>
    </row>
    <row r="1876" spans="4:4" x14ac:dyDescent="0.25">
      <c r="D1876" s="318"/>
    </row>
    <row r="1877" spans="4:4" x14ac:dyDescent="0.25">
      <c r="D1877" s="318"/>
    </row>
    <row r="1878" spans="4:4" x14ac:dyDescent="0.25">
      <c r="D1878" s="318"/>
    </row>
    <row r="1879" spans="4:4" x14ac:dyDescent="0.25">
      <c r="D1879" s="318"/>
    </row>
    <row r="1880" spans="4:4" x14ac:dyDescent="0.25">
      <c r="D1880" s="318"/>
    </row>
    <row r="1881" spans="4:4" x14ac:dyDescent="0.25">
      <c r="D1881" s="318"/>
    </row>
    <row r="1882" spans="4:4" x14ac:dyDescent="0.25">
      <c r="D1882" s="318"/>
    </row>
    <row r="1883" spans="4:4" x14ac:dyDescent="0.25">
      <c r="D1883" s="318"/>
    </row>
    <row r="1884" spans="4:4" x14ac:dyDescent="0.25">
      <c r="D1884" s="318"/>
    </row>
    <row r="1885" spans="4:4" x14ac:dyDescent="0.25">
      <c r="D1885" s="318"/>
    </row>
    <row r="1886" spans="4:4" x14ac:dyDescent="0.25">
      <c r="D1886" s="318"/>
    </row>
    <row r="1887" spans="4:4" x14ac:dyDescent="0.25">
      <c r="D1887" s="318"/>
    </row>
    <row r="1888" spans="4:4" x14ac:dyDescent="0.25">
      <c r="D1888" s="318"/>
    </row>
    <row r="1889" spans="4:4" x14ac:dyDescent="0.25">
      <c r="D1889" s="318"/>
    </row>
    <row r="1890" spans="4:4" x14ac:dyDescent="0.25">
      <c r="D1890" s="318"/>
    </row>
    <row r="1891" spans="4:4" x14ac:dyDescent="0.25">
      <c r="D1891" s="318"/>
    </row>
    <row r="1892" spans="4:4" x14ac:dyDescent="0.25">
      <c r="D1892" s="318"/>
    </row>
    <row r="1893" spans="4:4" x14ac:dyDescent="0.25">
      <c r="D1893" s="318"/>
    </row>
    <row r="1894" spans="4:4" x14ac:dyDescent="0.25">
      <c r="D1894" s="318"/>
    </row>
    <row r="1895" spans="4:4" x14ac:dyDescent="0.25">
      <c r="D1895" s="318"/>
    </row>
    <row r="1896" spans="4:4" x14ac:dyDescent="0.25">
      <c r="D1896" s="318"/>
    </row>
    <row r="1897" spans="4:4" x14ac:dyDescent="0.25">
      <c r="D1897" s="318"/>
    </row>
    <row r="1898" spans="4:4" x14ac:dyDescent="0.25">
      <c r="D1898" s="318"/>
    </row>
    <row r="1899" spans="4:4" x14ac:dyDescent="0.25">
      <c r="D1899" s="318"/>
    </row>
    <row r="1900" spans="4:4" x14ac:dyDescent="0.25">
      <c r="D1900" s="318"/>
    </row>
    <row r="1901" spans="4:4" x14ac:dyDescent="0.25">
      <c r="D1901" s="318"/>
    </row>
    <row r="1902" spans="4:4" x14ac:dyDescent="0.25">
      <c r="D1902" s="318"/>
    </row>
    <row r="1903" spans="4:4" x14ac:dyDescent="0.25">
      <c r="D1903" s="318"/>
    </row>
    <row r="1904" spans="4:4" x14ac:dyDescent="0.25">
      <c r="D1904" s="318"/>
    </row>
    <row r="1905" spans="4:4" x14ac:dyDescent="0.25">
      <c r="D1905" s="318"/>
    </row>
    <row r="1906" spans="4:4" x14ac:dyDescent="0.25">
      <c r="D1906" s="318"/>
    </row>
    <row r="1907" spans="4:4" x14ac:dyDescent="0.25">
      <c r="D1907" s="318"/>
    </row>
    <row r="1908" spans="4:4" x14ac:dyDescent="0.25">
      <c r="D1908" s="318"/>
    </row>
    <row r="1909" spans="4:4" x14ac:dyDescent="0.25">
      <c r="D1909" s="318"/>
    </row>
    <row r="1910" spans="4:4" x14ac:dyDescent="0.25">
      <c r="D1910" s="318"/>
    </row>
    <row r="1911" spans="4:4" x14ac:dyDescent="0.25">
      <c r="D1911" s="318"/>
    </row>
    <row r="1912" spans="4:4" x14ac:dyDescent="0.25">
      <c r="D1912" s="318"/>
    </row>
    <row r="1913" spans="4:4" x14ac:dyDescent="0.25">
      <c r="D1913" s="318"/>
    </row>
    <row r="1914" spans="4:4" x14ac:dyDescent="0.25">
      <c r="D1914" s="318"/>
    </row>
    <row r="1915" spans="4:4" x14ac:dyDescent="0.25">
      <c r="D1915" s="318"/>
    </row>
    <row r="1916" spans="4:4" x14ac:dyDescent="0.25">
      <c r="D1916" s="318"/>
    </row>
    <row r="1917" spans="4:4" x14ac:dyDescent="0.25">
      <c r="D1917" s="318"/>
    </row>
    <row r="1918" spans="4:4" x14ac:dyDescent="0.25">
      <c r="D1918" s="318"/>
    </row>
    <row r="1919" spans="4:4" x14ac:dyDescent="0.25">
      <c r="D1919" s="318"/>
    </row>
    <row r="1920" spans="4:4" x14ac:dyDescent="0.25">
      <c r="D1920" s="318"/>
    </row>
    <row r="1921" spans="4:4" x14ac:dyDescent="0.25">
      <c r="D1921" s="318"/>
    </row>
    <row r="1922" spans="4:4" x14ac:dyDescent="0.25">
      <c r="D1922" s="318"/>
    </row>
    <row r="1923" spans="4:4" x14ac:dyDescent="0.25">
      <c r="D1923" s="318"/>
    </row>
    <row r="1924" spans="4:4" x14ac:dyDescent="0.25">
      <c r="D1924" s="318"/>
    </row>
    <row r="1925" spans="4:4" x14ac:dyDescent="0.25">
      <c r="D1925" s="318"/>
    </row>
    <row r="1926" spans="4:4" x14ac:dyDescent="0.25">
      <c r="D1926" s="318"/>
    </row>
    <row r="1927" spans="4:4" x14ac:dyDescent="0.25">
      <c r="D1927" s="318"/>
    </row>
    <row r="1928" spans="4:4" x14ac:dyDescent="0.25">
      <c r="D1928" s="318"/>
    </row>
    <row r="1929" spans="4:4" x14ac:dyDescent="0.25">
      <c r="D1929" s="318"/>
    </row>
    <row r="1930" spans="4:4" x14ac:dyDescent="0.25">
      <c r="D1930" s="318"/>
    </row>
    <row r="1931" spans="4:4" x14ac:dyDescent="0.25">
      <c r="D1931" s="318"/>
    </row>
    <row r="1932" spans="4:4" x14ac:dyDescent="0.25">
      <c r="D1932" s="318"/>
    </row>
    <row r="1933" spans="4:4" x14ac:dyDescent="0.25">
      <c r="D1933" s="318"/>
    </row>
    <row r="1934" spans="4:4" x14ac:dyDescent="0.25">
      <c r="D1934" s="318"/>
    </row>
    <row r="1935" spans="4:4" x14ac:dyDescent="0.25">
      <c r="D1935" s="318"/>
    </row>
    <row r="1936" spans="4:4" x14ac:dyDescent="0.25">
      <c r="D1936" s="318"/>
    </row>
    <row r="1937" spans="4:4" x14ac:dyDescent="0.25">
      <c r="D1937" s="318"/>
    </row>
    <row r="1938" spans="4:4" x14ac:dyDescent="0.25">
      <c r="D1938" s="318"/>
    </row>
    <row r="1939" spans="4:4" x14ac:dyDescent="0.25">
      <c r="D1939" s="318"/>
    </row>
    <row r="1940" spans="4:4" x14ac:dyDescent="0.25">
      <c r="D1940" s="318"/>
    </row>
    <row r="1941" spans="4:4" x14ac:dyDescent="0.25">
      <c r="D1941" s="318"/>
    </row>
    <row r="1942" spans="4:4" x14ac:dyDescent="0.25">
      <c r="D1942" s="318"/>
    </row>
    <row r="1943" spans="4:4" x14ac:dyDescent="0.25">
      <c r="D1943" s="318"/>
    </row>
    <row r="1944" spans="4:4" x14ac:dyDescent="0.25">
      <c r="D1944" s="318"/>
    </row>
    <row r="1945" spans="4:4" x14ac:dyDescent="0.25">
      <c r="D1945" s="318"/>
    </row>
    <row r="1946" spans="4:4" x14ac:dyDescent="0.25">
      <c r="D1946" s="318"/>
    </row>
    <row r="1947" spans="4:4" x14ac:dyDescent="0.25">
      <c r="D1947" s="318"/>
    </row>
    <row r="1948" spans="4:4" x14ac:dyDescent="0.25">
      <c r="D1948" s="318"/>
    </row>
    <row r="1949" spans="4:4" x14ac:dyDescent="0.25">
      <c r="D1949" s="318"/>
    </row>
    <row r="1950" spans="4:4" x14ac:dyDescent="0.25">
      <c r="D1950" s="318"/>
    </row>
    <row r="1951" spans="4:4" x14ac:dyDescent="0.25">
      <c r="D1951" s="318"/>
    </row>
    <row r="1952" spans="4:4" x14ac:dyDescent="0.25">
      <c r="D1952" s="318"/>
    </row>
    <row r="1953" spans="4:4" x14ac:dyDescent="0.25">
      <c r="D1953" s="318"/>
    </row>
    <row r="1954" spans="4:4" x14ac:dyDescent="0.25">
      <c r="D1954" s="318"/>
    </row>
    <row r="1955" spans="4:4" x14ac:dyDescent="0.25">
      <c r="D1955" s="318"/>
    </row>
    <row r="1956" spans="4:4" x14ac:dyDescent="0.25">
      <c r="D1956" s="318"/>
    </row>
    <row r="1957" spans="4:4" x14ac:dyDescent="0.25">
      <c r="D1957" s="318"/>
    </row>
    <row r="1958" spans="4:4" x14ac:dyDescent="0.25">
      <c r="D1958" s="318"/>
    </row>
    <row r="1959" spans="4:4" x14ac:dyDescent="0.25">
      <c r="D1959" s="318"/>
    </row>
    <row r="1960" spans="4:4" x14ac:dyDescent="0.25">
      <c r="D1960" s="318"/>
    </row>
    <row r="1961" spans="4:4" x14ac:dyDescent="0.25">
      <c r="D1961" s="318"/>
    </row>
    <row r="1962" spans="4:4" x14ac:dyDescent="0.25">
      <c r="D1962" s="318"/>
    </row>
    <row r="1963" spans="4:4" x14ac:dyDescent="0.25">
      <c r="D1963" s="318"/>
    </row>
    <row r="1964" spans="4:4" x14ac:dyDescent="0.25">
      <c r="D1964" s="318"/>
    </row>
    <row r="1965" spans="4:4" x14ac:dyDescent="0.25">
      <c r="D1965" s="318"/>
    </row>
    <row r="1966" spans="4:4" x14ac:dyDescent="0.25">
      <c r="D1966" s="318"/>
    </row>
    <row r="1967" spans="4:4" x14ac:dyDescent="0.25">
      <c r="D1967" s="318"/>
    </row>
    <row r="1968" spans="4:4" x14ac:dyDescent="0.25">
      <c r="D1968" s="318"/>
    </row>
    <row r="1969" spans="4:4" x14ac:dyDescent="0.25">
      <c r="D1969" s="318"/>
    </row>
    <row r="1970" spans="4:4" x14ac:dyDescent="0.25">
      <c r="D1970" s="318"/>
    </row>
    <row r="1971" spans="4:4" x14ac:dyDescent="0.25">
      <c r="D1971" s="318"/>
    </row>
    <row r="1972" spans="4:4" x14ac:dyDescent="0.25">
      <c r="D1972" s="318"/>
    </row>
    <row r="1973" spans="4:4" x14ac:dyDescent="0.25">
      <c r="D1973" s="318"/>
    </row>
    <row r="1974" spans="4:4" x14ac:dyDescent="0.25">
      <c r="D1974" s="318"/>
    </row>
    <row r="1975" spans="4:4" x14ac:dyDescent="0.25">
      <c r="D1975" s="318"/>
    </row>
    <row r="1976" spans="4:4" x14ac:dyDescent="0.25">
      <c r="D1976" s="318"/>
    </row>
    <row r="1977" spans="4:4" x14ac:dyDescent="0.25">
      <c r="D1977" s="318"/>
    </row>
    <row r="1978" spans="4:4" x14ac:dyDescent="0.25">
      <c r="D1978" s="318"/>
    </row>
    <row r="1979" spans="4:4" x14ac:dyDescent="0.25">
      <c r="D1979" s="318"/>
    </row>
    <row r="1980" spans="4:4" x14ac:dyDescent="0.25">
      <c r="D1980" s="318"/>
    </row>
    <row r="1981" spans="4:4" x14ac:dyDescent="0.25">
      <c r="D1981" s="318"/>
    </row>
    <row r="1982" spans="4:4" x14ac:dyDescent="0.25">
      <c r="D1982" s="318"/>
    </row>
    <row r="1983" spans="4:4" x14ac:dyDescent="0.25">
      <c r="D1983" s="318"/>
    </row>
    <row r="1984" spans="4:4" x14ac:dyDescent="0.25">
      <c r="D1984" s="318"/>
    </row>
    <row r="1985" spans="4:4" x14ac:dyDescent="0.25">
      <c r="D1985" s="318"/>
    </row>
    <row r="1986" spans="4:4" x14ac:dyDescent="0.25">
      <c r="D1986" s="318"/>
    </row>
    <row r="1987" spans="4:4" x14ac:dyDescent="0.25">
      <c r="D1987" s="318"/>
    </row>
    <row r="1988" spans="4:4" x14ac:dyDescent="0.25">
      <c r="D1988" s="318"/>
    </row>
    <row r="1989" spans="4:4" x14ac:dyDescent="0.25">
      <c r="D1989" s="318"/>
    </row>
    <row r="1990" spans="4:4" x14ac:dyDescent="0.25">
      <c r="D1990" s="318"/>
    </row>
    <row r="1991" spans="4:4" x14ac:dyDescent="0.25">
      <c r="D1991" s="318"/>
    </row>
    <row r="1992" spans="4:4" x14ac:dyDescent="0.25">
      <c r="D1992" s="318"/>
    </row>
    <row r="1993" spans="4:4" x14ac:dyDescent="0.25">
      <c r="D1993" s="318"/>
    </row>
    <row r="1994" spans="4:4" x14ac:dyDescent="0.25">
      <c r="D1994" s="318"/>
    </row>
    <row r="1995" spans="4:4" x14ac:dyDescent="0.25">
      <c r="D1995" s="318"/>
    </row>
    <row r="1996" spans="4:4" x14ac:dyDescent="0.25">
      <c r="D1996" s="318"/>
    </row>
    <row r="1997" spans="4:4" x14ac:dyDescent="0.25">
      <c r="D1997" s="318"/>
    </row>
    <row r="1998" spans="4:4" x14ac:dyDescent="0.25">
      <c r="D1998" s="318"/>
    </row>
    <row r="1999" spans="4:4" x14ac:dyDescent="0.25">
      <c r="D1999" s="318"/>
    </row>
    <row r="2000" spans="4:4" x14ac:dyDescent="0.25">
      <c r="D2000" s="318"/>
    </row>
    <row r="2001" spans="4:4" x14ac:dyDescent="0.25">
      <c r="D2001" s="318"/>
    </row>
    <row r="2002" spans="4:4" x14ac:dyDescent="0.25">
      <c r="D2002" s="318"/>
    </row>
    <row r="2003" spans="4:4" x14ac:dyDescent="0.25">
      <c r="D2003" s="318"/>
    </row>
    <row r="2004" spans="4:4" x14ac:dyDescent="0.25">
      <c r="D2004" s="318"/>
    </row>
    <row r="2005" spans="4:4" x14ac:dyDescent="0.25">
      <c r="D2005" s="318"/>
    </row>
    <row r="2006" spans="4:4" x14ac:dyDescent="0.25">
      <c r="D2006" s="318"/>
    </row>
    <row r="2007" spans="4:4" x14ac:dyDescent="0.25">
      <c r="D2007" s="318"/>
    </row>
    <row r="2008" spans="4:4" x14ac:dyDescent="0.25">
      <c r="D2008" s="318"/>
    </row>
    <row r="2009" spans="4:4" x14ac:dyDescent="0.25">
      <c r="D2009" s="318"/>
    </row>
    <row r="2010" spans="4:4" x14ac:dyDescent="0.25">
      <c r="D2010" s="318"/>
    </row>
    <row r="2011" spans="4:4" x14ac:dyDescent="0.25">
      <c r="D2011" s="318"/>
    </row>
    <row r="2012" spans="4:4" x14ac:dyDescent="0.25">
      <c r="D2012" s="318"/>
    </row>
    <row r="2013" spans="4:4" x14ac:dyDescent="0.25">
      <c r="D2013" s="318"/>
    </row>
    <row r="2014" spans="4:4" x14ac:dyDescent="0.25">
      <c r="D2014" s="318"/>
    </row>
    <row r="2015" spans="4:4" x14ac:dyDescent="0.25">
      <c r="D2015" s="318"/>
    </row>
    <row r="2016" spans="4:4" x14ac:dyDescent="0.25">
      <c r="D2016" s="318"/>
    </row>
    <row r="2017" spans="4:4" x14ac:dyDescent="0.25">
      <c r="D2017" s="318"/>
    </row>
    <row r="2018" spans="4:4" x14ac:dyDescent="0.25">
      <c r="D2018" s="318"/>
    </row>
    <row r="2019" spans="4:4" x14ac:dyDescent="0.25">
      <c r="D2019" s="318"/>
    </row>
    <row r="2020" spans="4:4" x14ac:dyDescent="0.25">
      <c r="D2020" s="318"/>
    </row>
    <row r="2021" spans="4:4" x14ac:dyDescent="0.25">
      <c r="D2021" s="318"/>
    </row>
    <row r="2022" spans="4:4" x14ac:dyDescent="0.25">
      <c r="D2022" s="318"/>
    </row>
    <row r="2023" spans="4:4" x14ac:dyDescent="0.25">
      <c r="D2023" s="318"/>
    </row>
    <row r="2024" spans="4:4" x14ac:dyDescent="0.25">
      <c r="D2024" s="318"/>
    </row>
    <row r="2025" spans="4:4" x14ac:dyDescent="0.25">
      <c r="D2025" s="318"/>
    </row>
    <row r="2026" spans="4:4" x14ac:dyDescent="0.25">
      <c r="D2026" s="318"/>
    </row>
    <row r="2027" spans="4:4" x14ac:dyDescent="0.25">
      <c r="D2027" s="318"/>
    </row>
    <row r="2028" spans="4:4" x14ac:dyDescent="0.25">
      <c r="D2028" s="318"/>
    </row>
    <row r="2029" spans="4:4" x14ac:dyDescent="0.25">
      <c r="D2029" s="318"/>
    </row>
    <row r="2030" spans="4:4" x14ac:dyDescent="0.25">
      <c r="D2030" s="318"/>
    </row>
    <row r="2031" spans="4:4" x14ac:dyDescent="0.25">
      <c r="D2031" s="318"/>
    </row>
    <row r="2032" spans="4:4" x14ac:dyDescent="0.25">
      <c r="D2032" s="318"/>
    </row>
    <row r="2033" spans="4:4" x14ac:dyDescent="0.25">
      <c r="D2033" s="318"/>
    </row>
    <row r="2034" spans="4:4" x14ac:dyDescent="0.25">
      <c r="D2034" s="318"/>
    </row>
    <row r="2035" spans="4:4" x14ac:dyDescent="0.25">
      <c r="D2035" s="318"/>
    </row>
    <row r="2036" spans="4:4" x14ac:dyDescent="0.25">
      <c r="D2036" s="318"/>
    </row>
    <row r="2037" spans="4:4" x14ac:dyDescent="0.25">
      <c r="D2037" s="318"/>
    </row>
    <row r="2038" spans="4:4" x14ac:dyDescent="0.25">
      <c r="D2038" s="318"/>
    </row>
    <row r="2039" spans="4:4" x14ac:dyDescent="0.25">
      <c r="D2039" s="318"/>
    </row>
    <row r="2040" spans="4:4" x14ac:dyDescent="0.25">
      <c r="D2040" s="318"/>
    </row>
    <row r="2041" spans="4:4" x14ac:dyDescent="0.25">
      <c r="D2041" s="318"/>
    </row>
    <row r="2042" spans="4:4" x14ac:dyDescent="0.25">
      <c r="D2042" s="318"/>
    </row>
    <row r="2043" spans="4:4" x14ac:dyDescent="0.25">
      <c r="D2043" s="318"/>
    </row>
    <row r="2044" spans="4:4" x14ac:dyDescent="0.25">
      <c r="D2044" s="318"/>
    </row>
    <row r="2045" spans="4:4" x14ac:dyDescent="0.25">
      <c r="D2045" s="318"/>
    </row>
    <row r="2046" spans="4:4" x14ac:dyDescent="0.25">
      <c r="D2046" s="318"/>
    </row>
    <row r="2047" spans="4:4" x14ac:dyDescent="0.25">
      <c r="D2047" s="318"/>
    </row>
    <row r="2048" spans="4:4" x14ac:dyDescent="0.25">
      <c r="D2048" s="318"/>
    </row>
    <row r="2049" spans="4:4" x14ac:dyDescent="0.25">
      <c r="D2049" s="318"/>
    </row>
    <row r="2050" spans="4:4" x14ac:dyDescent="0.25">
      <c r="D2050" s="318"/>
    </row>
    <row r="2051" spans="4:4" x14ac:dyDescent="0.25">
      <c r="D2051" s="318"/>
    </row>
    <row r="2052" spans="4:4" x14ac:dyDescent="0.25">
      <c r="D2052" s="318"/>
    </row>
    <row r="2053" spans="4:4" x14ac:dyDescent="0.25">
      <c r="D2053" s="318"/>
    </row>
    <row r="2054" spans="4:4" x14ac:dyDescent="0.25">
      <c r="D2054" s="318"/>
    </row>
    <row r="2055" spans="4:4" x14ac:dyDescent="0.25">
      <c r="D2055" s="318"/>
    </row>
    <row r="2056" spans="4:4" x14ac:dyDescent="0.25">
      <c r="D2056" s="318"/>
    </row>
    <row r="2057" spans="4:4" x14ac:dyDescent="0.25">
      <c r="D2057" s="318"/>
    </row>
    <row r="2058" spans="4:4" x14ac:dyDescent="0.25">
      <c r="D2058" s="318"/>
    </row>
    <row r="2059" spans="4:4" x14ac:dyDescent="0.25">
      <c r="D2059" s="318"/>
    </row>
    <row r="2060" spans="4:4" x14ac:dyDescent="0.25">
      <c r="D2060" s="318"/>
    </row>
    <row r="2061" spans="4:4" x14ac:dyDescent="0.25">
      <c r="D2061" s="318"/>
    </row>
    <row r="2062" spans="4:4" x14ac:dyDescent="0.25">
      <c r="D2062" s="318"/>
    </row>
    <row r="2063" spans="4:4" x14ac:dyDescent="0.25">
      <c r="D2063" s="318"/>
    </row>
    <row r="2064" spans="4:4" x14ac:dyDescent="0.25">
      <c r="D2064" s="318"/>
    </row>
    <row r="2065" spans="4:4" x14ac:dyDescent="0.25">
      <c r="D2065" s="318"/>
    </row>
    <row r="2066" spans="4:4" x14ac:dyDescent="0.25">
      <c r="D2066" s="318"/>
    </row>
    <row r="2067" spans="4:4" x14ac:dyDescent="0.25">
      <c r="D2067" s="318"/>
    </row>
    <row r="2068" spans="4:4" x14ac:dyDescent="0.25">
      <c r="D2068" s="318"/>
    </row>
    <row r="2069" spans="4:4" x14ac:dyDescent="0.25">
      <c r="D2069" s="318"/>
    </row>
    <row r="2070" spans="4:4" x14ac:dyDescent="0.25">
      <c r="D2070" s="318"/>
    </row>
    <row r="2071" spans="4:4" x14ac:dyDescent="0.25">
      <c r="D2071" s="318"/>
    </row>
    <row r="2072" spans="4:4" x14ac:dyDescent="0.25">
      <c r="D2072" s="318"/>
    </row>
    <row r="2073" spans="4:4" x14ac:dyDescent="0.25">
      <c r="D2073" s="318"/>
    </row>
    <row r="2074" spans="4:4" x14ac:dyDescent="0.25">
      <c r="D2074" s="318"/>
    </row>
    <row r="2075" spans="4:4" x14ac:dyDescent="0.25">
      <c r="D2075" s="318"/>
    </row>
    <row r="2076" spans="4:4" x14ac:dyDescent="0.25">
      <c r="D2076" s="318"/>
    </row>
    <row r="2077" spans="4:4" x14ac:dyDescent="0.25">
      <c r="D2077" s="318"/>
    </row>
    <row r="2078" spans="4:4" x14ac:dyDescent="0.25">
      <c r="D2078" s="318"/>
    </row>
    <row r="2079" spans="4:4" x14ac:dyDescent="0.25">
      <c r="D2079" s="318"/>
    </row>
    <row r="2080" spans="4:4" x14ac:dyDescent="0.25">
      <c r="D2080" s="318"/>
    </row>
    <row r="2081" spans="4:4" x14ac:dyDescent="0.25">
      <c r="D2081" s="318"/>
    </row>
    <row r="2082" spans="4:4" x14ac:dyDescent="0.25">
      <c r="D2082" s="318"/>
    </row>
    <row r="2083" spans="4:4" x14ac:dyDescent="0.25">
      <c r="D2083" s="318"/>
    </row>
    <row r="2084" spans="4:4" x14ac:dyDescent="0.25">
      <c r="D2084" s="318"/>
    </row>
    <row r="2085" spans="4:4" x14ac:dyDescent="0.25">
      <c r="D2085" s="318"/>
    </row>
    <row r="2086" spans="4:4" x14ac:dyDescent="0.25">
      <c r="D2086" s="318"/>
    </row>
    <row r="2087" spans="4:4" x14ac:dyDescent="0.25">
      <c r="D2087" s="318"/>
    </row>
    <row r="2088" spans="4:4" x14ac:dyDescent="0.25">
      <c r="D2088" s="318"/>
    </row>
    <row r="2089" spans="4:4" x14ac:dyDescent="0.25">
      <c r="D2089" s="318"/>
    </row>
    <row r="2090" spans="4:4" x14ac:dyDescent="0.25">
      <c r="D2090" s="318"/>
    </row>
    <row r="2091" spans="4:4" x14ac:dyDescent="0.25">
      <c r="D2091" s="318"/>
    </row>
    <row r="2092" spans="4:4" x14ac:dyDescent="0.25">
      <c r="D2092" s="318"/>
    </row>
    <row r="2093" spans="4:4" x14ac:dyDescent="0.25">
      <c r="D2093" s="318"/>
    </row>
    <row r="2094" spans="4:4" x14ac:dyDescent="0.25">
      <c r="D2094" s="318"/>
    </row>
    <row r="2095" spans="4:4" x14ac:dyDescent="0.25">
      <c r="D2095" s="318"/>
    </row>
    <row r="2096" spans="4:4" x14ac:dyDescent="0.25">
      <c r="D2096" s="318"/>
    </row>
    <row r="2097" spans="4:4" x14ac:dyDescent="0.25">
      <c r="D2097" s="318"/>
    </row>
    <row r="2098" spans="4:4" x14ac:dyDescent="0.25">
      <c r="D2098" s="318"/>
    </row>
    <row r="2099" spans="4:4" x14ac:dyDescent="0.25">
      <c r="D2099" s="318"/>
    </row>
    <row r="2100" spans="4:4" x14ac:dyDescent="0.25">
      <c r="D2100" s="318"/>
    </row>
    <row r="2101" spans="4:4" x14ac:dyDescent="0.25">
      <c r="D2101" s="318"/>
    </row>
    <row r="2102" spans="4:4" x14ac:dyDescent="0.25">
      <c r="D2102" s="318"/>
    </row>
    <row r="2103" spans="4:4" x14ac:dyDescent="0.25">
      <c r="D2103" s="318"/>
    </row>
    <row r="2104" spans="4:4" x14ac:dyDescent="0.25">
      <c r="D2104" s="318"/>
    </row>
    <row r="2105" spans="4:4" x14ac:dyDescent="0.25">
      <c r="D2105" s="318"/>
    </row>
    <row r="2106" spans="4:4" x14ac:dyDescent="0.25">
      <c r="D2106" s="318"/>
    </row>
    <row r="2107" spans="4:4" x14ac:dyDescent="0.25">
      <c r="D2107" s="318"/>
    </row>
    <row r="2108" spans="4:4" x14ac:dyDescent="0.25">
      <c r="D2108" s="318"/>
    </row>
    <row r="2109" spans="4:4" x14ac:dyDescent="0.25">
      <c r="D2109" s="318"/>
    </row>
    <row r="2110" spans="4:4" x14ac:dyDescent="0.25">
      <c r="D2110" s="318"/>
    </row>
    <row r="2111" spans="4:4" x14ac:dyDescent="0.25">
      <c r="D2111" s="318"/>
    </row>
    <row r="2112" spans="4:4" x14ac:dyDescent="0.25">
      <c r="D2112" s="318"/>
    </row>
    <row r="2113" spans="4:4" x14ac:dyDescent="0.25">
      <c r="D2113" s="318"/>
    </row>
    <row r="2114" spans="4:4" x14ac:dyDescent="0.25">
      <c r="D2114" s="318"/>
    </row>
    <row r="2115" spans="4:4" x14ac:dyDescent="0.25">
      <c r="D2115" s="318"/>
    </row>
    <row r="2116" spans="4:4" x14ac:dyDescent="0.25">
      <c r="D2116" s="318"/>
    </row>
    <row r="2117" spans="4:4" x14ac:dyDescent="0.25">
      <c r="D2117" s="318"/>
    </row>
    <row r="2118" spans="4:4" x14ac:dyDescent="0.25">
      <c r="D2118" s="318"/>
    </row>
    <row r="2119" spans="4:4" x14ac:dyDescent="0.25">
      <c r="D2119" s="318"/>
    </row>
    <row r="2120" spans="4:4" x14ac:dyDescent="0.25">
      <c r="D2120" s="318"/>
    </row>
    <row r="2121" spans="4:4" x14ac:dyDescent="0.25">
      <c r="D2121" s="318"/>
    </row>
    <row r="2122" spans="4:4" x14ac:dyDescent="0.25">
      <c r="D2122" s="318"/>
    </row>
    <row r="2123" spans="4:4" x14ac:dyDescent="0.25">
      <c r="D2123" s="318"/>
    </row>
    <row r="2124" spans="4:4" x14ac:dyDescent="0.25">
      <c r="D2124" s="318"/>
    </row>
    <row r="2125" spans="4:4" x14ac:dyDescent="0.25">
      <c r="D2125" s="318"/>
    </row>
    <row r="2126" spans="4:4" x14ac:dyDescent="0.25">
      <c r="D2126" s="318"/>
    </row>
    <row r="2127" spans="4:4" x14ac:dyDescent="0.25">
      <c r="D2127" s="318"/>
    </row>
    <row r="2128" spans="4:4" x14ac:dyDescent="0.25">
      <c r="D2128" s="318"/>
    </row>
    <row r="2129" spans="4:4" x14ac:dyDescent="0.25">
      <c r="D2129" s="318"/>
    </row>
    <row r="2130" spans="4:4" x14ac:dyDescent="0.25">
      <c r="D2130" s="318"/>
    </row>
    <row r="2131" spans="4:4" x14ac:dyDescent="0.25">
      <c r="D2131" s="318"/>
    </row>
    <row r="2132" spans="4:4" x14ac:dyDescent="0.25">
      <c r="D2132" s="318"/>
    </row>
    <row r="2133" spans="4:4" x14ac:dyDescent="0.25">
      <c r="D2133" s="318"/>
    </row>
    <row r="2134" spans="4:4" x14ac:dyDescent="0.25">
      <c r="D2134" s="318"/>
    </row>
    <row r="2135" spans="4:4" x14ac:dyDescent="0.25">
      <c r="D2135" s="318"/>
    </row>
    <row r="2136" spans="4:4" x14ac:dyDescent="0.25">
      <c r="D2136" s="318"/>
    </row>
    <row r="2137" spans="4:4" x14ac:dyDescent="0.25">
      <c r="D2137" s="318"/>
    </row>
    <row r="2138" spans="4:4" x14ac:dyDescent="0.25">
      <c r="D2138" s="318"/>
    </row>
    <row r="2139" spans="4:4" x14ac:dyDescent="0.25">
      <c r="D2139" s="318"/>
    </row>
    <row r="2140" spans="4:4" x14ac:dyDescent="0.25">
      <c r="D2140" s="318"/>
    </row>
    <row r="2141" spans="4:4" x14ac:dyDescent="0.25">
      <c r="D2141" s="318"/>
    </row>
    <row r="2142" spans="4:4" x14ac:dyDescent="0.25">
      <c r="D2142" s="318"/>
    </row>
    <row r="2143" spans="4:4" x14ac:dyDescent="0.25">
      <c r="D2143" s="318"/>
    </row>
    <row r="2144" spans="4:4" x14ac:dyDescent="0.25">
      <c r="D2144" s="318"/>
    </row>
    <row r="2145" spans="4:4" x14ac:dyDescent="0.25">
      <c r="D2145" s="318"/>
    </row>
    <row r="2146" spans="4:4" x14ac:dyDescent="0.25">
      <c r="D2146" s="318"/>
    </row>
    <row r="2147" spans="4:4" x14ac:dyDescent="0.25">
      <c r="D2147" s="318"/>
    </row>
    <row r="2148" spans="4:4" x14ac:dyDescent="0.25">
      <c r="D2148" s="318"/>
    </row>
    <row r="2149" spans="4:4" x14ac:dyDescent="0.25">
      <c r="D2149" s="318"/>
    </row>
    <row r="2150" spans="4:4" x14ac:dyDescent="0.25">
      <c r="D2150" s="318"/>
    </row>
    <row r="2151" spans="4:4" x14ac:dyDescent="0.25">
      <c r="D2151" s="318"/>
    </row>
    <row r="2152" spans="4:4" x14ac:dyDescent="0.25">
      <c r="D2152" s="318"/>
    </row>
    <row r="2153" spans="4:4" x14ac:dyDescent="0.25">
      <c r="D2153" s="318"/>
    </row>
    <row r="2154" spans="4:4" x14ac:dyDescent="0.25">
      <c r="D2154" s="318"/>
    </row>
    <row r="2155" spans="4:4" x14ac:dyDescent="0.25">
      <c r="D2155" s="318"/>
    </row>
    <row r="2156" spans="4:4" x14ac:dyDescent="0.25">
      <c r="D2156" s="318"/>
    </row>
    <row r="2157" spans="4:4" x14ac:dyDescent="0.25">
      <c r="D2157" s="318"/>
    </row>
    <row r="2158" spans="4:4" x14ac:dyDescent="0.25">
      <c r="D2158" s="318"/>
    </row>
    <row r="2159" spans="4:4" x14ac:dyDescent="0.25">
      <c r="D2159" s="318"/>
    </row>
    <row r="2160" spans="4:4" x14ac:dyDescent="0.25">
      <c r="D2160" s="318"/>
    </row>
    <row r="2161" spans="4:4" x14ac:dyDescent="0.25">
      <c r="D2161" s="318"/>
    </row>
    <row r="2162" spans="4:4" x14ac:dyDescent="0.25">
      <c r="D2162" s="318"/>
    </row>
    <row r="2163" spans="4:4" x14ac:dyDescent="0.25">
      <c r="D2163" s="318"/>
    </row>
    <row r="2164" spans="4:4" x14ac:dyDescent="0.25">
      <c r="D2164" s="318"/>
    </row>
    <row r="2165" spans="4:4" x14ac:dyDescent="0.25">
      <c r="D2165" s="318"/>
    </row>
    <row r="2166" spans="4:4" x14ac:dyDescent="0.25">
      <c r="D2166" s="318"/>
    </row>
    <row r="2167" spans="4:4" x14ac:dyDescent="0.25">
      <c r="D2167" s="318"/>
    </row>
    <row r="2168" spans="4:4" x14ac:dyDescent="0.25">
      <c r="D2168" s="318"/>
    </row>
    <row r="2169" spans="4:4" x14ac:dyDescent="0.25">
      <c r="D2169" s="318"/>
    </row>
    <row r="2170" spans="4:4" x14ac:dyDescent="0.25">
      <c r="D2170" s="318"/>
    </row>
    <row r="2171" spans="4:4" x14ac:dyDescent="0.25">
      <c r="D2171" s="318"/>
    </row>
    <row r="2172" spans="4:4" x14ac:dyDescent="0.25">
      <c r="D2172" s="318"/>
    </row>
    <row r="2173" spans="4:4" x14ac:dyDescent="0.25">
      <c r="D2173" s="318"/>
    </row>
    <row r="2174" spans="4:4" x14ac:dyDescent="0.25">
      <c r="D2174" s="318"/>
    </row>
    <row r="2175" spans="4:4" x14ac:dyDescent="0.25">
      <c r="D2175" s="318"/>
    </row>
    <row r="2176" spans="4:4" x14ac:dyDescent="0.25">
      <c r="D2176" s="318"/>
    </row>
    <row r="2177" spans="4:4" x14ac:dyDescent="0.25">
      <c r="D2177" s="318"/>
    </row>
    <row r="2178" spans="4:4" x14ac:dyDescent="0.25">
      <c r="D2178" s="318"/>
    </row>
    <row r="2179" spans="4:4" x14ac:dyDescent="0.25">
      <c r="D2179" s="318"/>
    </row>
    <row r="2180" spans="4:4" x14ac:dyDescent="0.25">
      <c r="D2180" s="318"/>
    </row>
    <row r="2181" spans="4:4" x14ac:dyDescent="0.25">
      <c r="D2181" s="318"/>
    </row>
    <row r="2182" spans="4:4" x14ac:dyDescent="0.25">
      <c r="D2182" s="318"/>
    </row>
    <row r="2183" spans="4:4" x14ac:dyDescent="0.25">
      <c r="D2183" s="318"/>
    </row>
    <row r="2184" spans="4:4" x14ac:dyDescent="0.25">
      <c r="D2184" s="318"/>
    </row>
    <row r="2185" spans="4:4" x14ac:dyDescent="0.25">
      <c r="D2185" s="318"/>
    </row>
    <row r="2186" spans="4:4" x14ac:dyDescent="0.25">
      <c r="D2186" s="318"/>
    </row>
    <row r="2187" spans="4:4" x14ac:dyDescent="0.25">
      <c r="D2187" s="318"/>
    </row>
    <row r="2188" spans="4:4" x14ac:dyDescent="0.25">
      <c r="D2188" s="318"/>
    </row>
    <row r="2189" spans="4:4" x14ac:dyDescent="0.25">
      <c r="D2189" s="318"/>
    </row>
    <row r="2190" spans="4:4" x14ac:dyDescent="0.25">
      <c r="D2190" s="318"/>
    </row>
    <row r="2191" spans="4:4" x14ac:dyDescent="0.25">
      <c r="D2191" s="318"/>
    </row>
    <row r="2192" spans="4:4" x14ac:dyDescent="0.25">
      <c r="D2192" s="318"/>
    </row>
    <row r="2193" spans="4:4" x14ac:dyDescent="0.25">
      <c r="D2193" s="318"/>
    </row>
    <row r="2194" spans="4:4" x14ac:dyDescent="0.25">
      <c r="D2194" s="318"/>
    </row>
    <row r="2195" spans="4:4" x14ac:dyDescent="0.25">
      <c r="D2195" s="318"/>
    </row>
    <row r="2196" spans="4:4" x14ac:dyDescent="0.25">
      <c r="D2196" s="318"/>
    </row>
    <row r="2197" spans="4:4" x14ac:dyDescent="0.25">
      <c r="D2197" s="318"/>
    </row>
    <row r="2198" spans="4:4" x14ac:dyDescent="0.25">
      <c r="D2198" s="318"/>
    </row>
    <row r="2199" spans="4:4" x14ac:dyDescent="0.25">
      <c r="D2199" s="318"/>
    </row>
    <row r="2200" spans="4:4" x14ac:dyDescent="0.25">
      <c r="D2200" s="318"/>
    </row>
    <row r="2201" spans="4:4" x14ac:dyDescent="0.25">
      <c r="D2201" s="318"/>
    </row>
    <row r="2202" spans="4:4" x14ac:dyDescent="0.25">
      <c r="D2202" s="318"/>
    </row>
    <row r="2203" spans="4:4" x14ac:dyDescent="0.25">
      <c r="D2203" s="318"/>
    </row>
    <row r="2204" spans="4:4" x14ac:dyDescent="0.25">
      <c r="D2204" s="318"/>
    </row>
    <row r="2205" spans="4:4" x14ac:dyDescent="0.25">
      <c r="D2205" s="318"/>
    </row>
    <row r="2206" spans="4:4" x14ac:dyDescent="0.25">
      <c r="D2206" s="318"/>
    </row>
    <row r="2207" spans="4:4" x14ac:dyDescent="0.25">
      <c r="D2207" s="318"/>
    </row>
    <row r="2208" spans="4:4" x14ac:dyDescent="0.25">
      <c r="D2208" s="318"/>
    </row>
    <row r="2209" spans="4:4" x14ac:dyDescent="0.25">
      <c r="D2209" s="318"/>
    </row>
    <row r="2210" spans="4:4" x14ac:dyDescent="0.25">
      <c r="D2210" s="318"/>
    </row>
    <row r="2211" spans="4:4" x14ac:dyDescent="0.25">
      <c r="D2211" s="318"/>
    </row>
    <row r="2212" spans="4:4" x14ac:dyDescent="0.25">
      <c r="D2212" s="318"/>
    </row>
    <row r="2213" spans="4:4" x14ac:dyDescent="0.25">
      <c r="D2213" s="318"/>
    </row>
    <row r="2214" spans="4:4" x14ac:dyDescent="0.25">
      <c r="D2214" s="318"/>
    </row>
    <row r="2215" spans="4:4" x14ac:dyDescent="0.25">
      <c r="D2215" s="318"/>
    </row>
    <row r="2216" spans="4:4" x14ac:dyDescent="0.25">
      <c r="D2216" s="318"/>
    </row>
    <row r="2217" spans="4:4" x14ac:dyDescent="0.25">
      <c r="D2217" s="318"/>
    </row>
    <row r="2218" spans="4:4" x14ac:dyDescent="0.25">
      <c r="D2218" s="318"/>
    </row>
    <row r="2219" spans="4:4" x14ac:dyDescent="0.25">
      <c r="D2219" s="318"/>
    </row>
    <row r="2220" spans="4:4" x14ac:dyDescent="0.25">
      <c r="D2220" s="318"/>
    </row>
    <row r="2221" spans="4:4" x14ac:dyDescent="0.25">
      <c r="D2221" s="318"/>
    </row>
    <row r="2222" spans="4:4" x14ac:dyDescent="0.25">
      <c r="D2222" s="318"/>
    </row>
    <row r="2223" spans="4:4" x14ac:dyDescent="0.25">
      <c r="D2223" s="318"/>
    </row>
    <row r="2224" spans="4:4" x14ac:dyDescent="0.25">
      <c r="D2224" s="318"/>
    </row>
    <row r="2225" spans="4:4" x14ac:dyDescent="0.25">
      <c r="D2225" s="318"/>
    </row>
    <row r="2226" spans="4:4" x14ac:dyDescent="0.25">
      <c r="D2226" s="318"/>
    </row>
    <row r="2227" spans="4:4" x14ac:dyDescent="0.25">
      <c r="D2227" s="318"/>
    </row>
    <row r="2228" spans="4:4" x14ac:dyDescent="0.25">
      <c r="D2228" s="318"/>
    </row>
    <row r="2229" spans="4:4" x14ac:dyDescent="0.25">
      <c r="D2229" s="318"/>
    </row>
    <row r="2230" spans="4:4" x14ac:dyDescent="0.25">
      <c r="D2230" s="318"/>
    </row>
    <row r="2231" spans="4:4" x14ac:dyDescent="0.25">
      <c r="D2231" s="318"/>
    </row>
    <row r="2232" spans="4:4" x14ac:dyDescent="0.25">
      <c r="D2232" s="318"/>
    </row>
    <row r="2233" spans="4:4" x14ac:dyDescent="0.25">
      <c r="D2233" s="318"/>
    </row>
    <row r="2234" spans="4:4" x14ac:dyDescent="0.25">
      <c r="D2234" s="318"/>
    </row>
    <row r="2235" spans="4:4" x14ac:dyDescent="0.25">
      <c r="D2235" s="318"/>
    </row>
    <row r="2236" spans="4:4" x14ac:dyDescent="0.25">
      <c r="D2236" s="318"/>
    </row>
    <row r="2237" spans="4:4" x14ac:dyDescent="0.25">
      <c r="D2237" s="318"/>
    </row>
    <row r="2238" spans="4:4" x14ac:dyDescent="0.25">
      <c r="D2238" s="318"/>
    </row>
    <row r="2239" spans="4:4" x14ac:dyDescent="0.25">
      <c r="D2239" s="318"/>
    </row>
    <row r="2240" spans="4:4" x14ac:dyDescent="0.25">
      <c r="D2240" s="318"/>
    </row>
    <row r="2241" spans="4:4" x14ac:dyDescent="0.25">
      <c r="D2241" s="318"/>
    </row>
    <row r="2242" spans="4:4" x14ac:dyDescent="0.25">
      <c r="D2242" s="318"/>
    </row>
    <row r="2243" spans="4:4" x14ac:dyDescent="0.25">
      <c r="D2243" s="318"/>
    </row>
    <row r="2244" spans="4:4" x14ac:dyDescent="0.25">
      <c r="D2244" s="318"/>
    </row>
    <row r="2245" spans="4:4" x14ac:dyDescent="0.25">
      <c r="D2245" s="318"/>
    </row>
    <row r="2246" spans="4:4" x14ac:dyDescent="0.25">
      <c r="D2246" s="318"/>
    </row>
    <row r="2247" spans="4:4" x14ac:dyDescent="0.25">
      <c r="D2247" s="318"/>
    </row>
    <row r="2248" spans="4:4" x14ac:dyDescent="0.25">
      <c r="D2248" s="318"/>
    </row>
    <row r="2249" spans="4:4" x14ac:dyDescent="0.25">
      <c r="D2249" s="318"/>
    </row>
    <row r="2250" spans="4:4" x14ac:dyDescent="0.25">
      <c r="D2250" s="318"/>
    </row>
    <row r="2251" spans="4:4" x14ac:dyDescent="0.25">
      <c r="D2251" s="318"/>
    </row>
    <row r="2252" spans="4:4" x14ac:dyDescent="0.25">
      <c r="D2252" s="318"/>
    </row>
    <row r="2253" spans="4:4" x14ac:dyDescent="0.25">
      <c r="D2253" s="318"/>
    </row>
    <row r="2254" spans="4:4" x14ac:dyDescent="0.25">
      <c r="D2254" s="318"/>
    </row>
    <row r="2255" spans="4:4" x14ac:dyDescent="0.25">
      <c r="D2255" s="318"/>
    </row>
    <row r="2256" spans="4:4" x14ac:dyDescent="0.25">
      <c r="D2256" s="318"/>
    </row>
    <row r="2257" spans="4:4" x14ac:dyDescent="0.25">
      <c r="D2257" s="318"/>
    </row>
    <row r="2258" spans="4:4" x14ac:dyDescent="0.25">
      <c r="D2258" s="318"/>
    </row>
    <row r="2259" spans="4:4" x14ac:dyDescent="0.25">
      <c r="D2259" s="318"/>
    </row>
    <row r="2260" spans="4:4" x14ac:dyDescent="0.25">
      <c r="D2260" s="318"/>
    </row>
    <row r="2261" spans="4:4" x14ac:dyDescent="0.25">
      <c r="D2261" s="318"/>
    </row>
    <row r="2262" spans="4:4" x14ac:dyDescent="0.25">
      <c r="D2262" s="318"/>
    </row>
    <row r="2263" spans="4:4" x14ac:dyDescent="0.25">
      <c r="D2263" s="318"/>
    </row>
    <row r="2264" spans="4:4" x14ac:dyDescent="0.25">
      <c r="D2264" s="318"/>
    </row>
    <row r="2265" spans="4:4" x14ac:dyDescent="0.25">
      <c r="D2265" s="318"/>
    </row>
    <row r="2266" spans="4:4" x14ac:dyDescent="0.25">
      <c r="D2266" s="318"/>
    </row>
    <row r="2267" spans="4:4" x14ac:dyDescent="0.25">
      <c r="D2267" s="318"/>
    </row>
    <row r="2268" spans="4:4" x14ac:dyDescent="0.25">
      <c r="D2268" s="318"/>
    </row>
    <row r="2269" spans="4:4" x14ac:dyDescent="0.25">
      <c r="D2269" s="318"/>
    </row>
    <row r="2270" spans="4:4" x14ac:dyDescent="0.25">
      <c r="D2270" s="318"/>
    </row>
    <row r="2271" spans="4:4" x14ac:dyDescent="0.25">
      <c r="D2271" s="318"/>
    </row>
    <row r="2272" spans="4:4" x14ac:dyDescent="0.25">
      <c r="D2272" s="318"/>
    </row>
    <row r="2273" spans="4:4" x14ac:dyDescent="0.25">
      <c r="D2273" s="318"/>
    </row>
    <row r="2274" spans="4:4" x14ac:dyDescent="0.25">
      <c r="D2274" s="318"/>
    </row>
    <row r="2275" spans="4:4" x14ac:dyDescent="0.25">
      <c r="D2275" s="318"/>
    </row>
    <row r="2276" spans="4:4" x14ac:dyDescent="0.25">
      <c r="D2276" s="318"/>
    </row>
    <row r="2277" spans="4:4" x14ac:dyDescent="0.25">
      <c r="D2277" s="318"/>
    </row>
    <row r="2278" spans="4:4" x14ac:dyDescent="0.25">
      <c r="D2278" s="318"/>
    </row>
    <row r="2279" spans="4:4" x14ac:dyDescent="0.25">
      <c r="D2279" s="318"/>
    </row>
    <row r="2280" spans="4:4" x14ac:dyDescent="0.25">
      <c r="D2280" s="318"/>
    </row>
    <row r="2281" spans="4:4" x14ac:dyDescent="0.25">
      <c r="D2281" s="318"/>
    </row>
    <row r="2282" spans="4:4" x14ac:dyDescent="0.25">
      <c r="D2282" s="318"/>
    </row>
    <row r="2283" spans="4:4" x14ac:dyDescent="0.25">
      <c r="D2283" s="318"/>
    </row>
    <row r="2284" spans="4:4" x14ac:dyDescent="0.25">
      <c r="D2284" s="318"/>
    </row>
    <row r="2285" spans="4:4" x14ac:dyDescent="0.25">
      <c r="D2285" s="318"/>
    </row>
    <row r="2286" spans="4:4" x14ac:dyDescent="0.25">
      <c r="D2286" s="318"/>
    </row>
    <row r="2287" spans="4:4" x14ac:dyDescent="0.25">
      <c r="D2287" s="318"/>
    </row>
    <row r="2288" spans="4:4" x14ac:dyDescent="0.25">
      <c r="D2288" s="318"/>
    </row>
    <row r="2289" spans="4:4" x14ac:dyDescent="0.25">
      <c r="D2289" s="318"/>
    </row>
    <row r="2290" spans="4:4" x14ac:dyDescent="0.25">
      <c r="D2290" s="318"/>
    </row>
    <row r="2291" spans="4:4" x14ac:dyDescent="0.25">
      <c r="D2291" s="318"/>
    </row>
    <row r="2292" spans="4:4" x14ac:dyDescent="0.25">
      <c r="D2292" s="318"/>
    </row>
    <row r="2293" spans="4:4" x14ac:dyDescent="0.25">
      <c r="D2293" s="318"/>
    </row>
    <row r="2294" spans="4:4" x14ac:dyDescent="0.25">
      <c r="D2294" s="318"/>
    </row>
    <row r="2295" spans="4:4" x14ac:dyDescent="0.25">
      <c r="D2295" s="318"/>
    </row>
    <row r="2296" spans="4:4" x14ac:dyDescent="0.25">
      <c r="D2296" s="318"/>
    </row>
    <row r="2297" spans="4:4" x14ac:dyDescent="0.25">
      <c r="D2297" s="318"/>
    </row>
    <row r="2298" spans="4:4" x14ac:dyDescent="0.25">
      <c r="D2298" s="318"/>
    </row>
    <row r="2299" spans="4:4" x14ac:dyDescent="0.25">
      <c r="D2299" s="318"/>
    </row>
    <row r="2300" spans="4:4" x14ac:dyDescent="0.25">
      <c r="D2300" s="318"/>
    </row>
    <row r="2301" spans="4:4" x14ac:dyDescent="0.25">
      <c r="D2301" s="318"/>
    </row>
    <row r="2302" spans="4:4" x14ac:dyDescent="0.25">
      <c r="D2302" s="318"/>
    </row>
    <row r="2303" spans="4:4" x14ac:dyDescent="0.25">
      <c r="D2303" s="318"/>
    </row>
    <row r="2304" spans="4:4" x14ac:dyDescent="0.25">
      <c r="D2304" s="318"/>
    </row>
    <row r="2305" spans="4:4" x14ac:dyDescent="0.25">
      <c r="D2305" s="318"/>
    </row>
    <row r="2306" spans="4:4" x14ac:dyDescent="0.25">
      <c r="D2306" s="318"/>
    </row>
    <row r="2307" spans="4:4" x14ac:dyDescent="0.25">
      <c r="D2307" s="318"/>
    </row>
    <row r="2308" spans="4:4" x14ac:dyDescent="0.25">
      <c r="D2308" s="318"/>
    </row>
    <row r="2309" spans="4:4" x14ac:dyDescent="0.25">
      <c r="D2309" s="318"/>
    </row>
    <row r="2310" spans="4:4" x14ac:dyDescent="0.25">
      <c r="D2310" s="318"/>
    </row>
    <row r="2311" spans="4:4" x14ac:dyDescent="0.25">
      <c r="D2311" s="318"/>
    </row>
    <row r="2312" spans="4:4" x14ac:dyDescent="0.25">
      <c r="D2312" s="318"/>
    </row>
    <row r="2313" spans="4:4" x14ac:dyDescent="0.25">
      <c r="D2313" s="318"/>
    </row>
    <row r="2314" spans="4:4" x14ac:dyDescent="0.25">
      <c r="D2314" s="318"/>
    </row>
    <row r="2315" spans="4:4" x14ac:dyDescent="0.25">
      <c r="D2315" s="318"/>
    </row>
    <row r="2316" spans="4:4" x14ac:dyDescent="0.25">
      <c r="D2316" s="318"/>
    </row>
    <row r="2317" spans="4:4" x14ac:dyDescent="0.25">
      <c r="D2317" s="318"/>
    </row>
    <row r="2318" spans="4:4" x14ac:dyDescent="0.25">
      <c r="D2318" s="318"/>
    </row>
    <row r="2319" spans="4:4" x14ac:dyDescent="0.25">
      <c r="D2319" s="318"/>
    </row>
    <row r="2320" spans="4:4" x14ac:dyDescent="0.25">
      <c r="D2320" s="318"/>
    </row>
    <row r="2321" spans="4:4" x14ac:dyDescent="0.25">
      <c r="D2321" s="318"/>
    </row>
    <row r="2322" spans="4:4" x14ac:dyDescent="0.25">
      <c r="D2322" s="318"/>
    </row>
    <row r="2323" spans="4:4" x14ac:dyDescent="0.25">
      <c r="D2323" s="318"/>
    </row>
    <row r="2324" spans="4:4" x14ac:dyDescent="0.25">
      <c r="D2324" s="318"/>
    </row>
    <row r="2325" spans="4:4" x14ac:dyDescent="0.25">
      <c r="D2325" s="318"/>
    </row>
    <row r="2326" spans="4:4" x14ac:dyDescent="0.25">
      <c r="D2326" s="318"/>
    </row>
    <row r="2327" spans="4:4" x14ac:dyDescent="0.25">
      <c r="D2327" s="318"/>
    </row>
    <row r="2328" spans="4:4" x14ac:dyDescent="0.25">
      <c r="D2328" s="318"/>
    </row>
    <row r="2329" spans="4:4" x14ac:dyDescent="0.25">
      <c r="D2329" s="318"/>
    </row>
    <row r="2330" spans="4:4" x14ac:dyDescent="0.25">
      <c r="D2330" s="318"/>
    </row>
    <row r="2331" spans="4:4" x14ac:dyDescent="0.25">
      <c r="D2331" s="318"/>
    </row>
    <row r="2332" spans="4:4" x14ac:dyDescent="0.25">
      <c r="D2332" s="318"/>
    </row>
    <row r="2333" spans="4:4" x14ac:dyDescent="0.25">
      <c r="D2333" s="318"/>
    </row>
    <row r="2334" spans="4:4" x14ac:dyDescent="0.25">
      <c r="D2334" s="318"/>
    </row>
    <row r="2335" spans="4:4" x14ac:dyDescent="0.25">
      <c r="D2335" s="318"/>
    </row>
    <row r="2336" spans="4:4" x14ac:dyDescent="0.25">
      <c r="D2336" s="318"/>
    </row>
    <row r="2337" spans="4:4" x14ac:dyDescent="0.25">
      <c r="D2337" s="318"/>
    </row>
    <row r="2338" spans="4:4" x14ac:dyDescent="0.25">
      <c r="D2338" s="318"/>
    </row>
    <row r="2339" spans="4:4" x14ac:dyDescent="0.25">
      <c r="D2339" s="318"/>
    </row>
    <row r="2340" spans="4:4" x14ac:dyDescent="0.25">
      <c r="D2340" s="318"/>
    </row>
    <row r="2341" spans="4:4" x14ac:dyDescent="0.25">
      <c r="D2341" s="318"/>
    </row>
    <row r="2342" spans="4:4" x14ac:dyDescent="0.25">
      <c r="D2342" s="318"/>
    </row>
    <row r="2343" spans="4:4" x14ac:dyDescent="0.25">
      <c r="D2343" s="318"/>
    </row>
    <row r="2344" spans="4:4" x14ac:dyDescent="0.25">
      <c r="D2344" s="318"/>
    </row>
    <row r="2345" spans="4:4" x14ac:dyDescent="0.25">
      <c r="D2345" s="318"/>
    </row>
    <row r="2346" spans="4:4" x14ac:dyDescent="0.25">
      <c r="D2346" s="318"/>
    </row>
    <row r="2347" spans="4:4" x14ac:dyDescent="0.25">
      <c r="D2347" s="318"/>
    </row>
    <row r="2348" spans="4:4" x14ac:dyDescent="0.25">
      <c r="D2348" s="318"/>
    </row>
    <row r="2349" spans="4:4" x14ac:dyDescent="0.25">
      <c r="D2349" s="318"/>
    </row>
    <row r="2350" spans="4:4" x14ac:dyDescent="0.25">
      <c r="D2350" s="318"/>
    </row>
    <row r="2351" spans="4:4" x14ac:dyDescent="0.25">
      <c r="D2351" s="318"/>
    </row>
    <row r="2352" spans="4:4" x14ac:dyDescent="0.25">
      <c r="D2352" s="318"/>
    </row>
    <row r="2353" spans="4:4" x14ac:dyDescent="0.25">
      <c r="D2353" s="318"/>
    </row>
    <row r="2354" spans="4:4" x14ac:dyDescent="0.25">
      <c r="D2354" s="318"/>
    </row>
    <row r="2355" spans="4:4" x14ac:dyDescent="0.25">
      <c r="D2355" s="318"/>
    </row>
    <row r="2356" spans="4:4" x14ac:dyDescent="0.25">
      <c r="D2356" s="318"/>
    </row>
    <row r="2357" spans="4:4" x14ac:dyDescent="0.25">
      <c r="D2357" s="318"/>
    </row>
    <row r="2358" spans="4:4" x14ac:dyDescent="0.25">
      <c r="D2358" s="318"/>
    </row>
    <row r="2359" spans="4:4" x14ac:dyDescent="0.25">
      <c r="D2359" s="318"/>
    </row>
    <row r="2360" spans="4:4" x14ac:dyDescent="0.25">
      <c r="D2360" s="318"/>
    </row>
    <row r="2361" spans="4:4" x14ac:dyDescent="0.25">
      <c r="D2361" s="318"/>
    </row>
    <row r="2362" spans="4:4" x14ac:dyDescent="0.25">
      <c r="D2362" s="318"/>
    </row>
    <row r="2363" spans="4:4" x14ac:dyDescent="0.25">
      <c r="D2363" s="318"/>
    </row>
    <row r="2364" spans="4:4" x14ac:dyDescent="0.25">
      <c r="D2364" s="318"/>
    </row>
    <row r="2365" spans="4:4" x14ac:dyDescent="0.25">
      <c r="D2365" s="318"/>
    </row>
    <row r="2366" spans="4:4" x14ac:dyDescent="0.25">
      <c r="D2366" s="318"/>
    </row>
    <row r="2367" spans="4:4" x14ac:dyDescent="0.25">
      <c r="D2367" s="318"/>
    </row>
    <row r="2368" spans="4:4" x14ac:dyDescent="0.25">
      <c r="D2368" s="318"/>
    </row>
    <row r="2369" spans="4:4" x14ac:dyDescent="0.25">
      <c r="D2369" s="318"/>
    </row>
    <row r="2370" spans="4:4" x14ac:dyDescent="0.25">
      <c r="D2370" s="318"/>
    </row>
    <row r="2371" spans="4:4" x14ac:dyDescent="0.25">
      <c r="D2371" s="318"/>
    </row>
    <row r="2372" spans="4:4" x14ac:dyDescent="0.25">
      <c r="D2372" s="318"/>
    </row>
    <row r="2373" spans="4:4" x14ac:dyDescent="0.25">
      <c r="D2373" s="318"/>
    </row>
    <row r="2374" spans="4:4" x14ac:dyDescent="0.25">
      <c r="D2374" s="318"/>
    </row>
    <row r="2375" spans="4:4" x14ac:dyDescent="0.25">
      <c r="D2375" s="318"/>
    </row>
    <row r="2376" spans="4:4" x14ac:dyDescent="0.25">
      <c r="D2376" s="318"/>
    </row>
    <row r="2377" spans="4:4" x14ac:dyDescent="0.25">
      <c r="D2377" s="318"/>
    </row>
    <row r="2378" spans="4:4" x14ac:dyDescent="0.25">
      <c r="D2378" s="318"/>
    </row>
    <row r="2379" spans="4:4" x14ac:dyDescent="0.25">
      <c r="D2379" s="318"/>
    </row>
    <row r="2380" spans="4:4" x14ac:dyDescent="0.25">
      <c r="D2380" s="318"/>
    </row>
    <row r="2381" spans="4:4" x14ac:dyDescent="0.25">
      <c r="D2381" s="318"/>
    </row>
    <row r="2382" spans="4:4" x14ac:dyDescent="0.25">
      <c r="D2382" s="318"/>
    </row>
    <row r="2383" spans="4:4" x14ac:dyDescent="0.25">
      <c r="D2383" s="318"/>
    </row>
    <row r="2384" spans="4:4" x14ac:dyDescent="0.25">
      <c r="D2384" s="318"/>
    </row>
    <row r="2385" spans="4:4" x14ac:dyDescent="0.25">
      <c r="D2385" s="318"/>
    </row>
    <row r="2386" spans="4:4" x14ac:dyDescent="0.25">
      <c r="D2386" s="318"/>
    </row>
    <row r="2387" spans="4:4" x14ac:dyDescent="0.25">
      <c r="D2387" s="318"/>
    </row>
    <row r="2388" spans="4:4" x14ac:dyDescent="0.25">
      <c r="D2388" s="318"/>
    </row>
    <row r="2389" spans="4:4" x14ac:dyDescent="0.25">
      <c r="D2389" s="318"/>
    </row>
    <row r="2390" spans="4:4" x14ac:dyDescent="0.25">
      <c r="D2390" s="318"/>
    </row>
    <row r="2391" spans="4:4" x14ac:dyDescent="0.25">
      <c r="D2391" s="318"/>
    </row>
    <row r="2392" spans="4:4" x14ac:dyDescent="0.25">
      <c r="D2392" s="318"/>
    </row>
    <row r="2393" spans="4:4" x14ac:dyDescent="0.25">
      <c r="D2393" s="318"/>
    </row>
    <row r="2394" spans="4:4" x14ac:dyDescent="0.25">
      <c r="D2394" s="318"/>
    </row>
    <row r="2395" spans="4:4" x14ac:dyDescent="0.25">
      <c r="D2395" s="318"/>
    </row>
    <row r="2396" spans="4:4" x14ac:dyDescent="0.25">
      <c r="D2396" s="318"/>
    </row>
    <row r="2397" spans="4:4" x14ac:dyDescent="0.25">
      <c r="D2397" s="318"/>
    </row>
    <row r="2398" spans="4:4" x14ac:dyDescent="0.25">
      <c r="D2398" s="318"/>
    </row>
    <row r="2399" spans="4:4" x14ac:dyDescent="0.25">
      <c r="D2399" s="318"/>
    </row>
    <row r="2400" spans="4:4" x14ac:dyDescent="0.25">
      <c r="D2400" s="318"/>
    </row>
    <row r="2401" spans="4:4" x14ac:dyDescent="0.25">
      <c r="D2401" s="318"/>
    </row>
    <row r="2402" spans="4:4" x14ac:dyDescent="0.25">
      <c r="D2402" s="318"/>
    </row>
    <row r="2403" spans="4:4" x14ac:dyDescent="0.25">
      <c r="D2403" s="318"/>
    </row>
    <row r="2404" spans="4:4" x14ac:dyDescent="0.25">
      <c r="D2404" s="318"/>
    </row>
    <row r="2405" spans="4:4" x14ac:dyDescent="0.25">
      <c r="D2405" s="318"/>
    </row>
    <row r="2406" spans="4:4" x14ac:dyDescent="0.25">
      <c r="D2406" s="318"/>
    </row>
    <row r="2407" spans="4:4" x14ac:dyDescent="0.25">
      <c r="D2407" s="318"/>
    </row>
    <row r="2408" spans="4:4" x14ac:dyDescent="0.25">
      <c r="D2408" s="318"/>
    </row>
    <row r="2409" spans="4:4" x14ac:dyDescent="0.25">
      <c r="D2409" s="318"/>
    </row>
    <row r="2410" spans="4:4" x14ac:dyDescent="0.25">
      <c r="D2410" s="318"/>
    </row>
    <row r="2411" spans="4:4" x14ac:dyDescent="0.25">
      <c r="D2411" s="318"/>
    </row>
    <row r="2412" spans="4:4" x14ac:dyDescent="0.25">
      <c r="D2412" s="318"/>
    </row>
    <row r="2413" spans="4:4" x14ac:dyDescent="0.25">
      <c r="D2413" s="318"/>
    </row>
    <row r="2414" spans="4:4" x14ac:dyDescent="0.25">
      <c r="D2414" s="318"/>
    </row>
    <row r="2415" spans="4:4" x14ac:dyDescent="0.25">
      <c r="D2415" s="318"/>
    </row>
    <row r="2416" spans="4:4" x14ac:dyDescent="0.25">
      <c r="D2416" s="318"/>
    </row>
    <row r="2417" spans="4:4" x14ac:dyDescent="0.25">
      <c r="D2417" s="318"/>
    </row>
    <row r="2418" spans="4:4" x14ac:dyDescent="0.25">
      <c r="D2418" s="318"/>
    </row>
    <row r="2419" spans="4:4" x14ac:dyDescent="0.25">
      <c r="D2419" s="318"/>
    </row>
    <row r="2420" spans="4:4" x14ac:dyDescent="0.25">
      <c r="D2420" s="318"/>
    </row>
    <row r="2421" spans="4:4" x14ac:dyDescent="0.25">
      <c r="D2421" s="318"/>
    </row>
    <row r="2422" spans="4:4" x14ac:dyDescent="0.25">
      <c r="D2422" s="318"/>
    </row>
    <row r="2423" spans="4:4" x14ac:dyDescent="0.25">
      <c r="D2423" s="318"/>
    </row>
    <row r="2424" spans="4:4" x14ac:dyDescent="0.25">
      <c r="D2424" s="318"/>
    </row>
    <row r="2425" spans="4:4" x14ac:dyDescent="0.25">
      <c r="D2425" s="318"/>
    </row>
    <row r="2426" spans="4:4" x14ac:dyDescent="0.25">
      <c r="D2426" s="318"/>
    </row>
    <row r="2427" spans="4:4" x14ac:dyDescent="0.25">
      <c r="D2427" s="318"/>
    </row>
    <row r="2428" spans="4:4" x14ac:dyDescent="0.25">
      <c r="D2428" s="318"/>
    </row>
    <row r="2429" spans="4:4" x14ac:dyDescent="0.25">
      <c r="D2429" s="318"/>
    </row>
    <row r="2430" spans="4:4" x14ac:dyDescent="0.25">
      <c r="D2430" s="318"/>
    </row>
    <row r="2431" spans="4:4" x14ac:dyDescent="0.25">
      <c r="D2431" s="318"/>
    </row>
    <row r="2432" spans="4:4" x14ac:dyDescent="0.25">
      <c r="D2432" s="318"/>
    </row>
    <row r="2433" spans="4:4" x14ac:dyDescent="0.25">
      <c r="D2433" s="318"/>
    </row>
    <row r="2434" spans="4:4" x14ac:dyDescent="0.25">
      <c r="D2434" s="318"/>
    </row>
    <row r="2435" spans="4:4" x14ac:dyDescent="0.25">
      <c r="D2435" s="318"/>
    </row>
    <row r="2436" spans="4:4" x14ac:dyDescent="0.25">
      <c r="D2436" s="318"/>
    </row>
    <row r="2437" spans="4:4" x14ac:dyDescent="0.25">
      <c r="D2437" s="318"/>
    </row>
    <row r="2438" spans="4:4" x14ac:dyDescent="0.25">
      <c r="D2438" s="318"/>
    </row>
    <row r="2439" spans="4:4" x14ac:dyDescent="0.25">
      <c r="D2439" s="318"/>
    </row>
    <row r="2440" spans="4:4" x14ac:dyDescent="0.25">
      <c r="D2440" s="318"/>
    </row>
    <row r="2441" spans="4:4" x14ac:dyDescent="0.25">
      <c r="D2441" s="318"/>
    </row>
    <row r="2442" spans="4:4" x14ac:dyDescent="0.25">
      <c r="D2442" s="318"/>
    </row>
    <row r="2443" spans="4:4" x14ac:dyDescent="0.25">
      <c r="D2443" s="318"/>
    </row>
    <row r="2444" spans="4:4" x14ac:dyDescent="0.25">
      <c r="D2444" s="318"/>
    </row>
    <row r="2445" spans="4:4" x14ac:dyDescent="0.25">
      <c r="D2445" s="318"/>
    </row>
    <row r="2446" spans="4:4" x14ac:dyDescent="0.25">
      <c r="D2446" s="318"/>
    </row>
    <row r="2447" spans="4:4" x14ac:dyDescent="0.25">
      <c r="D2447" s="318"/>
    </row>
    <row r="2448" spans="4:4" x14ac:dyDescent="0.25">
      <c r="D2448" s="318"/>
    </row>
    <row r="2449" spans="4:4" x14ac:dyDescent="0.25">
      <c r="D2449" s="318"/>
    </row>
    <row r="2450" spans="4:4" x14ac:dyDescent="0.25">
      <c r="D2450" s="318"/>
    </row>
    <row r="2451" spans="4:4" x14ac:dyDescent="0.25">
      <c r="D2451" s="318"/>
    </row>
    <row r="2452" spans="4:4" x14ac:dyDescent="0.25">
      <c r="D2452" s="318"/>
    </row>
    <row r="2453" spans="4:4" x14ac:dyDescent="0.25">
      <c r="D2453" s="318"/>
    </row>
    <row r="2454" spans="4:4" x14ac:dyDescent="0.25">
      <c r="D2454" s="318"/>
    </row>
    <row r="2455" spans="4:4" x14ac:dyDescent="0.25">
      <c r="D2455" s="318"/>
    </row>
    <row r="2456" spans="4:4" x14ac:dyDescent="0.25">
      <c r="D2456" s="318"/>
    </row>
    <row r="2457" spans="4:4" x14ac:dyDescent="0.25">
      <c r="D2457" s="318"/>
    </row>
    <row r="2458" spans="4:4" x14ac:dyDescent="0.25">
      <c r="D2458" s="318"/>
    </row>
    <row r="2459" spans="4:4" x14ac:dyDescent="0.25">
      <c r="D2459" s="318"/>
    </row>
    <row r="2460" spans="4:4" x14ac:dyDescent="0.25">
      <c r="D2460" s="318"/>
    </row>
    <row r="2461" spans="4:4" x14ac:dyDescent="0.25">
      <c r="D2461" s="318"/>
    </row>
    <row r="2462" spans="4:4" x14ac:dyDescent="0.25">
      <c r="D2462" s="318"/>
    </row>
    <row r="2463" spans="4:4" x14ac:dyDescent="0.25">
      <c r="D2463" s="318"/>
    </row>
    <row r="2464" spans="4:4" x14ac:dyDescent="0.25">
      <c r="D2464" s="318"/>
    </row>
    <row r="2465" spans="4:4" x14ac:dyDescent="0.25">
      <c r="D2465" s="318"/>
    </row>
    <row r="2466" spans="4:4" x14ac:dyDescent="0.25">
      <c r="D2466" s="318"/>
    </row>
    <row r="2467" spans="4:4" x14ac:dyDescent="0.25">
      <c r="D2467" s="318"/>
    </row>
    <row r="2468" spans="4:4" x14ac:dyDescent="0.25">
      <c r="D2468" s="318"/>
    </row>
    <row r="2469" spans="4:4" x14ac:dyDescent="0.25">
      <c r="D2469" s="318"/>
    </row>
    <row r="2470" spans="4:4" x14ac:dyDescent="0.25">
      <c r="D2470" s="318"/>
    </row>
    <row r="2471" spans="4:4" x14ac:dyDescent="0.25">
      <c r="D2471" s="318"/>
    </row>
    <row r="2472" spans="4:4" x14ac:dyDescent="0.25">
      <c r="D2472" s="318"/>
    </row>
    <row r="2473" spans="4:4" x14ac:dyDescent="0.25">
      <c r="D2473" s="318"/>
    </row>
    <row r="2474" spans="4:4" x14ac:dyDescent="0.25">
      <c r="D2474" s="318"/>
    </row>
    <row r="2475" spans="4:4" x14ac:dyDescent="0.25">
      <c r="D2475" s="318"/>
    </row>
    <row r="2476" spans="4:4" x14ac:dyDescent="0.25">
      <c r="D2476" s="318"/>
    </row>
    <row r="2477" spans="4:4" x14ac:dyDescent="0.25">
      <c r="D2477" s="318"/>
    </row>
    <row r="2478" spans="4:4" x14ac:dyDescent="0.25">
      <c r="D2478" s="318"/>
    </row>
    <row r="2479" spans="4:4" x14ac:dyDescent="0.25">
      <c r="D2479" s="318"/>
    </row>
    <row r="2480" spans="4:4" x14ac:dyDescent="0.25">
      <c r="D2480" s="318"/>
    </row>
    <row r="2481" spans="4:4" x14ac:dyDescent="0.25">
      <c r="D2481" s="318"/>
    </row>
    <row r="2482" spans="4:4" x14ac:dyDescent="0.25">
      <c r="D2482" s="318"/>
    </row>
    <row r="2483" spans="4:4" x14ac:dyDescent="0.25">
      <c r="D2483" s="318"/>
    </row>
    <row r="2484" spans="4:4" x14ac:dyDescent="0.25">
      <c r="D2484" s="318"/>
    </row>
    <row r="2485" spans="4:4" x14ac:dyDescent="0.25">
      <c r="D2485" s="318"/>
    </row>
    <row r="2486" spans="4:4" x14ac:dyDescent="0.25">
      <c r="D2486" s="318"/>
    </row>
    <row r="2487" spans="4:4" x14ac:dyDescent="0.25">
      <c r="D2487" s="318"/>
    </row>
    <row r="2488" spans="4:4" x14ac:dyDescent="0.25">
      <c r="D2488" s="318"/>
    </row>
    <row r="2489" spans="4:4" x14ac:dyDescent="0.25">
      <c r="D2489" s="318"/>
    </row>
    <row r="2490" spans="4:4" x14ac:dyDescent="0.25">
      <c r="D2490" s="318"/>
    </row>
    <row r="2491" spans="4:4" x14ac:dyDescent="0.25">
      <c r="D2491" s="318"/>
    </row>
    <row r="2492" spans="4:4" x14ac:dyDescent="0.25">
      <c r="D2492" s="318"/>
    </row>
    <row r="2493" spans="4:4" x14ac:dyDescent="0.25">
      <c r="D2493" s="318"/>
    </row>
    <row r="2494" spans="4:4" x14ac:dyDescent="0.25">
      <c r="D2494" s="318"/>
    </row>
    <row r="2495" spans="4:4" x14ac:dyDescent="0.25">
      <c r="D2495" s="318"/>
    </row>
    <row r="2496" spans="4:4" x14ac:dyDescent="0.25">
      <c r="D2496" s="318"/>
    </row>
    <row r="2497" spans="4:4" x14ac:dyDescent="0.25">
      <c r="D2497" s="318"/>
    </row>
    <row r="2498" spans="4:4" x14ac:dyDescent="0.25">
      <c r="D2498" s="318"/>
    </row>
    <row r="2499" spans="4:4" x14ac:dyDescent="0.25">
      <c r="D2499" s="318"/>
    </row>
    <row r="2500" spans="4:4" x14ac:dyDescent="0.25">
      <c r="D2500" s="318"/>
    </row>
    <row r="2501" spans="4:4" x14ac:dyDescent="0.25">
      <c r="D2501" s="318"/>
    </row>
    <row r="2502" spans="4:4" x14ac:dyDescent="0.25">
      <c r="D2502" s="318"/>
    </row>
    <row r="2503" spans="4:4" x14ac:dyDescent="0.25">
      <c r="D2503" s="318"/>
    </row>
    <row r="2504" spans="4:4" x14ac:dyDescent="0.25">
      <c r="D2504" s="318"/>
    </row>
    <row r="2505" spans="4:4" x14ac:dyDescent="0.25">
      <c r="D2505" s="318"/>
    </row>
    <row r="2506" spans="4:4" x14ac:dyDescent="0.25">
      <c r="D2506" s="318"/>
    </row>
    <row r="2507" spans="4:4" x14ac:dyDescent="0.25">
      <c r="D2507" s="318"/>
    </row>
    <row r="2508" spans="4:4" x14ac:dyDescent="0.25">
      <c r="D2508" s="318"/>
    </row>
    <row r="2509" spans="4:4" x14ac:dyDescent="0.25">
      <c r="D2509" s="318"/>
    </row>
    <row r="2510" spans="4:4" x14ac:dyDescent="0.25">
      <c r="D2510" s="318"/>
    </row>
    <row r="2511" spans="4:4" x14ac:dyDescent="0.25">
      <c r="D2511" s="318"/>
    </row>
    <row r="2512" spans="4:4" x14ac:dyDescent="0.25">
      <c r="D2512" s="318"/>
    </row>
    <row r="2513" spans="4:4" x14ac:dyDescent="0.25">
      <c r="D2513" s="318"/>
    </row>
    <row r="2514" spans="4:4" x14ac:dyDescent="0.25">
      <c r="D2514" s="318"/>
    </row>
    <row r="2515" spans="4:4" x14ac:dyDescent="0.25">
      <c r="D2515" s="318"/>
    </row>
    <row r="2516" spans="4:4" x14ac:dyDescent="0.25">
      <c r="D2516" s="318"/>
    </row>
    <row r="2517" spans="4:4" x14ac:dyDescent="0.25">
      <c r="D2517" s="318"/>
    </row>
    <row r="2518" spans="4:4" x14ac:dyDescent="0.25">
      <c r="D2518" s="318"/>
    </row>
    <row r="2519" spans="4:4" x14ac:dyDescent="0.25">
      <c r="D2519" s="318"/>
    </row>
    <row r="2520" spans="4:4" x14ac:dyDescent="0.25">
      <c r="D2520" s="318"/>
    </row>
    <row r="2521" spans="4:4" x14ac:dyDescent="0.25">
      <c r="D2521" s="318"/>
    </row>
    <row r="2522" spans="4:4" x14ac:dyDescent="0.25">
      <c r="D2522" s="318"/>
    </row>
    <row r="2523" spans="4:4" x14ac:dyDescent="0.25">
      <c r="D2523" s="318"/>
    </row>
    <row r="2524" spans="4:4" x14ac:dyDescent="0.25">
      <c r="D2524" s="318"/>
    </row>
    <row r="2525" spans="4:4" x14ac:dyDescent="0.25">
      <c r="D2525" s="318"/>
    </row>
    <row r="2526" spans="4:4" x14ac:dyDescent="0.25">
      <c r="D2526" s="318"/>
    </row>
    <row r="2527" spans="4:4" x14ac:dyDescent="0.25">
      <c r="D2527" s="318"/>
    </row>
    <row r="2528" spans="4:4" x14ac:dyDescent="0.25">
      <c r="D2528" s="318"/>
    </row>
    <row r="2529" spans="4:4" x14ac:dyDescent="0.25">
      <c r="D2529" s="318"/>
    </row>
    <row r="2530" spans="4:4" x14ac:dyDescent="0.25">
      <c r="D2530" s="318"/>
    </row>
    <row r="2531" spans="4:4" x14ac:dyDescent="0.25">
      <c r="D2531" s="318"/>
    </row>
    <row r="2532" spans="4:4" x14ac:dyDescent="0.25">
      <c r="D2532" s="318"/>
    </row>
    <row r="2533" spans="4:4" x14ac:dyDescent="0.25">
      <c r="D2533" s="318"/>
    </row>
    <row r="2534" spans="4:4" x14ac:dyDescent="0.25">
      <c r="D2534" s="318"/>
    </row>
    <row r="2535" spans="4:4" x14ac:dyDescent="0.25">
      <c r="D2535" s="318"/>
    </row>
    <row r="2536" spans="4:4" x14ac:dyDescent="0.25">
      <c r="D2536" s="318"/>
    </row>
    <row r="2537" spans="4:4" x14ac:dyDescent="0.25">
      <c r="D2537" s="318"/>
    </row>
    <row r="2538" spans="4:4" x14ac:dyDescent="0.25">
      <c r="D2538" s="318"/>
    </row>
    <row r="2539" spans="4:4" x14ac:dyDescent="0.25">
      <c r="D2539" s="318"/>
    </row>
    <row r="2540" spans="4:4" x14ac:dyDescent="0.25">
      <c r="D2540" s="318"/>
    </row>
    <row r="2541" spans="4:4" x14ac:dyDescent="0.25">
      <c r="D2541" s="318"/>
    </row>
    <row r="2542" spans="4:4" x14ac:dyDescent="0.25">
      <c r="D2542" s="318"/>
    </row>
    <row r="2543" spans="4:4" x14ac:dyDescent="0.25">
      <c r="D2543" s="318"/>
    </row>
    <row r="2544" spans="4:4" x14ac:dyDescent="0.25">
      <c r="D2544" s="318"/>
    </row>
    <row r="2545" spans="4:4" x14ac:dyDescent="0.25">
      <c r="D2545" s="318"/>
    </row>
    <row r="2546" spans="4:4" x14ac:dyDescent="0.25">
      <c r="D2546" s="318"/>
    </row>
    <row r="2547" spans="4:4" x14ac:dyDescent="0.25">
      <c r="D2547" s="318"/>
    </row>
    <row r="2548" spans="4:4" x14ac:dyDescent="0.25">
      <c r="D2548" s="318"/>
    </row>
    <row r="2549" spans="4:4" x14ac:dyDescent="0.25">
      <c r="D2549" s="318"/>
    </row>
    <row r="2550" spans="4:4" x14ac:dyDescent="0.25">
      <c r="D2550" s="31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FF98-8587-449E-9D41-BF8DB4536460}">
  <dimension ref="A1:U1000"/>
  <sheetViews>
    <sheetView topLeftCell="H1" zoomScale="80" zoomScaleNormal="80" workbookViewId="0">
      <selection activeCell="L7" sqref="L7"/>
    </sheetView>
  </sheetViews>
  <sheetFormatPr defaultRowHeight="15" x14ac:dyDescent="0.25"/>
  <cols>
    <col min="1" max="1" width="13.28515625" style="329" customWidth="1"/>
    <col min="2" max="2" width="36.7109375" style="141" customWidth="1"/>
    <col min="3" max="13" width="17" style="145" bestFit="1" customWidth="1"/>
    <col min="14" max="14" width="15.42578125" style="145" bestFit="1" customWidth="1"/>
    <col min="15" max="15" width="16.42578125" style="146" bestFit="1" customWidth="1"/>
    <col min="16" max="16" width="17.7109375" style="142" bestFit="1" customWidth="1"/>
    <col min="17" max="17" width="17.42578125" style="308" customWidth="1"/>
    <col min="18" max="18" width="34.85546875" style="329" customWidth="1"/>
    <col min="19" max="16384" width="9.140625" style="140"/>
  </cols>
  <sheetData>
    <row r="1" spans="1:21" ht="15.75" thickBot="1" x14ac:dyDescent="0.3">
      <c r="B1" s="144" t="s">
        <v>229</v>
      </c>
      <c r="N1" s="293"/>
      <c r="O1" s="297" t="s">
        <v>195</v>
      </c>
      <c r="P1" s="296">
        <f>COUNTIF(Table3[Count↑],"Excess Business")</f>
        <v>0</v>
      </c>
    </row>
    <row r="2" spans="1:21" ht="25.5" x14ac:dyDescent="0.25">
      <c r="A2" s="331" t="s">
        <v>227</v>
      </c>
      <c r="B2" s="299" t="s">
        <v>228</v>
      </c>
      <c r="C2" s="300" t="s">
        <v>181</v>
      </c>
      <c r="D2" s="300" t="s">
        <v>182</v>
      </c>
      <c r="E2" s="300" t="s">
        <v>183</v>
      </c>
      <c r="F2" s="300" t="s">
        <v>184</v>
      </c>
      <c r="G2" s="300" t="s">
        <v>185</v>
      </c>
      <c r="H2" s="300" t="s">
        <v>186</v>
      </c>
      <c r="I2" s="300" t="s">
        <v>187</v>
      </c>
      <c r="J2" s="300" t="s">
        <v>188</v>
      </c>
      <c r="K2" s="300" t="s">
        <v>189</v>
      </c>
      <c r="L2" s="300" t="s">
        <v>190</v>
      </c>
      <c r="M2" s="300" t="s">
        <v>191</v>
      </c>
      <c r="N2" s="300" t="s">
        <v>192</v>
      </c>
      <c r="O2" s="300" t="s">
        <v>179</v>
      </c>
      <c r="P2" s="304" t="s">
        <v>193</v>
      </c>
      <c r="Q2" s="311" t="s">
        <v>194</v>
      </c>
      <c r="R2" s="330" t="s">
        <v>223</v>
      </c>
      <c r="S2" s="295"/>
    </row>
    <row r="3" spans="1:21" x14ac:dyDescent="0.25">
      <c r="A3" s="326" t="s">
        <v>197</v>
      </c>
      <c r="B3" s="326" t="s">
        <v>198</v>
      </c>
      <c r="C3" s="327" t="s">
        <v>199</v>
      </c>
      <c r="D3" s="327" t="s">
        <v>201</v>
      </c>
      <c r="E3" s="327" t="s">
        <v>203</v>
      </c>
      <c r="F3" s="327" t="s">
        <v>205</v>
      </c>
      <c r="G3" s="327" t="s">
        <v>207</v>
      </c>
      <c r="H3" s="327" t="s">
        <v>209</v>
      </c>
      <c r="I3" s="327" t="s">
        <v>211</v>
      </c>
      <c r="J3" s="327" t="s">
        <v>213</v>
      </c>
      <c r="K3" s="327" t="s">
        <v>215</v>
      </c>
      <c r="L3" s="327" t="s">
        <v>217</v>
      </c>
      <c r="M3" s="327" t="s">
        <v>219</v>
      </c>
      <c r="N3" s="327" t="s">
        <v>221</v>
      </c>
      <c r="O3" s="328">
        <v>12</v>
      </c>
      <c r="P3" s="309">
        <f>IF(Table3[[#This Row],[Limit]]="",0,IF(Table3[[#This Row],[Limit]]&lt;MAX(Table3[[#This Row],[Jan-24]:[Dec-24]]),"Excess Business",0))</f>
        <v>0</v>
      </c>
      <c r="Q3" s="310">
        <f>IFERROR(COUNTIF(Table3[[#This Row],[Jan-24]:[Dec-24]],"&gt;"&amp;Table3[[#This Row],[Limit]]),)</f>
        <v>0</v>
      </c>
      <c r="R3" s="329" t="str">
        <f>Table3[[#This Row],[Paste CL name ]]</f>
        <v>CL_NAME</v>
      </c>
    </row>
    <row r="4" spans="1:21" x14ac:dyDescent="0.25">
      <c r="A4" s="326"/>
      <c r="B4" s="326"/>
      <c r="C4" s="327"/>
      <c r="D4" s="327"/>
      <c r="E4" s="327"/>
      <c r="F4" s="327"/>
      <c r="G4" s="327"/>
      <c r="H4" s="327"/>
      <c r="I4" s="327"/>
      <c r="J4" s="327"/>
      <c r="K4" s="327"/>
      <c r="L4" s="327"/>
      <c r="M4" s="327"/>
      <c r="N4" s="327"/>
      <c r="O4" s="328"/>
      <c r="P4" s="309">
        <f>IF(Table3[[#This Row],[Limit]]="",0,IF(Table3[[#This Row],[Limit]]&lt;MAX(Table3[[#This Row],[Jan-24]:[Dec-24]]),"Excess Business",0))</f>
        <v>0</v>
      </c>
      <c r="Q4" s="310">
        <f>IFERROR(COUNTIF(Table3[[#This Row],[Jan-24]:[Dec-24]],"&gt;"&amp;Table3[[#This Row],[Limit]]),)</f>
        <v>0</v>
      </c>
      <c r="R4" s="329">
        <f>Table3[[#This Row],[Paste CL name ]]</f>
        <v>0</v>
      </c>
    </row>
    <row r="5" spans="1:21" x14ac:dyDescent="0.25">
      <c r="A5" s="326"/>
      <c r="B5" s="326"/>
      <c r="C5" s="327"/>
      <c r="D5" s="327"/>
      <c r="E5" s="327"/>
      <c r="F5" s="327"/>
      <c r="G5" s="327"/>
      <c r="H5" s="327"/>
      <c r="I5" s="327"/>
      <c r="J5" s="327"/>
      <c r="K5" s="327"/>
      <c r="L5" s="327"/>
      <c r="M5" s="327"/>
      <c r="N5" s="327"/>
      <c r="O5" s="328"/>
      <c r="P5" s="309">
        <f>IF(Table3[[#This Row],[Limit]]="",0,IF(Table3[[#This Row],[Limit]]&lt;MAX(Table3[[#This Row],[Jan-24]:[Dec-24]]),"Excess Business",0))</f>
        <v>0</v>
      </c>
      <c r="Q5" s="310">
        <f>IFERROR(COUNTIF(Table3[[#This Row],[Jan-24]:[Dec-24]],"&gt;"&amp;Table3[[#This Row],[Limit]]),)</f>
        <v>0</v>
      </c>
      <c r="R5" s="329">
        <f>Table3[[#This Row],[Paste CL name ]]</f>
        <v>0</v>
      </c>
      <c r="U5" s="294"/>
    </row>
    <row r="6" spans="1:21" x14ac:dyDescent="0.25">
      <c r="A6" s="326"/>
      <c r="B6" s="326"/>
      <c r="C6" s="327"/>
      <c r="D6" s="327"/>
      <c r="E6" s="327"/>
      <c r="F6" s="327"/>
      <c r="G6" s="327"/>
      <c r="H6" s="327"/>
      <c r="I6" s="327"/>
      <c r="J6" s="327"/>
      <c r="K6" s="327"/>
      <c r="L6" s="327"/>
      <c r="M6" s="327"/>
      <c r="N6" s="327"/>
      <c r="O6" s="328"/>
      <c r="P6" s="309">
        <f>IF(Table3[[#This Row],[Limit]]="",0,IF(Table3[[#This Row],[Limit]]&lt;MAX(Table3[[#This Row],[Jan-24]:[Dec-24]]),"Excess Business",0))</f>
        <v>0</v>
      </c>
      <c r="Q6" s="310">
        <f>IFERROR(COUNTIF(Table3[[#This Row],[Jan-24]:[Dec-24]],"&gt;"&amp;Table3[[#This Row],[Limit]]),)</f>
        <v>0</v>
      </c>
      <c r="R6" s="329">
        <f>Table3[[#This Row],[Paste CL name ]]</f>
        <v>0</v>
      </c>
    </row>
    <row r="7" spans="1:21" x14ac:dyDescent="0.25">
      <c r="A7" s="326"/>
      <c r="B7" s="326"/>
      <c r="C7" s="327"/>
      <c r="D7" s="327"/>
      <c r="E7" s="327"/>
      <c r="F7" s="327"/>
      <c r="G7" s="327"/>
      <c r="H7" s="327"/>
      <c r="I7" s="327"/>
      <c r="J7" s="327"/>
      <c r="K7" s="327"/>
      <c r="L7" s="327"/>
      <c r="M7" s="327"/>
      <c r="N7" s="327"/>
      <c r="O7" s="328"/>
      <c r="P7" s="309">
        <f>IF(Table3[[#This Row],[Limit]]="",0,IF(Table3[[#This Row],[Limit]]&lt;MAX(Table3[[#This Row],[Jan-24]:[Dec-24]]),"Excess Business",0))</f>
        <v>0</v>
      </c>
      <c r="Q7" s="310">
        <f>IFERROR(COUNTIF(Table3[[#This Row],[Jan-24]:[Dec-24]],"&gt;"&amp;Table3[[#This Row],[Limit]]),)</f>
        <v>0</v>
      </c>
      <c r="R7" s="329">
        <f>Table3[[#This Row],[Paste CL name ]]</f>
        <v>0</v>
      </c>
    </row>
    <row r="8" spans="1:21" x14ac:dyDescent="0.25">
      <c r="A8" s="326"/>
      <c r="B8" s="326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8"/>
      <c r="P8" s="309">
        <f>IF(Table3[[#This Row],[Limit]]="",0,IF(Table3[[#This Row],[Limit]]&lt;MAX(Table3[[#This Row],[Jan-24]:[Dec-24]]),"Excess Business",0))</f>
        <v>0</v>
      </c>
      <c r="Q8" s="310">
        <f>IFERROR(COUNTIF(Table3[[#This Row],[Jan-24]:[Dec-24]],"&gt;"&amp;Table3[[#This Row],[Limit]]),)</f>
        <v>0</v>
      </c>
      <c r="R8" s="329">
        <f>Table3[[#This Row],[Paste CL name ]]</f>
        <v>0</v>
      </c>
    </row>
    <row r="9" spans="1:21" x14ac:dyDescent="0.25">
      <c r="A9" s="326"/>
      <c r="B9" s="326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8"/>
      <c r="P9" s="309">
        <f>IF(Table3[[#This Row],[Limit]]="",0,IF(Table3[[#This Row],[Limit]]&lt;MAX(Table3[[#This Row],[Jan-24]:[Dec-24]]),"Excess Business",0))</f>
        <v>0</v>
      </c>
      <c r="Q9" s="310">
        <f>IFERROR(COUNTIF(Table3[[#This Row],[Jan-24]:[Dec-24]],"&gt;"&amp;Table3[[#This Row],[Limit]]),)</f>
        <v>0</v>
      </c>
      <c r="R9" s="329">
        <f>Table3[[#This Row],[Paste CL name ]]</f>
        <v>0</v>
      </c>
    </row>
    <row r="10" spans="1:21" x14ac:dyDescent="0.25">
      <c r="A10" s="326"/>
      <c r="B10" s="326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8"/>
      <c r="P10" s="309">
        <f>IF(Table3[[#This Row],[Limit]]="",0,IF(Table3[[#This Row],[Limit]]&lt;MAX(Table3[[#This Row],[Jan-24]:[Dec-24]]),"Excess Business",0))</f>
        <v>0</v>
      </c>
      <c r="Q10" s="310">
        <f>IFERROR(COUNTIF(Table3[[#This Row],[Jan-24]:[Dec-24]],"&gt;"&amp;Table3[[#This Row],[Limit]]),)</f>
        <v>0</v>
      </c>
      <c r="R10" s="329">
        <f>Table3[[#This Row],[Paste CL name ]]</f>
        <v>0</v>
      </c>
    </row>
    <row r="11" spans="1:21" x14ac:dyDescent="0.25">
      <c r="A11" s="326"/>
      <c r="B11" s="326"/>
      <c r="C11" s="327"/>
      <c r="D11" s="327"/>
      <c r="E11" s="327"/>
      <c r="F11" s="327"/>
      <c r="G11" s="327"/>
      <c r="H11" s="327"/>
      <c r="I11" s="327"/>
      <c r="J11" s="327"/>
      <c r="K11" s="327"/>
      <c r="L11" s="327"/>
      <c r="M11" s="327"/>
      <c r="N11" s="327"/>
      <c r="O11" s="328"/>
      <c r="P11" s="309">
        <f>IF(Table3[[#This Row],[Limit]]="",0,IF(Table3[[#This Row],[Limit]]&lt;MAX(Table3[[#This Row],[Jan-24]:[Dec-24]]),"Excess Business",0))</f>
        <v>0</v>
      </c>
      <c r="Q11" s="310">
        <f>IFERROR(COUNTIF(Table3[[#This Row],[Jan-24]:[Dec-24]],"&gt;"&amp;Table3[[#This Row],[Limit]]),)</f>
        <v>0</v>
      </c>
      <c r="R11" s="329">
        <f>Table3[[#This Row],[Paste CL name ]]</f>
        <v>0</v>
      </c>
    </row>
    <row r="12" spans="1:21" x14ac:dyDescent="0.25">
      <c r="A12" s="326"/>
      <c r="B12" s="326"/>
      <c r="C12" s="327"/>
      <c r="D12" s="327"/>
      <c r="E12" s="327"/>
      <c r="F12" s="327"/>
      <c r="G12" s="327"/>
      <c r="H12" s="327"/>
      <c r="I12" s="327"/>
      <c r="J12" s="327"/>
      <c r="K12" s="327"/>
      <c r="L12" s="327"/>
      <c r="M12" s="327"/>
      <c r="N12" s="327"/>
      <c r="O12" s="328"/>
      <c r="P12" s="309">
        <f>IF(Table3[[#This Row],[Limit]]="",0,IF(Table3[[#This Row],[Limit]]&lt;MAX(Table3[[#This Row],[Jan-24]:[Dec-24]]),"Excess Business",0))</f>
        <v>0</v>
      </c>
      <c r="Q12" s="310">
        <f>IFERROR(COUNTIF(Table3[[#This Row],[Jan-24]:[Dec-24]],"&gt;"&amp;Table3[[#This Row],[Limit]]),)</f>
        <v>0</v>
      </c>
      <c r="R12" s="329">
        <f>Table3[[#This Row],[Paste CL name ]]</f>
        <v>0</v>
      </c>
    </row>
    <row r="13" spans="1:21" s="143" customFormat="1" x14ac:dyDescent="0.25">
      <c r="A13" s="326"/>
      <c r="B13" s="326"/>
      <c r="C13" s="327"/>
      <c r="D13" s="327"/>
      <c r="E13" s="327"/>
      <c r="F13" s="327"/>
      <c r="G13" s="327"/>
      <c r="H13" s="327"/>
      <c r="I13" s="327"/>
      <c r="J13" s="327"/>
      <c r="K13" s="327"/>
      <c r="L13" s="327"/>
      <c r="M13" s="327"/>
      <c r="N13" s="327"/>
      <c r="O13" s="328"/>
      <c r="P13" s="309">
        <f>IF(Table3[[#This Row],[Limit]]="",0,IF(Table3[[#This Row],[Limit]]&lt;MAX(Table3[[#This Row],[Jan-24]:[Dec-24]]),"Excess Business",0))</f>
        <v>0</v>
      </c>
      <c r="Q13" s="310">
        <f>IFERROR(COUNTIF(Table3[[#This Row],[Jan-24]:[Dec-24]],"&gt;"&amp;Table3[[#This Row],[Limit]]),)</f>
        <v>0</v>
      </c>
      <c r="R13" s="329">
        <f>Table3[[#This Row],[Paste CL name ]]</f>
        <v>0</v>
      </c>
    </row>
    <row r="14" spans="1:21" x14ac:dyDescent="0.25">
      <c r="A14" s="326"/>
      <c r="B14" s="326"/>
      <c r="C14" s="327"/>
      <c r="D14" s="327"/>
      <c r="E14" s="327"/>
      <c r="F14" s="327"/>
      <c r="G14" s="327"/>
      <c r="H14" s="327"/>
      <c r="I14" s="327"/>
      <c r="J14" s="327"/>
      <c r="K14" s="327"/>
      <c r="L14" s="327"/>
      <c r="M14" s="327"/>
      <c r="N14" s="327"/>
      <c r="O14" s="328"/>
      <c r="P14" s="309">
        <f>IF(Table3[[#This Row],[Limit]]="",0,IF(Table3[[#This Row],[Limit]]&lt;MAX(Table3[[#This Row],[Jan-24]:[Dec-24]]),"Excess Business",0))</f>
        <v>0</v>
      </c>
      <c r="Q14" s="310">
        <f>IFERROR(COUNTIF(Table3[[#This Row],[Jan-24]:[Dec-24]],"&gt;"&amp;Table3[[#This Row],[Limit]]),)</f>
        <v>0</v>
      </c>
      <c r="R14" s="329">
        <f>Table3[[#This Row],[Paste CL name ]]</f>
        <v>0</v>
      </c>
    </row>
    <row r="15" spans="1:21" s="143" customFormat="1" x14ac:dyDescent="0.25">
      <c r="A15" s="326"/>
      <c r="B15" s="326"/>
      <c r="C15" s="327"/>
      <c r="D15" s="327"/>
      <c r="E15" s="327"/>
      <c r="F15" s="327"/>
      <c r="G15" s="327"/>
      <c r="H15" s="327"/>
      <c r="I15" s="327"/>
      <c r="J15" s="327"/>
      <c r="K15" s="327"/>
      <c r="L15" s="327"/>
      <c r="M15" s="327"/>
      <c r="N15" s="327"/>
      <c r="O15" s="328"/>
      <c r="P15" s="309">
        <f>IF(Table3[[#This Row],[Limit]]="",0,IF(Table3[[#This Row],[Limit]]&lt;MAX(Table3[[#This Row],[Jan-24]:[Dec-24]]),"Excess Business",0))</f>
        <v>0</v>
      </c>
      <c r="Q15" s="310">
        <f>IFERROR(COUNTIF(Table3[[#This Row],[Jan-24]:[Dec-24]],"&gt;"&amp;Table3[[#This Row],[Limit]]),)</f>
        <v>0</v>
      </c>
      <c r="R15" s="329">
        <f>Table3[[#This Row],[Paste CL name ]]</f>
        <v>0</v>
      </c>
    </row>
    <row r="16" spans="1:21" x14ac:dyDescent="0.25">
      <c r="A16" s="326"/>
      <c r="B16" s="326"/>
      <c r="C16" s="327"/>
      <c r="D16" s="327"/>
      <c r="E16" s="327"/>
      <c r="F16" s="327"/>
      <c r="G16" s="327"/>
      <c r="H16" s="327"/>
      <c r="I16" s="327"/>
      <c r="J16" s="327"/>
      <c r="K16" s="327"/>
      <c r="L16" s="327"/>
      <c r="M16" s="327"/>
      <c r="N16" s="327"/>
      <c r="O16" s="328"/>
      <c r="P16" s="309">
        <f>IF(Table3[[#This Row],[Limit]]="",0,IF(Table3[[#This Row],[Limit]]&lt;MAX(Table3[[#This Row],[Jan-24]:[Dec-24]]),"Excess Business",0))</f>
        <v>0</v>
      </c>
      <c r="Q16" s="310">
        <f>IFERROR(COUNTIF(Table3[[#This Row],[Jan-24]:[Dec-24]],"&gt;"&amp;Table3[[#This Row],[Limit]]),)</f>
        <v>0</v>
      </c>
      <c r="R16" s="329">
        <f>Table3[[#This Row],[Paste CL name ]]</f>
        <v>0</v>
      </c>
    </row>
    <row r="17" spans="1:18" x14ac:dyDescent="0.25">
      <c r="A17" s="326"/>
      <c r="B17" s="326"/>
      <c r="C17" s="327"/>
      <c r="D17" s="327"/>
      <c r="E17" s="327"/>
      <c r="F17" s="327"/>
      <c r="G17" s="327"/>
      <c r="H17" s="327"/>
      <c r="I17" s="327"/>
      <c r="J17" s="327"/>
      <c r="K17" s="327"/>
      <c r="L17" s="327"/>
      <c r="M17" s="327"/>
      <c r="N17" s="327"/>
      <c r="O17" s="328"/>
      <c r="P17" s="309">
        <f>IF(Table3[[#This Row],[Limit]]="",0,IF(Table3[[#This Row],[Limit]]&lt;MAX(Table3[[#This Row],[Jan-24]:[Dec-24]]),"Excess Business",0))</f>
        <v>0</v>
      </c>
      <c r="Q17" s="310">
        <f>IFERROR(COUNTIF(Table3[[#This Row],[Jan-24]:[Dec-24]],"&gt;"&amp;Table3[[#This Row],[Limit]]),)</f>
        <v>0</v>
      </c>
      <c r="R17" s="329">
        <f>Table3[[#This Row],[Paste CL name ]]</f>
        <v>0</v>
      </c>
    </row>
    <row r="18" spans="1:18" x14ac:dyDescent="0.25">
      <c r="A18" s="326"/>
      <c r="B18" s="326"/>
      <c r="C18" s="327"/>
      <c r="D18" s="327"/>
      <c r="E18" s="327"/>
      <c r="F18" s="327"/>
      <c r="G18" s="327"/>
      <c r="H18" s="327"/>
      <c r="I18" s="327"/>
      <c r="J18" s="327"/>
      <c r="K18" s="327"/>
      <c r="L18" s="327"/>
      <c r="M18" s="327"/>
      <c r="N18" s="327"/>
      <c r="O18" s="328"/>
      <c r="P18" s="309">
        <f>IF(Table3[[#This Row],[Limit]]="",0,IF(Table3[[#This Row],[Limit]]&lt;MAX(Table3[[#This Row],[Jan-24]:[Dec-24]]),"Excess Business",0))</f>
        <v>0</v>
      </c>
      <c r="Q18" s="310">
        <f>IFERROR(COUNTIF(Table3[[#This Row],[Jan-24]:[Dec-24]],"&gt;"&amp;Table3[[#This Row],[Limit]]),)</f>
        <v>0</v>
      </c>
      <c r="R18" s="329">
        <f>Table3[[#This Row],[Paste CL name ]]</f>
        <v>0</v>
      </c>
    </row>
    <row r="19" spans="1:18" x14ac:dyDescent="0.25">
      <c r="A19" s="326"/>
      <c r="B19" s="326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8"/>
      <c r="P19" s="309">
        <f>IF(Table3[[#This Row],[Limit]]="",0,IF(Table3[[#This Row],[Limit]]&lt;MAX(Table3[[#This Row],[Jan-24]:[Dec-24]]),"Excess Business",0))</f>
        <v>0</v>
      </c>
      <c r="Q19" s="310">
        <f>IFERROR(COUNTIF(Table3[[#This Row],[Jan-24]:[Dec-24]],"&gt;"&amp;Table3[[#This Row],[Limit]]),)</f>
        <v>0</v>
      </c>
      <c r="R19" s="329">
        <f>Table3[[#This Row],[Paste CL name ]]</f>
        <v>0</v>
      </c>
    </row>
    <row r="20" spans="1:18" x14ac:dyDescent="0.25">
      <c r="A20" s="326"/>
      <c r="B20" s="326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8"/>
      <c r="P20" s="309">
        <f>IF(Table3[[#This Row],[Limit]]="",0,IF(Table3[[#This Row],[Limit]]&lt;MAX(Table3[[#This Row],[Jan-24]:[Dec-24]]),"Excess Business",0))</f>
        <v>0</v>
      </c>
      <c r="Q20" s="310">
        <f>IFERROR(COUNTIF(Table3[[#This Row],[Jan-24]:[Dec-24]],"&gt;"&amp;Table3[[#This Row],[Limit]]),)</f>
        <v>0</v>
      </c>
      <c r="R20" s="329">
        <f>Table3[[#This Row],[Paste CL name ]]</f>
        <v>0</v>
      </c>
    </row>
    <row r="21" spans="1:18" x14ac:dyDescent="0.25">
      <c r="A21" s="326"/>
      <c r="B21" s="326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8"/>
      <c r="P21" s="309">
        <f>IF(Table3[[#This Row],[Limit]]="",0,IF(Table3[[#This Row],[Limit]]&lt;MAX(Table3[[#This Row],[Jan-24]:[Dec-24]]),"Excess Business",0))</f>
        <v>0</v>
      </c>
      <c r="Q21" s="310">
        <f>IFERROR(COUNTIF(Table3[[#This Row],[Jan-24]:[Dec-24]],"&gt;"&amp;Table3[[#This Row],[Limit]]),)</f>
        <v>0</v>
      </c>
      <c r="R21" s="329">
        <f>Table3[[#This Row],[Paste CL name ]]</f>
        <v>0</v>
      </c>
    </row>
    <row r="22" spans="1:18" x14ac:dyDescent="0.25">
      <c r="A22" s="326"/>
      <c r="B22" s="326"/>
      <c r="C22" s="327"/>
      <c r="D22" s="327"/>
      <c r="E22" s="327"/>
      <c r="F22" s="327"/>
      <c r="G22" s="327"/>
      <c r="H22" s="327"/>
      <c r="I22" s="327"/>
      <c r="J22" s="327"/>
      <c r="K22" s="327"/>
      <c r="L22" s="327"/>
      <c r="M22" s="327"/>
      <c r="N22" s="327"/>
      <c r="O22" s="328"/>
      <c r="P22" s="309">
        <f>IF(Table3[[#This Row],[Limit]]="",0,IF(Table3[[#This Row],[Limit]]&lt;MAX(Table3[[#This Row],[Jan-24]:[Dec-24]]),"Excess Business",0))</f>
        <v>0</v>
      </c>
      <c r="Q22" s="310">
        <f>IFERROR(COUNTIF(Table3[[#This Row],[Jan-24]:[Dec-24]],"&gt;"&amp;Table3[[#This Row],[Limit]]),)</f>
        <v>0</v>
      </c>
      <c r="R22" s="329">
        <f>Table3[[#This Row],[Paste CL name ]]</f>
        <v>0</v>
      </c>
    </row>
    <row r="23" spans="1:18" x14ac:dyDescent="0.25">
      <c r="A23" s="326"/>
      <c r="B23" s="326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28"/>
      <c r="P23" s="309">
        <f>IF(Table3[[#This Row],[Limit]]="",0,IF(Table3[[#This Row],[Limit]]&lt;MAX(Table3[[#This Row],[Jan-24]:[Dec-24]]),"Excess Business",0))</f>
        <v>0</v>
      </c>
      <c r="Q23" s="310">
        <f>IFERROR(COUNTIF(Table3[[#This Row],[Jan-24]:[Dec-24]],"&gt;"&amp;Table3[[#This Row],[Limit]]),)</f>
        <v>0</v>
      </c>
      <c r="R23" s="329">
        <f>Table3[[#This Row],[Paste CL name ]]</f>
        <v>0</v>
      </c>
    </row>
    <row r="24" spans="1:18" x14ac:dyDescent="0.25">
      <c r="A24" s="326"/>
      <c r="B24" s="326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28"/>
      <c r="P24" s="309">
        <f>IF(Table3[[#This Row],[Limit]]="",0,IF(Table3[[#This Row],[Limit]]&lt;MAX(Table3[[#This Row],[Jan-24]:[Dec-24]]),"Excess Business",0))</f>
        <v>0</v>
      </c>
      <c r="Q24" s="310">
        <f>IFERROR(COUNTIF(Table3[[#This Row],[Jan-24]:[Dec-24]],"&gt;"&amp;Table3[[#This Row],[Limit]]),)</f>
        <v>0</v>
      </c>
      <c r="R24" s="329">
        <f>Table3[[#This Row],[Paste CL name ]]</f>
        <v>0</v>
      </c>
    </row>
    <row r="25" spans="1:18" x14ac:dyDescent="0.25">
      <c r="A25" s="326"/>
      <c r="B25" s="326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8"/>
      <c r="P25" s="309">
        <f>IF(Table3[[#This Row],[Limit]]="",0,IF(Table3[[#This Row],[Limit]]&lt;MAX(Table3[[#This Row],[Jan-24]:[Dec-24]]),"Excess Business",0))</f>
        <v>0</v>
      </c>
      <c r="Q25" s="310">
        <f>IFERROR(COUNTIF(Table3[[#This Row],[Jan-24]:[Dec-24]],"&gt;"&amp;Table3[[#This Row],[Limit]]),)</f>
        <v>0</v>
      </c>
      <c r="R25" s="329">
        <f>Table3[[#This Row],[Paste CL name ]]</f>
        <v>0</v>
      </c>
    </row>
    <row r="26" spans="1:18" x14ac:dyDescent="0.25">
      <c r="A26" s="326"/>
      <c r="B26" s="326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8"/>
      <c r="P26" s="309">
        <f>IF(Table3[[#This Row],[Limit]]="",0,IF(Table3[[#This Row],[Limit]]&lt;MAX(Table3[[#This Row],[Jan-24]:[Dec-24]]),"Excess Business",0))</f>
        <v>0</v>
      </c>
      <c r="Q26" s="310">
        <f>IFERROR(COUNTIF(Table3[[#This Row],[Jan-24]:[Dec-24]],"&gt;"&amp;Table3[[#This Row],[Limit]]),)</f>
        <v>0</v>
      </c>
      <c r="R26" s="329">
        <f>Table3[[#This Row],[Paste CL name ]]</f>
        <v>0</v>
      </c>
    </row>
    <row r="27" spans="1:18" x14ac:dyDescent="0.25">
      <c r="A27" s="326"/>
      <c r="B27" s="326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8"/>
      <c r="P27" s="309">
        <f>IF(Table3[[#This Row],[Limit]]="",0,IF(Table3[[#This Row],[Limit]]&lt;MAX(Table3[[#This Row],[Jan-24]:[Dec-24]]),"Excess Business",0))</f>
        <v>0</v>
      </c>
      <c r="Q27" s="310">
        <f>IFERROR(COUNTIF(Table3[[#This Row],[Jan-24]:[Dec-24]],"&gt;"&amp;Table3[[#This Row],[Limit]]),)</f>
        <v>0</v>
      </c>
      <c r="R27" s="329">
        <f>Table3[[#This Row],[Paste CL name ]]</f>
        <v>0</v>
      </c>
    </row>
    <row r="28" spans="1:18" x14ac:dyDescent="0.25">
      <c r="A28" s="326"/>
      <c r="B28" s="326"/>
      <c r="C28" s="327"/>
      <c r="D28" s="327"/>
      <c r="E28" s="327"/>
      <c r="F28" s="327"/>
      <c r="G28" s="327"/>
      <c r="H28" s="327"/>
      <c r="I28" s="327"/>
      <c r="J28" s="327"/>
      <c r="K28" s="327"/>
      <c r="L28" s="327"/>
      <c r="M28" s="327"/>
      <c r="N28" s="327"/>
      <c r="O28" s="328"/>
      <c r="P28" s="309">
        <f>IF(Table3[[#This Row],[Limit]]="",0,IF(Table3[[#This Row],[Limit]]&lt;MAX(Table3[[#This Row],[Jan-24]:[Dec-24]]),"Excess Business",0))</f>
        <v>0</v>
      </c>
      <c r="Q28" s="310">
        <f>IFERROR(COUNTIF(Table3[[#This Row],[Jan-24]:[Dec-24]],"&gt;"&amp;Table3[[#This Row],[Limit]]),)</f>
        <v>0</v>
      </c>
      <c r="R28" s="329">
        <f>Table3[[#This Row],[Paste CL name ]]</f>
        <v>0</v>
      </c>
    </row>
    <row r="29" spans="1:18" x14ac:dyDescent="0.25">
      <c r="A29" s="326"/>
      <c r="B29" s="326"/>
      <c r="C29" s="327"/>
      <c r="D29" s="327"/>
      <c r="E29" s="327"/>
      <c r="F29" s="327"/>
      <c r="G29" s="327"/>
      <c r="H29" s="327"/>
      <c r="I29" s="327"/>
      <c r="J29" s="327"/>
      <c r="K29" s="327"/>
      <c r="L29" s="327"/>
      <c r="M29" s="327"/>
      <c r="N29" s="327"/>
      <c r="O29" s="328"/>
      <c r="P29" s="309">
        <f>IF(Table3[[#This Row],[Limit]]="",0,IF(Table3[[#This Row],[Limit]]&lt;MAX(Table3[[#This Row],[Jan-24]:[Dec-24]]),"Excess Business",0))</f>
        <v>0</v>
      </c>
      <c r="Q29" s="310">
        <f>IFERROR(COUNTIF(Table3[[#This Row],[Jan-24]:[Dec-24]],"&gt;"&amp;Table3[[#This Row],[Limit]]),)</f>
        <v>0</v>
      </c>
      <c r="R29" s="329">
        <f>Table3[[#This Row],[Paste CL name ]]</f>
        <v>0</v>
      </c>
    </row>
    <row r="30" spans="1:18" x14ac:dyDescent="0.25">
      <c r="A30" s="326"/>
      <c r="B30" s="326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8"/>
      <c r="P30" s="309">
        <f>IF(Table3[[#This Row],[Limit]]="",0,IF(Table3[[#This Row],[Limit]]&lt;MAX(Table3[[#This Row],[Jan-24]:[Dec-24]]),"Excess Business",0))</f>
        <v>0</v>
      </c>
      <c r="Q30" s="310">
        <f>IFERROR(COUNTIF(Table3[[#This Row],[Jan-24]:[Dec-24]],"&gt;"&amp;Table3[[#This Row],[Limit]]),)</f>
        <v>0</v>
      </c>
      <c r="R30" s="329">
        <f>Table3[[#This Row],[Paste CL name ]]</f>
        <v>0</v>
      </c>
    </row>
    <row r="31" spans="1:18" x14ac:dyDescent="0.25">
      <c r="A31" s="326"/>
      <c r="B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8"/>
      <c r="P31" s="309">
        <f>IF(Table3[[#This Row],[Limit]]="",0,IF(Table3[[#This Row],[Limit]]&lt;MAX(Table3[[#This Row],[Jan-24]:[Dec-24]]),"Excess Business",0))</f>
        <v>0</v>
      </c>
      <c r="Q31" s="310">
        <f>IFERROR(COUNTIF(Table3[[#This Row],[Jan-24]:[Dec-24]],"&gt;"&amp;Table3[[#This Row],[Limit]]),)</f>
        <v>0</v>
      </c>
      <c r="R31" s="329">
        <f>Table3[[#This Row],[Paste CL name ]]</f>
        <v>0</v>
      </c>
    </row>
    <row r="32" spans="1:18" x14ac:dyDescent="0.25">
      <c r="A32" s="326"/>
      <c r="B32" s="326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28"/>
      <c r="P32" s="309">
        <f>IF(Table3[[#This Row],[Limit]]="",0,IF(Table3[[#This Row],[Limit]]&lt;MAX(Table3[[#This Row],[Jan-24]:[Dec-24]]),"Excess Business",0))</f>
        <v>0</v>
      </c>
      <c r="Q32" s="310">
        <f>IFERROR(COUNTIF(Table3[[#This Row],[Jan-24]:[Dec-24]],"&gt;"&amp;Table3[[#This Row],[Limit]]),)</f>
        <v>0</v>
      </c>
      <c r="R32" s="329">
        <f>Table3[[#This Row],[Paste CL name ]]</f>
        <v>0</v>
      </c>
    </row>
    <row r="33" spans="1:18" x14ac:dyDescent="0.25">
      <c r="A33" s="326"/>
      <c r="B33" s="326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8"/>
      <c r="P33" s="309">
        <f>IF(Table3[[#This Row],[Limit]]="",0,IF(Table3[[#This Row],[Limit]]&lt;MAX(Table3[[#This Row],[Jan-24]:[Dec-24]]),"Excess Business",0))</f>
        <v>0</v>
      </c>
      <c r="Q33" s="310">
        <f>IFERROR(COUNTIF(Table3[[#This Row],[Jan-24]:[Dec-24]],"&gt;"&amp;Table3[[#This Row],[Limit]]),)</f>
        <v>0</v>
      </c>
      <c r="R33" s="329">
        <f>Table3[[#This Row],[Paste CL name ]]</f>
        <v>0</v>
      </c>
    </row>
    <row r="34" spans="1:18" x14ac:dyDescent="0.25">
      <c r="A34" s="326"/>
      <c r="B34" s="326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8"/>
      <c r="P34" s="309">
        <f>IF(Table3[[#This Row],[Limit]]="",0,IF(Table3[[#This Row],[Limit]]&lt;MAX(Table3[[#This Row],[Jan-24]:[Dec-24]]),"Excess Business",0))</f>
        <v>0</v>
      </c>
      <c r="Q34" s="310">
        <f>IFERROR(COUNTIF(Table3[[#This Row],[Jan-24]:[Dec-24]],"&gt;"&amp;Table3[[#This Row],[Limit]]),)</f>
        <v>0</v>
      </c>
      <c r="R34" s="329">
        <f>Table3[[#This Row],[Paste CL name ]]</f>
        <v>0</v>
      </c>
    </row>
    <row r="35" spans="1:18" x14ac:dyDescent="0.25">
      <c r="A35" s="326"/>
      <c r="B35" s="326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8"/>
      <c r="P35" s="309">
        <f>IF(Table3[[#This Row],[Limit]]="",0,IF(Table3[[#This Row],[Limit]]&lt;MAX(Table3[[#This Row],[Jan-24]:[Dec-24]]),"Excess Business",0))</f>
        <v>0</v>
      </c>
      <c r="Q35" s="310">
        <f>IFERROR(COUNTIF(Table3[[#This Row],[Jan-24]:[Dec-24]],"&gt;"&amp;Table3[[#This Row],[Limit]]),)</f>
        <v>0</v>
      </c>
      <c r="R35" s="329">
        <f>Table3[[#This Row],[Paste CL name ]]</f>
        <v>0</v>
      </c>
    </row>
    <row r="36" spans="1:18" x14ac:dyDescent="0.25">
      <c r="A36" s="326"/>
      <c r="B36" s="326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7"/>
      <c r="N36" s="327"/>
      <c r="O36" s="328"/>
      <c r="P36" s="309">
        <f>IF(Table3[[#This Row],[Limit]]="",0,IF(Table3[[#This Row],[Limit]]&lt;MAX(Table3[[#This Row],[Jan-24]:[Dec-24]]),"Excess Business",0))</f>
        <v>0</v>
      </c>
      <c r="Q36" s="310">
        <f>IFERROR(COUNTIF(Table3[[#This Row],[Jan-24]:[Dec-24]],"&gt;"&amp;Table3[[#This Row],[Limit]]),)</f>
        <v>0</v>
      </c>
      <c r="R36" s="329">
        <f>Table3[[#This Row],[Paste CL name ]]</f>
        <v>0</v>
      </c>
    </row>
    <row r="37" spans="1:18" x14ac:dyDescent="0.25">
      <c r="A37" s="326"/>
      <c r="B37" s="326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7"/>
      <c r="N37" s="327"/>
      <c r="O37" s="328"/>
      <c r="P37" s="309">
        <f>IF(Table3[[#This Row],[Limit]]="",0,IF(Table3[[#This Row],[Limit]]&lt;MAX(Table3[[#This Row],[Jan-24]:[Dec-24]]),"Excess Business",0))</f>
        <v>0</v>
      </c>
      <c r="Q37" s="310">
        <f>IFERROR(COUNTIF(Table3[[#This Row],[Jan-24]:[Dec-24]],"&gt;"&amp;Table3[[#This Row],[Limit]]),)</f>
        <v>0</v>
      </c>
      <c r="R37" s="329">
        <f>Table3[[#This Row],[Paste CL name ]]</f>
        <v>0</v>
      </c>
    </row>
    <row r="38" spans="1:18" x14ac:dyDescent="0.25">
      <c r="A38" s="326"/>
      <c r="B38" s="326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8"/>
      <c r="P38" s="309">
        <f>IF(Table3[[#This Row],[Limit]]="",0,IF(Table3[[#This Row],[Limit]]&lt;MAX(Table3[[#This Row],[Jan-24]:[Dec-24]]),"Excess Business",0))</f>
        <v>0</v>
      </c>
      <c r="Q38" s="310">
        <f>IFERROR(COUNTIF(Table3[[#This Row],[Jan-24]:[Dec-24]],"&gt;"&amp;Table3[[#This Row],[Limit]]),)</f>
        <v>0</v>
      </c>
      <c r="R38" s="329">
        <f>Table3[[#This Row],[Paste CL name ]]</f>
        <v>0</v>
      </c>
    </row>
    <row r="39" spans="1:18" x14ac:dyDescent="0.25">
      <c r="A39" s="326"/>
      <c r="B39" s="326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8"/>
      <c r="P39" s="309">
        <f>IF(Table3[[#This Row],[Limit]]="",0,IF(Table3[[#This Row],[Limit]]&lt;MAX(Table3[[#This Row],[Jan-24]:[Dec-24]]),"Excess Business",0))</f>
        <v>0</v>
      </c>
      <c r="Q39" s="310">
        <f>IFERROR(COUNTIF(Table3[[#This Row],[Jan-24]:[Dec-24]],"&gt;"&amp;Table3[[#This Row],[Limit]]),)</f>
        <v>0</v>
      </c>
      <c r="R39" s="329">
        <f>Table3[[#This Row],[Paste CL name ]]</f>
        <v>0</v>
      </c>
    </row>
    <row r="40" spans="1:18" x14ac:dyDescent="0.25">
      <c r="A40" s="326"/>
      <c r="B40" s="326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8"/>
      <c r="P40" s="309">
        <f>IF(Table3[[#This Row],[Limit]]="",0,IF(Table3[[#This Row],[Limit]]&lt;MAX(Table3[[#This Row],[Jan-24]:[Dec-24]]),"Excess Business",0))</f>
        <v>0</v>
      </c>
      <c r="Q40" s="310">
        <f>IFERROR(COUNTIF(Table3[[#This Row],[Jan-24]:[Dec-24]],"&gt;"&amp;Table3[[#This Row],[Limit]]),)</f>
        <v>0</v>
      </c>
      <c r="R40" s="329">
        <f>Table3[[#This Row],[Paste CL name ]]</f>
        <v>0</v>
      </c>
    </row>
    <row r="41" spans="1:18" x14ac:dyDescent="0.25">
      <c r="A41" s="326"/>
      <c r="B41" s="326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8"/>
      <c r="P41" s="309">
        <f>IF(Table3[[#This Row],[Limit]]="",0,IF(Table3[[#This Row],[Limit]]&lt;MAX(Table3[[#This Row],[Jan-24]:[Dec-24]]),"Excess Business",0))</f>
        <v>0</v>
      </c>
      <c r="Q41" s="310">
        <f>IFERROR(COUNTIF(Table3[[#This Row],[Jan-24]:[Dec-24]],"&gt;"&amp;Table3[[#This Row],[Limit]]),)</f>
        <v>0</v>
      </c>
      <c r="R41" s="329">
        <f>Table3[[#This Row],[Paste CL name ]]</f>
        <v>0</v>
      </c>
    </row>
    <row r="42" spans="1:18" x14ac:dyDescent="0.25">
      <c r="A42" s="326"/>
      <c r="B42" s="326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8"/>
      <c r="P42" s="309">
        <f>IF(Table3[[#This Row],[Limit]]="",0,IF(Table3[[#This Row],[Limit]]&lt;MAX(Table3[[#This Row],[Jan-24]:[Dec-24]]),"Excess Business",0))</f>
        <v>0</v>
      </c>
      <c r="Q42" s="310">
        <f>IFERROR(COUNTIF(Table3[[#This Row],[Jan-24]:[Dec-24]],"&gt;"&amp;Table3[[#This Row],[Limit]]),)</f>
        <v>0</v>
      </c>
      <c r="R42" s="329">
        <f>Table3[[#This Row],[Paste CL name ]]</f>
        <v>0</v>
      </c>
    </row>
    <row r="43" spans="1:18" x14ac:dyDescent="0.25">
      <c r="A43" s="326"/>
      <c r="B43" s="326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8"/>
      <c r="P43" s="309">
        <f>IF(Table3[[#This Row],[Limit]]="",0,IF(Table3[[#This Row],[Limit]]&lt;MAX(Table3[[#This Row],[Jan-24]:[Dec-24]]),"Excess Business",0))</f>
        <v>0</v>
      </c>
      <c r="Q43" s="310">
        <f>IFERROR(COUNTIF(Table3[[#This Row],[Jan-24]:[Dec-24]],"&gt;"&amp;Table3[[#This Row],[Limit]]),)</f>
        <v>0</v>
      </c>
      <c r="R43" s="329">
        <f>Table3[[#This Row],[Paste CL name ]]</f>
        <v>0</v>
      </c>
    </row>
    <row r="44" spans="1:18" x14ac:dyDescent="0.25">
      <c r="A44" s="326"/>
      <c r="B44" s="326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28"/>
      <c r="P44" s="309">
        <f>IF(Table3[[#This Row],[Limit]]="",0,IF(Table3[[#This Row],[Limit]]&lt;MAX(Table3[[#This Row],[Jan-24]:[Dec-24]]),"Excess Business",0))</f>
        <v>0</v>
      </c>
      <c r="Q44" s="310">
        <f>IFERROR(COUNTIF(Table3[[#This Row],[Jan-24]:[Dec-24]],"&gt;"&amp;Table3[[#This Row],[Limit]]),)</f>
        <v>0</v>
      </c>
      <c r="R44" s="329">
        <f>Table3[[#This Row],[Paste CL name ]]</f>
        <v>0</v>
      </c>
    </row>
    <row r="45" spans="1:18" x14ac:dyDescent="0.25">
      <c r="A45" s="326"/>
      <c r="B45" s="326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8"/>
      <c r="P45" s="309">
        <f>IF(Table3[[#This Row],[Limit]]="",0,IF(Table3[[#This Row],[Limit]]&lt;MAX(Table3[[#This Row],[Jan-24]:[Dec-24]]),"Excess Business",0))</f>
        <v>0</v>
      </c>
      <c r="Q45" s="310">
        <f>IFERROR(COUNTIF(Table3[[#This Row],[Jan-24]:[Dec-24]],"&gt;"&amp;Table3[[#This Row],[Limit]]),)</f>
        <v>0</v>
      </c>
      <c r="R45" s="329">
        <f>Table3[[#This Row],[Paste CL name ]]</f>
        <v>0</v>
      </c>
    </row>
    <row r="46" spans="1:18" x14ac:dyDescent="0.25">
      <c r="A46" s="326"/>
      <c r="B46" s="326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8"/>
      <c r="P46" s="309">
        <f>IF(Table3[[#This Row],[Limit]]="",0,IF(Table3[[#This Row],[Limit]]&lt;MAX(Table3[[#This Row],[Jan-24]:[Dec-24]]),"Excess Business",0))</f>
        <v>0</v>
      </c>
      <c r="Q46" s="310">
        <f>IFERROR(COUNTIF(Table3[[#This Row],[Jan-24]:[Dec-24]],"&gt;"&amp;Table3[[#This Row],[Limit]]),)</f>
        <v>0</v>
      </c>
      <c r="R46" s="329">
        <f>Table3[[#This Row],[Paste CL name ]]</f>
        <v>0</v>
      </c>
    </row>
    <row r="47" spans="1:18" x14ac:dyDescent="0.25">
      <c r="A47" s="326"/>
      <c r="B47" s="326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8"/>
      <c r="P47" s="309">
        <f>IF(Table3[[#This Row],[Limit]]="",0,IF(Table3[[#This Row],[Limit]]&lt;MAX(Table3[[#This Row],[Jan-24]:[Dec-24]]),"Excess Business",0))</f>
        <v>0</v>
      </c>
      <c r="Q47" s="310">
        <f>IFERROR(COUNTIF(Table3[[#This Row],[Jan-24]:[Dec-24]],"&gt;"&amp;Table3[[#This Row],[Limit]]),)</f>
        <v>0</v>
      </c>
      <c r="R47" s="329">
        <f>Table3[[#This Row],[Paste CL name ]]</f>
        <v>0</v>
      </c>
    </row>
    <row r="48" spans="1:18" x14ac:dyDescent="0.25">
      <c r="A48" s="326"/>
      <c r="B48" s="326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8"/>
      <c r="P48" s="309">
        <f>IF(Table3[[#This Row],[Limit]]="",0,IF(Table3[[#This Row],[Limit]]&lt;MAX(Table3[[#This Row],[Jan-24]:[Dec-24]]),"Excess Business",0))</f>
        <v>0</v>
      </c>
      <c r="Q48" s="310">
        <f>IFERROR(COUNTIF(Table3[[#This Row],[Jan-24]:[Dec-24]],"&gt;"&amp;Table3[[#This Row],[Limit]]),)</f>
        <v>0</v>
      </c>
      <c r="R48" s="329">
        <f>Table3[[#This Row],[Paste CL name ]]</f>
        <v>0</v>
      </c>
    </row>
    <row r="49" spans="1:18" x14ac:dyDescent="0.25">
      <c r="A49" s="326"/>
      <c r="B49" s="326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8"/>
      <c r="P49" s="309">
        <f>IF(Table3[[#This Row],[Limit]]="",0,IF(Table3[[#This Row],[Limit]]&lt;MAX(Table3[[#This Row],[Jan-24]:[Dec-24]]),"Excess Business",0))</f>
        <v>0</v>
      </c>
      <c r="Q49" s="310">
        <f>IFERROR(COUNTIF(Table3[[#This Row],[Jan-24]:[Dec-24]],"&gt;"&amp;Table3[[#This Row],[Limit]]),)</f>
        <v>0</v>
      </c>
      <c r="R49" s="329">
        <f>Table3[[#This Row],[Paste CL name ]]</f>
        <v>0</v>
      </c>
    </row>
    <row r="50" spans="1:18" x14ac:dyDescent="0.25">
      <c r="A50" s="326"/>
      <c r="B50" s="326"/>
      <c r="C50" s="327"/>
      <c r="D50" s="327"/>
      <c r="E50" s="327"/>
      <c r="F50" s="327"/>
      <c r="G50" s="327"/>
      <c r="H50" s="327"/>
      <c r="I50" s="327"/>
      <c r="J50" s="327"/>
      <c r="K50" s="327"/>
      <c r="L50" s="327"/>
      <c r="M50" s="327"/>
      <c r="N50" s="327"/>
      <c r="O50" s="328"/>
      <c r="P50" s="309">
        <f>IF(Table3[[#This Row],[Limit]]="",0,IF(Table3[[#This Row],[Limit]]&lt;MAX(Table3[[#This Row],[Jan-24]:[Dec-24]]),"Excess Business",0))</f>
        <v>0</v>
      </c>
      <c r="Q50" s="310">
        <f>IFERROR(COUNTIF(Table3[[#This Row],[Jan-24]:[Dec-24]],"&gt;"&amp;Table3[[#This Row],[Limit]]),)</f>
        <v>0</v>
      </c>
      <c r="R50" s="329">
        <f>Table3[[#This Row],[Paste CL name ]]</f>
        <v>0</v>
      </c>
    </row>
    <row r="51" spans="1:18" x14ac:dyDescent="0.25">
      <c r="A51" s="326"/>
      <c r="B51" s="326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7"/>
      <c r="N51" s="327"/>
      <c r="O51" s="328"/>
      <c r="P51" s="309">
        <f>IF(Table3[[#This Row],[Limit]]="",0,IF(Table3[[#This Row],[Limit]]&lt;MAX(Table3[[#This Row],[Jan-24]:[Dec-24]]),"Excess Business",0))</f>
        <v>0</v>
      </c>
      <c r="Q51" s="310">
        <f>IFERROR(COUNTIF(Table3[[#This Row],[Jan-24]:[Dec-24]],"&gt;"&amp;Table3[[#This Row],[Limit]]),)</f>
        <v>0</v>
      </c>
      <c r="R51" s="329">
        <f>Table3[[#This Row],[Paste CL name ]]</f>
        <v>0</v>
      </c>
    </row>
    <row r="52" spans="1:18" x14ac:dyDescent="0.25">
      <c r="A52" s="326"/>
      <c r="B52" s="326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8"/>
      <c r="P52" s="309">
        <f>IF(Table3[[#This Row],[Limit]]="",0,IF(Table3[[#This Row],[Limit]]&lt;MAX(Table3[[#This Row],[Jan-24]:[Dec-24]]),"Excess Business",0))</f>
        <v>0</v>
      </c>
      <c r="Q52" s="310">
        <f>IFERROR(COUNTIF(Table3[[#This Row],[Jan-24]:[Dec-24]],"&gt;"&amp;Table3[[#This Row],[Limit]]),)</f>
        <v>0</v>
      </c>
      <c r="R52" s="329">
        <f>Table3[[#This Row],[Paste CL name ]]</f>
        <v>0</v>
      </c>
    </row>
    <row r="53" spans="1:18" x14ac:dyDescent="0.25">
      <c r="A53" s="326"/>
      <c r="B53" s="326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8"/>
      <c r="P53" s="309">
        <f>IF(Table3[[#This Row],[Limit]]="",0,IF(Table3[[#This Row],[Limit]]&lt;MAX(Table3[[#This Row],[Jan-24]:[Dec-24]]),"Excess Business",0))</f>
        <v>0</v>
      </c>
      <c r="Q53" s="310">
        <f>IFERROR(COUNTIF(Table3[[#This Row],[Jan-24]:[Dec-24]],"&gt;"&amp;Table3[[#This Row],[Limit]]),)</f>
        <v>0</v>
      </c>
      <c r="R53" s="329">
        <f>Table3[[#This Row],[Paste CL name ]]</f>
        <v>0</v>
      </c>
    </row>
    <row r="54" spans="1:18" x14ac:dyDescent="0.25">
      <c r="A54" s="326"/>
      <c r="B54" s="326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8"/>
      <c r="P54" s="309">
        <f>IF(Table3[[#This Row],[Limit]]="",0,IF(Table3[[#This Row],[Limit]]&lt;MAX(Table3[[#This Row],[Jan-24]:[Dec-24]]),"Excess Business",0))</f>
        <v>0</v>
      </c>
      <c r="Q54" s="310">
        <f>IFERROR(COUNTIF(Table3[[#This Row],[Jan-24]:[Dec-24]],"&gt;"&amp;Table3[[#This Row],[Limit]]),)</f>
        <v>0</v>
      </c>
      <c r="R54" s="329">
        <f>Table3[[#This Row],[Paste CL name ]]</f>
        <v>0</v>
      </c>
    </row>
    <row r="55" spans="1:18" x14ac:dyDescent="0.25">
      <c r="A55" s="326"/>
      <c r="B55" s="326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8"/>
      <c r="P55" s="309">
        <f>IF(Table3[[#This Row],[Limit]]="",0,IF(Table3[[#This Row],[Limit]]&lt;MAX(Table3[[#This Row],[Jan-24]:[Dec-24]]),"Excess Business",0))</f>
        <v>0</v>
      </c>
      <c r="Q55" s="310">
        <f>IFERROR(COUNTIF(Table3[[#This Row],[Jan-24]:[Dec-24]],"&gt;"&amp;Table3[[#This Row],[Limit]]),)</f>
        <v>0</v>
      </c>
      <c r="R55" s="329">
        <f>Table3[[#This Row],[Paste CL name ]]</f>
        <v>0</v>
      </c>
    </row>
    <row r="56" spans="1:18" x14ac:dyDescent="0.25">
      <c r="A56" s="326"/>
      <c r="B56" s="326"/>
      <c r="C56" s="327"/>
      <c r="D56" s="327"/>
      <c r="E56" s="327"/>
      <c r="F56" s="327"/>
      <c r="G56" s="327"/>
      <c r="H56" s="327"/>
      <c r="I56" s="327"/>
      <c r="J56" s="327"/>
      <c r="K56" s="327"/>
      <c r="L56" s="327"/>
      <c r="M56" s="327"/>
      <c r="N56" s="327"/>
      <c r="O56" s="328"/>
      <c r="P56" s="309">
        <f>IF(Table3[[#This Row],[Limit]]="",0,IF(Table3[[#This Row],[Limit]]&lt;MAX(Table3[[#This Row],[Jan-24]:[Dec-24]]),"Excess Business",0))</f>
        <v>0</v>
      </c>
      <c r="Q56" s="310">
        <f>IFERROR(COUNTIF(Table3[[#This Row],[Jan-24]:[Dec-24]],"&gt;"&amp;Table3[[#This Row],[Limit]]),)</f>
        <v>0</v>
      </c>
      <c r="R56" s="329">
        <f>Table3[[#This Row],[Paste CL name ]]</f>
        <v>0</v>
      </c>
    </row>
    <row r="57" spans="1:18" x14ac:dyDescent="0.25">
      <c r="A57" s="326"/>
      <c r="B57" s="326"/>
      <c r="C57" s="327"/>
      <c r="D57" s="327"/>
      <c r="E57" s="327"/>
      <c r="F57" s="327"/>
      <c r="G57" s="327"/>
      <c r="H57" s="327"/>
      <c r="I57" s="327"/>
      <c r="J57" s="327"/>
      <c r="K57" s="327"/>
      <c r="L57" s="327"/>
      <c r="M57" s="327"/>
      <c r="N57" s="327"/>
      <c r="O57" s="328"/>
      <c r="P57" s="309">
        <f>IF(Table3[[#This Row],[Limit]]="",0,IF(Table3[[#This Row],[Limit]]&lt;MAX(Table3[[#This Row],[Jan-24]:[Dec-24]]),"Excess Business",0))</f>
        <v>0</v>
      </c>
      <c r="Q57" s="310">
        <f>IFERROR(COUNTIF(Table3[[#This Row],[Jan-24]:[Dec-24]],"&gt;"&amp;Table3[[#This Row],[Limit]]),)</f>
        <v>0</v>
      </c>
      <c r="R57" s="329">
        <f>Table3[[#This Row],[Paste CL name ]]</f>
        <v>0</v>
      </c>
    </row>
    <row r="58" spans="1:18" x14ac:dyDescent="0.25">
      <c r="A58" s="326"/>
      <c r="B58" s="326"/>
      <c r="C58" s="327"/>
      <c r="D58" s="327"/>
      <c r="E58" s="327"/>
      <c r="F58" s="327"/>
      <c r="G58" s="327"/>
      <c r="H58" s="327"/>
      <c r="I58" s="327"/>
      <c r="J58" s="327"/>
      <c r="K58" s="327"/>
      <c r="L58" s="327"/>
      <c r="M58" s="327"/>
      <c r="N58" s="327"/>
      <c r="O58" s="328"/>
      <c r="P58" s="309">
        <f>IF(Table3[[#This Row],[Limit]]="",0,IF(Table3[[#This Row],[Limit]]&lt;MAX(Table3[[#This Row],[Jan-24]:[Dec-24]]),"Excess Business",0))</f>
        <v>0</v>
      </c>
      <c r="Q58" s="310">
        <f>IFERROR(COUNTIF(Table3[[#This Row],[Jan-24]:[Dec-24]],"&gt;"&amp;Table3[[#This Row],[Limit]]),)</f>
        <v>0</v>
      </c>
      <c r="R58" s="329">
        <f>Table3[[#This Row],[Paste CL name ]]</f>
        <v>0</v>
      </c>
    </row>
    <row r="59" spans="1:18" x14ac:dyDescent="0.25">
      <c r="A59" s="326"/>
      <c r="B59" s="326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28"/>
      <c r="P59" s="309">
        <f>IF(Table3[[#This Row],[Limit]]="",0,IF(Table3[[#This Row],[Limit]]&lt;MAX(Table3[[#This Row],[Jan-24]:[Dec-24]]),"Excess Business",0))</f>
        <v>0</v>
      </c>
      <c r="Q59" s="310">
        <f>IFERROR(COUNTIF(Table3[[#This Row],[Jan-24]:[Dec-24]],"&gt;"&amp;Table3[[#This Row],[Limit]]),)</f>
        <v>0</v>
      </c>
      <c r="R59" s="329">
        <f>Table3[[#This Row],[Paste CL name ]]</f>
        <v>0</v>
      </c>
    </row>
    <row r="60" spans="1:18" x14ac:dyDescent="0.25">
      <c r="A60" s="326"/>
      <c r="B60" s="326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8"/>
      <c r="P60" s="309">
        <f>IF(Table3[[#This Row],[Limit]]="",0,IF(Table3[[#This Row],[Limit]]&lt;MAX(Table3[[#This Row],[Jan-24]:[Dec-24]]),"Excess Business",0))</f>
        <v>0</v>
      </c>
      <c r="Q60" s="310">
        <f>IFERROR(COUNTIF(Table3[[#This Row],[Jan-24]:[Dec-24]],"&gt;"&amp;Table3[[#This Row],[Limit]]),)</f>
        <v>0</v>
      </c>
      <c r="R60" s="329">
        <f>Table3[[#This Row],[Paste CL name ]]</f>
        <v>0</v>
      </c>
    </row>
    <row r="61" spans="1:18" x14ac:dyDescent="0.25">
      <c r="A61" s="326"/>
      <c r="B61" s="326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8"/>
      <c r="P61" s="309">
        <f>IF(Table3[[#This Row],[Limit]]="",0,IF(Table3[[#This Row],[Limit]]&lt;MAX(Table3[[#This Row],[Jan-24]:[Dec-24]]),"Excess Business",0))</f>
        <v>0</v>
      </c>
      <c r="Q61" s="310">
        <f>IFERROR(COUNTIF(Table3[[#This Row],[Jan-24]:[Dec-24]],"&gt;"&amp;Table3[[#This Row],[Limit]]),)</f>
        <v>0</v>
      </c>
      <c r="R61" s="329">
        <f>Table3[[#This Row],[Paste CL name ]]</f>
        <v>0</v>
      </c>
    </row>
    <row r="62" spans="1:18" x14ac:dyDescent="0.25">
      <c r="A62" s="326"/>
      <c r="B62" s="326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8"/>
      <c r="P62" s="309">
        <f>IF(Table3[[#This Row],[Limit]]="",0,IF(Table3[[#This Row],[Limit]]&lt;MAX(Table3[[#This Row],[Jan-24]:[Dec-24]]),"Excess Business",0))</f>
        <v>0</v>
      </c>
      <c r="Q62" s="310">
        <f>IFERROR(COUNTIF(Table3[[#This Row],[Jan-24]:[Dec-24]],"&gt;"&amp;Table3[[#This Row],[Limit]]),)</f>
        <v>0</v>
      </c>
      <c r="R62" s="329">
        <f>Table3[[#This Row],[Paste CL name ]]</f>
        <v>0</v>
      </c>
    </row>
    <row r="63" spans="1:18" x14ac:dyDescent="0.25">
      <c r="A63" s="326"/>
      <c r="B63" s="326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8"/>
      <c r="P63" s="309">
        <f>IF(Table3[[#This Row],[Limit]]="",0,IF(Table3[[#This Row],[Limit]]&lt;MAX(Table3[[#This Row],[Jan-24]:[Dec-24]]),"Excess Business",0))</f>
        <v>0</v>
      </c>
      <c r="Q63" s="310">
        <f>IFERROR(COUNTIF(Table3[[#This Row],[Jan-24]:[Dec-24]],"&gt;"&amp;Table3[[#This Row],[Limit]]),)</f>
        <v>0</v>
      </c>
      <c r="R63" s="329">
        <f>Table3[[#This Row],[Paste CL name ]]</f>
        <v>0</v>
      </c>
    </row>
    <row r="64" spans="1:18" x14ac:dyDescent="0.25">
      <c r="A64" s="326"/>
      <c r="B64" s="326"/>
      <c r="C64" s="327"/>
      <c r="D64" s="327"/>
      <c r="E64" s="327"/>
      <c r="F64" s="327"/>
      <c r="G64" s="327"/>
      <c r="H64" s="327"/>
      <c r="I64" s="327"/>
      <c r="J64" s="327"/>
      <c r="K64" s="327"/>
      <c r="L64" s="327"/>
      <c r="M64" s="327"/>
      <c r="N64" s="327"/>
      <c r="O64" s="328"/>
      <c r="P64" s="309">
        <f>IF(Table3[[#This Row],[Limit]]="",0,IF(Table3[[#This Row],[Limit]]&lt;MAX(Table3[[#This Row],[Jan-24]:[Dec-24]]),"Excess Business",0))</f>
        <v>0</v>
      </c>
      <c r="Q64" s="310">
        <f>IFERROR(COUNTIF(Table3[[#This Row],[Jan-24]:[Dec-24]],"&gt;"&amp;Table3[[#This Row],[Limit]]),)</f>
        <v>0</v>
      </c>
      <c r="R64" s="329">
        <f>Table3[[#This Row],[Paste CL name ]]</f>
        <v>0</v>
      </c>
    </row>
    <row r="65" spans="1:18" x14ac:dyDescent="0.25">
      <c r="A65" s="326"/>
      <c r="B65" s="326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8"/>
      <c r="P65" s="309">
        <f>IF(Table3[[#This Row],[Limit]]="",0,IF(Table3[[#This Row],[Limit]]&lt;MAX(Table3[[#This Row],[Jan-24]:[Dec-24]]),"Excess Business",0))</f>
        <v>0</v>
      </c>
      <c r="Q65" s="310">
        <f>IFERROR(COUNTIF(Table3[[#This Row],[Jan-24]:[Dec-24]],"&gt;"&amp;Table3[[#This Row],[Limit]]),)</f>
        <v>0</v>
      </c>
      <c r="R65" s="329">
        <f>Table3[[#This Row],[Paste CL name ]]</f>
        <v>0</v>
      </c>
    </row>
    <row r="66" spans="1:18" x14ac:dyDescent="0.25">
      <c r="A66" s="326"/>
      <c r="B66" s="326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28"/>
      <c r="P66" s="309">
        <f>IF(Table3[[#This Row],[Limit]]="",0,IF(Table3[[#This Row],[Limit]]&lt;MAX(Table3[[#This Row],[Jan-24]:[Dec-24]]),"Excess Business",0))</f>
        <v>0</v>
      </c>
      <c r="Q66" s="310">
        <f>IFERROR(COUNTIF(Table3[[#This Row],[Jan-24]:[Dec-24]],"&gt;"&amp;Table3[[#This Row],[Limit]]),)</f>
        <v>0</v>
      </c>
      <c r="R66" s="329">
        <f>Table3[[#This Row],[Paste CL name ]]</f>
        <v>0</v>
      </c>
    </row>
    <row r="67" spans="1:18" x14ac:dyDescent="0.25">
      <c r="A67" s="326"/>
      <c r="B67" s="326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8"/>
      <c r="P67" s="309">
        <f>IF(Table3[[#This Row],[Limit]]="",0,IF(Table3[[#This Row],[Limit]]&lt;MAX(Table3[[#This Row],[Jan-24]:[Dec-24]]),"Excess Business",0))</f>
        <v>0</v>
      </c>
      <c r="Q67" s="310">
        <f>IFERROR(COUNTIF(Table3[[#This Row],[Jan-24]:[Dec-24]],"&gt;"&amp;Table3[[#This Row],[Limit]]),)</f>
        <v>0</v>
      </c>
      <c r="R67" s="329">
        <f>Table3[[#This Row],[Paste CL name ]]</f>
        <v>0</v>
      </c>
    </row>
    <row r="68" spans="1:18" x14ac:dyDescent="0.25">
      <c r="A68" s="326"/>
      <c r="B68" s="326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8"/>
      <c r="P68" s="309">
        <f>IF(Table3[[#This Row],[Limit]]="",0,IF(Table3[[#This Row],[Limit]]&lt;MAX(Table3[[#This Row],[Jan-24]:[Dec-24]]),"Excess Business",0))</f>
        <v>0</v>
      </c>
      <c r="Q68" s="310">
        <f>IFERROR(COUNTIF(Table3[[#This Row],[Jan-24]:[Dec-24]],"&gt;"&amp;Table3[[#This Row],[Limit]]),)</f>
        <v>0</v>
      </c>
      <c r="R68" s="329">
        <f>Table3[[#This Row],[Paste CL name ]]</f>
        <v>0</v>
      </c>
    </row>
    <row r="69" spans="1:18" x14ac:dyDescent="0.25">
      <c r="A69" s="326"/>
      <c r="B69" s="326"/>
      <c r="C69" s="327"/>
      <c r="D69" s="327"/>
      <c r="E69" s="327"/>
      <c r="F69" s="327"/>
      <c r="G69" s="327"/>
      <c r="H69" s="327"/>
      <c r="I69" s="327"/>
      <c r="J69" s="327"/>
      <c r="K69" s="327"/>
      <c r="L69" s="327"/>
      <c r="M69" s="327"/>
      <c r="N69" s="327"/>
      <c r="O69" s="328"/>
      <c r="P69" s="309">
        <f>IF(Table3[[#This Row],[Limit]]="",0,IF(Table3[[#This Row],[Limit]]&lt;MAX(Table3[[#This Row],[Jan-24]:[Dec-24]]),"Excess Business",0))</f>
        <v>0</v>
      </c>
      <c r="Q69" s="310">
        <f>IFERROR(COUNTIF(Table3[[#This Row],[Jan-24]:[Dec-24]],"&gt;"&amp;Table3[[#This Row],[Limit]]),)</f>
        <v>0</v>
      </c>
      <c r="R69" s="329">
        <f>Table3[[#This Row],[Paste CL name ]]</f>
        <v>0</v>
      </c>
    </row>
    <row r="70" spans="1:18" x14ac:dyDescent="0.25">
      <c r="A70" s="326"/>
      <c r="B70" s="326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28"/>
      <c r="P70" s="309">
        <f>IF(Table3[[#This Row],[Limit]]="",0,IF(Table3[[#This Row],[Limit]]&lt;MAX(Table3[[#This Row],[Jan-24]:[Dec-24]]),"Excess Business",0))</f>
        <v>0</v>
      </c>
      <c r="Q70" s="310">
        <f>IFERROR(COUNTIF(Table3[[#This Row],[Jan-24]:[Dec-24]],"&gt;"&amp;Table3[[#This Row],[Limit]]),)</f>
        <v>0</v>
      </c>
      <c r="R70" s="329">
        <f>Table3[[#This Row],[Paste CL name ]]</f>
        <v>0</v>
      </c>
    </row>
    <row r="71" spans="1:18" x14ac:dyDescent="0.25">
      <c r="A71" s="326"/>
      <c r="B71" s="326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28"/>
      <c r="P71" s="309">
        <f>IF(Table3[[#This Row],[Limit]]="",0,IF(Table3[[#This Row],[Limit]]&lt;MAX(Table3[[#This Row],[Jan-24]:[Dec-24]]),"Excess Business",0))</f>
        <v>0</v>
      </c>
      <c r="Q71" s="310">
        <f>IFERROR(COUNTIF(Table3[[#This Row],[Jan-24]:[Dec-24]],"&gt;"&amp;Table3[[#This Row],[Limit]]),)</f>
        <v>0</v>
      </c>
      <c r="R71" s="329">
        <f>Table3[[#This Row],[Paste CL name ]]</f>
        <v>0</v>
      </c>
    </row>
    <row r="72" spans="1:18" x14ac:dyDescent="0.25">
      <c r="A72" s="326"/>
      <c r="B72" s="326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8"/>
      <c r="P72" s="309">
        <f>IF(Table3[[#This Row],[Limit]]="",0,IF(Table3[[#This Row],[Limit]]&lt;MAX(Table3[[#This Row],[Jan-24]:[Dec-24]]),"Excess Business",0))</f>
        <v>0</v>
      </c>
      <c r="Q72" s="310">
        <f>IFERROR(COUNTIF(Table3[[#This Row],[Jan-24]:[Dec-24]],"&gt;"&amp;Table3[[#This Row],[Limit]]),)</f>
        <v>0</v>
      </c>
      <c r="R72" s="329">
        <f>Table3[[#This Row],[Paste CL name ]]</f>
        <v>0</v>
      </c>
    </row>
    <row r="73" spans="1:18" x14ac:dyDescent="0.25">
      <c r="A73" s="326"/>
      <c r="B73" s="326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8"/>
      <c r="P73" s="309">
        <f>IF(Table3[[#This Row],[Limit]]="",0,IF(Table3[[#This Row],[Limit]]&lt;MAX(Table3[[#This Row],[Jan-24]:[Dec-24]]),"Excess Business",0))</f>
        <v>0</v>
      </c>
      <c r="Q73" s="310">
        <f>IFERROR(COUNTIF(Table3[[#This Row],[Jan-24]:[Dec-24]],"&gt;"&amp;Table3[[#This Row],[Limit]]),)</f>
        <v>0</v>
      </c>
      <c r="R73" s="329">
        <f>Table3[[#This Row],[Paste CL name ]]</f>
        <v>0</v>
      </c>
    </row>
    <row r="74" spans="1:18" x14ac:dyDescent="0.25">
      <c r="A74" s="326"/>
      <c r="B74" s="326"/>
      <c r="C74" s="327"/>
      <c r="D74" s="327"/>
      <c r="E74" s="327"/>
      <c r="F74" s="327"/>
      <c r="G74" s="327"/>
      <c r="H74" s="327"/>
      <c r="I74" s="327"/>
      <c r="J74" s="327"/>
      <c r="K74" s="327"/>
      <c r="L74" s="327"/>
      <c r="M74" s="327"/>
      <c r="N74" s="327"/>
      <c r="O74" s="328"/>
      <c r="P74" s="309">
        <f>IF(Table3[[#This Row],[Limit]]="",0,IF(Table3[[#This Row],[Limit]]&lt;MAX(Table3[[#This Row],[Jan-24]:[Dec-24]]),"Excess Business",0))</f>
        <v>0</v>
      </c>
      <c r="Q74" s="310">
        <f>IFERROR(COUNTIF(Table3[[#This Row],[Jan-24]:[Dec-24]],"&gt;"&amp;Table3[[#This Row],[Limit]]),)</f>
        <v>0</v>
      </c>
      <c r="R74" s="329">
        <f>Table3[[#This Row],[Paste CL name ]]</f>
        <v>0</v>
      </c>
    </row>
    <row r="75" spans="1:18" x14ac:dyDescent="0.25">
      <c r="A75" s="326"/>
      <c r="B75" s="326"/>
      <c r="C75" s="327"/>
      <c r="D75" s="327"/>
      <c r="E75" s="327"/>
      <c r="F75" s="327"/>
      <c r="G75" s="327"/>
      <c r="H75" s="327"/>
      <c r="I75" s="327"/>
      <c r="J75" s="327"/>
      <c r="K75" s="327"/>
      <c r="L75" s="327"/>
      <c r="M75" s="327"/>
      <c r="N75" s="327"/>
      <c r="O75" s="328"/>
      <c r="P75" s="309">
        <f>IF(Table3[[#This Row],[Limit]]="",0,IF(Table3[[#This Row],[Limit]]&lt;MAX(Table3[[#This Row],[Jan-24]:[Dec-24]]),"Excess Business",0))</f>
        <v>0</v>
      </c>
      <c r="Q75" s="310">
        <f>IFERROR(COUNTIF(Table3[[#This Row],[Jan-24]:[Dec-24]],"&gt;"&amp;Table3[[#This Row],[Limit]]),)</f>
        <v>0</v>
      </c>
      <c r="R75" s="329">
        <f>Table3[[#This Row],[Paste CL name ]]</f>
        <v>0</v>
      </c>
    </row>
    <row r="76" spans="1:18" x14ac:dyDescent="0.25">
      <c r="A76" s="326"/>
      <c r="B76" s="326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28"/>
      <c r="P76" s="309">
        <f>IF(Table3[[#This Row],[Limit]]="",0,IF(Table3[[#This Row],[Limit]]&lt;MAX(Table3[[#This Row],[Jan-24]:[Dec-24]]),"Excess Business",0))</f>
        <v>0</v>
      </c>
      <c r="Q76" s="310">
        <f>IFERROR(COUNTIF(Table3[[#This Row],[Jan-24]:[Dec-24]],"&gt;"&amp;Table3[[#This Row],[Limit]]),)</f>
        <v>0</v>
      </c>
      <c r="R76" s="329">
        <f>Table3[[#This Row],[Paste CL name ]]</f>
        <v>0</v>
      </c>
    </row>
    <row r="77" spans="1:18" x14ac:dyDescent="0.25">
      <c r="A77" s="326"/>
      <c r="B77" s="326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28"/>
      <c r="P77" s="309">
        <f>IF(Table3[[#This Row],[Limit]]="",0,IF(Table3[[#This Row],[Limit]]&lt;MAX(Table3[[#This Row],[Jan-24]:[Dec-24]]),"Excess Business",0))</f>
        <v>0</v>
      </c>
      <c r="Q77" s="310">
        <f>IFERROR(COUNTIF(Table3[[#This Row],[Jan-24]:[Dec-24]],"&gt;"&amp;Table3[[#This Row],[Limit]]),)</f>
        <v>0</v>
      </c>
      <c r="R77" s="329">
        <f>Table3[[#This Row],[Paste CL name ]]</f>
        <v>0</v>
      </c>
    </row>
    <row r="78" spans="1:18" x14ac:dyDescent="0.25">
      <c r="A78" s="326"/>
      <c r="B78" s="326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8"/>
      <c r="P78" s="309">
        <f>IF(Table3[[#This Row],[Limit]]="",0,IF(Table3[[#This Row],[Limit]]&lt;MAX(Table3[[#This Row],[Jan-24]:[Dec-24]]),"Excess Business",0))</f>
        <v>0</v>
      </c>
      <c r="Q78" s="310">
        <f>IFERROR(COUNTIF(Table3[[#This Row],[Jan-24]:[Dec-24]],"&gt;"&amp;Table3[[#This Row],[Limit]]),)</f>
        <v>0</v>
      </c>
      <c r="R78" s="329">
        <f>Table3[[#This Row],[Paste CL name ]]</f>
        <v>0</v>
      </c>
    </row>
    <row r="79" spans="1:18" x14ac:dyDescent="0.25">
      <c r="A79" s="326"/>
      <c r="B79" s="326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8"/>
      <c r="P79" s="309">
        <f>IF(Table3[[#This Row],[Limit]]="",0,IF(Table3[[#This Row],[Limit]]&lt;MAX(Table3[[#This Row],[Jan-24]:[Dec-24]]),"Excess Business",0))</f>
        <v>0</v>
      </c>
      <c r="Q79" s="310">
        <f>IFERROR(COUNTIF(Table3[[#This Row],[Jan-24]:[Dec-24]],"&gt;"&amp;Table3[[#This Row],[Limit]]),)</f>
        <v>0</v>
      </c>
      <c r="R79" s="329">
        <f>Table3[[#This Row],[Paste CL name ]]</f>
        <v>0</v>
      </c>
    </row>
    <row r="80" spans="1:18" x14ac:dyDescent="0.25">
      <c r="A80" s="326"/>
      <c r="B80" s="326"/>
      <c r="C80" s="327"/>
      <c r="D80" s="327"/>
      <c r="E80" s="327"/>
      <c r="F80" s="327"/>
      <c r="G80" s="327"/>
      <c r="H80" s="327"/>
      <c r="I80" s="327"/>
      <c r="J80" s="327"/>
      <c r="K80" s="327"/>
      <c r="L80" s="327"/>
      <c r="M80" s="327"/>
      <c r="N80" s="327"/>
      <c r="O80" s="328"/>
      <c r="P80" s="309">
        <f>IF(Table3[[#This Row],[Limit]]="",0,IF(Table3[[#This Row],[Limit]]&lt;MAX(Table3[[#This Row],[Jan-24]:[Dec-24]]),"Excess Business",0))</f>
        <v>0</v>
      </c>
      <c r="Q80" s="310">
        <f>IFERROR(COUNTIF(Table3[[#This Row],[Jan-24]:[Dec-24]],"&gt;"&amp;Table3[[#This Row],[Limit]]),)</f>
        <v>0</v>
      </c>
      <c r="R80" s="329">
        <f>Table3[[#This Row],[Paste CL name ]]</f>
        <v>0</v>
      </c>
    </row>
    <row r="81" spans="1:18" x14ac:dyDescent="0.25">
      <c r="A81" s="326"/>
      <c r="B81" s="326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27"/>
      <c r="N81" s="327"/>
      <c r="O81" s="328"/>
      <c r="P81" s="309">
        <f>IF(Table3[[#This Row],[Limit]]="",0,IF(Table3[[#This Row],[Limit]]&lt;MAX(Table3[[#This Row],[Jan-24]:[Dec-24]]),"Excess Business",0))</f>
        <v>0</v>
      </c>
      <c r="Q81" s="310">
        <f>IFERROR(COUNTIF(Table3[[#This Row],[Jan-24]:[Dec-24]],"&gt;"&amp;Table3[[#This Row],[Limit]]),)</f>
        <v>0</v>
      </c>
      <c r="R81" s="329">
        <f>Table3[[#This Row],[Paste CL name ]]</f>
        <v>0</v>
      </c>
    </row>
    <row r="82" spans="1:18" x14ac:dyDescent="0.25">
      <c r="A82" s="326"/>
      <c r="B82" s="326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27"/>
      <c r="N82" s="327"/>
      <c r="O82" s="328"/>
      <c r="P82" s="309">
        <f>IF(Table3[[#This Row],[Limit]]="",0,IF(Table3[[#This Row],[Limit]]&lt;MAX(Table3[[#This Row],[Jan-24]:[Dec-24]]),"Excess Business",0))</f>
        <v>0</v>
      </c>
      <c r="Q82" s="310">
        <f>IFERROR(COUNTIF(Table3[[#This Row],[Jan-24]:[Dec-24]],"&gt;"&amp;Table3[[#This Row],[Limit]]),)</f>
        <v>0</v>
      </c>
      <c r="R82" s="329">
        <f>Table3[[#This Row],[Paste CL name ]]</f>
        <v>0</v>
      </c>
    </row>
    <row r="83" spans="1:18" x14ac:dyDescent="0.25">
      <c r="A83" s="326"/>
      <c r="B83" s="326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8"/>
      <c r="P83" s="309">
        <f>IF(Table3[[#This Row],[Limit]]="",0,IF(Table3[[#This Row],[Limit]]&lt;MAX(Table3[[#This Row],[Jan-24]:[Dec-24]]),"Excess Business",0))</f>
        <v>0</v>
      </c>
      <c r="Q83" s="310">
        <f>IFERROR(COUNTIF(Table3[[#This Row],[Jan-24]:[Dec-24]],"&gt;"&amp;Table3[[#This Row],[Limit]]),)</f>
        <v>0</v>
      </c>
      <c r="R83" s="329">
        <f>Table3[[#This Row],[Paste CL name ]]</f>
        <v>0</v>
      </c>
    </row>
    <row r="84" spans="1:18" x14ac:dyDescent="0.25">
      <c r="A84" s="326"/>
      <c r="B84" s="326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7"/>
      <c r="N84" s="327"/>
      <c r="O84" s="328"/>
      <c r="P84" s="309">
        <f>IF(Table3[[#This Row],[Limit]]="",0,IF(Table3[[#This Row],[Limit]]&lt;MAX(Table3[[#This Row],[Jan-24]:[Dec-24]]),"Excess Business",0))</f>
        <v>0</v>
      </c>
      <c r="Q84" s="310">
        <f>IFERROR(COUNTIF(Table3[[#This Row],[Jan-24]:[Dec-24]],"&gt;"&amp;Table3[[#This Row],[Limit]]),)</f>
        <v>0</v>
      </c>
      <c r="R84" s="329">
        <f>Table3[[#This Row],[Paste CL name ]]</f>
        <v>0</v>
      </c>
    </row>
    <row r="85" spans="1:18" x14ac:dyDescent="0.25">
      <c r="A85" s="326"/>
      <c r="B85" s="326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8"/>
      <c r="P85" s="309">
        <f>IF(Table3[[#This Row],[Limit]]="",0,IF(Table3[[#This Row],[Limit]]&lt;MAX(Table3[[#This Row],[Jan-24]:[Dec-24]]),"Excess Business",0))</f>
        <v>0</v>
      </c>
      <c r="Q85" s="310">
        <f>IFERROR(COUNTIF(Table3[[#This Row],[Jan-24]:[Dec-24]],"&gt;"&amp;Table3[[#This Row],[Limit]]),)</f>
        <v>0</v>
      </c>
      <c r="R85" s="329">
        <f>Table3[[#This Row],[Paste CL name ]]</f>
        <v>0</v>
      </c>
    </row>
    <row r="86" spans="1:18" x14ac:dyDescent="0.25">
      <c r="A86" s="326"/>
      <c r="B86" s="326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28"/>
      <c r="P86" s="309">
        <f>IF(Table3[[#This Row],[Limit]]="",0,IF(Table3[[#This Row],[Limit]]&lt;MAX(Table3[[#This Row],[Jan-24]:[Dec-24]]),"Excess Business",0))</f>
        <v>0</v>
      </c>
      <c r="Q86" s="310">
        <f>IFERROR(COUNTIF(Table3[[#This Row],[Jan-24]:[Dec-24]],"&gt;"&amp;Table3[[#This Row],[Limit]]),)</f>
        <v>0</v>
      </c>
      <c r="R86" s="329">
        <f>Table3[[#This Row],[Paste CL name ]]</f>
        <v>0</v>
      </c>
    </row>
    <row r="87" spans="1:18" x14ac:dyDescent="0.25">
      <c r="A87" s="326"/>
      <c r="B87" s="326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28"/>
      <c r="P87" s="309">
        <f>IF(Table3[[#This Row],[Limit]]="",0,IF(Table3[[#This Row],[Limit]]&lt;MAX(Table3[[#This Row],[Jan-24]:[Dec-24]]),"Excess Business",0))</f>
        <v>0</v>
      </c>
      <c r="Q87" s="310">
        <f>IFERROR(COUNTIF(Table3[[#This Row],[Jan-24]:[Dec-24]],"&gt;"&amp;Table3[[#This Row],[Limit]]),)</f>
        <v>0</v>
      </c>
      <c r="R87" s="329">
        <f>Table3[[#This Row],[Paste CL name ]]</f>
        <v>0</v>
      </c>
    </row>
    <row r="88" spans="1:18" x14ac:dyDescent="0.25">
      <c r="A88" s="326"/>
      <c r="B88" s="326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8"/>
      <c r="P88" s="309">
        <f>IF(Table3[[#This Row],[Limit]]="",0,IF(Table3[[#This Row],[Limit]]&lt;MAX(Table3[[#This Row],[Jan-24]:[Dec-24]]),"Excess Business",0))</f>
        <v>0</v>
      </c>
      <c r="Q88" s="310">
        <f>IFERROR(COUNTIF(Table3[[#This Row],[Jan-24]:[Dec-24]],"&gt;"&amp;Table3[[#This Row],[Limit]]),)</f>
        <v>0</v>
      </c>
      <c r="R88" s="329">
        <f>Table3[[#This Row],[Paste CL name ]]</f>
        <v>0</v>
      </c>
    </row>
    <row r="89" spans="1:18" x14ac:dyDescent="0.25">
      <c r="A89" s="326"/>
      <c r="B89" s="326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8"/>
      <c r="P89" s="309">
        <f>IF(Table3[[#This Row],[Limit]]="",0,IF(Table3[[#This Row],[Limit]]&lt;MAX(Table3[[#This Row],[Jan-24]:[Dec-24]]),"Excess Business",0))</f>
        <v>0</v>
      </c>
      <c r="Q89" s="310">
        <f>IFERROR(COUNTIF(Table3[[#This Row],[Jan-24]:[Dec-24]],"&gt;"&amp;Table3[[#This Row],[Limit]]),)</f>
        <v>0</v>
      </c>
      <c r="R89" s="329">
        <f>Table3[[#This Row],[Paste CL name ]]</f>
        <v>0</v>
      </c>
    </row>
    <row r="90" spans="1:18" x14ac:dyDescent="0.25">
      <c r="A90" s="326"/>
      <c r="B90" s="326"/>
      <c r="C90" s="327"/>
      <c r="D90" s="327"/>
      <c r="E90" s="327"/>
      <c r="F90" s="327"/>
      <c r="G90" s="327"/>
      <c r="H90" s="327"/>
      <c r="I90" s="327"/>
      <c r="J90" s="327"/>
      <c r="K90" s="327"/>
      <c r="L90" s="327"/>
      <c r="M90" s="327"/>
      <c r="N90" s="327"/>
      <c r="O90" s="328"/>
      <c r="P90" s="309">
        <f>IF(Table3[[#This Row],[Limit]]="",0,IF(Table3[[#This Row],[Limit]]&lt;MAX(Table3[[#This Row],[Jan-24]:[Dec-24]]),"Excess Business",0))</f>
        <v>0</v>
      </c>
      <c r="Q90" s="310">
        <f>IFERROR(COUNTIF(Table3[[#This Row],[Jan-24]:[Dec-24]],"&gt;"&amp;Table3[[#This Row],[Limit]]),)</f>
        <v>0</v>
      </c>
      <c r="R90" s="329">
        <f>Table3[[#This Row],[Paste CL name ]]</f>
        <v>0</v>
      </c>
    </row>
    <row r="91" spans="1:18" x14ac:dyDescent="0.25">
      <c r="A91" s="326"/>
      <c r="B91" s="326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7"/>
      <c r="N91" s="327"/>
      <c r="O91" s="328"/>
      <c r="P91" s="309">
        <f>IF(Table3[[#This Row],[Limit]]="",0,IF(Table3[[#This Row],[Limit]]&lt;MAX(Table3[[#This Row],[Jan-24]:[Dec-24]]),"Excess Business",0))</f>
        <v>0</v>
      </c>
      <c r="Q91" s="310">
        <f>IFERROR(COUNTIF(Table3[[#This Row],[Jan-24]:[Dec-24]],"&gt;"&amp;Table3[[#This Row],[Limit]]),)</f>
        <v>0</v>
      </c>
      <c r="R91" s="329">
        <f>Table3[[#This Row],[Paste CL name ]]</f>
        <v>0</v>
      </c>
    </row>
    <row r="92" spans="1:18" x14ac:dyDescent="0.25">
      <c r="A92" s="326"/>
      <c r="B92" s="326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7"/>
      <c r="N92" s="327"/>
      <c r="O92" s="328"/>
      <c r="P92" s="309">
        <f>IF(Table3[[#This Row],[Limit]]="",0,IF(Table3[[#This Row],[Limit]]&lt;MAX(Table3[[#This Row],[Jan-24]:[Dec-24]]),"Excess Business",0))</f>
        <v>0</v>
      </c>
      <c r="Q92" s="310">
        <f>IFERROR(COUNTIF(Table3[[#This Row],[Jan-24]:[Dec-24]],"&gt;"&amp;Table3[[#This Row],[Limit]]),)</f>
        <v>0</v>
      </c>
      <c r="R92" s="329">
        <f>Table3[[#This Row],[Paste CL name ]]</f>
        <v>0</v>
      </c>
    </row>
    <row r="93" spans="1:18" x14ac:dyDescent="0.25">
      <c r="A93" s="326"/>
      <c r="B93" s="326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8"/>
      <c r="P93" s="309">
        <f>IF(Table3[[#This Row],[Limit]]="",0,IF(Table3[[#This Row],[Limit]]&lt;MAX(Table3[[#This Row],[Jan-24]:[Dec-24]]),"Excess Business",0))</f>
        <v>0</v>
      </c>
      <c r="Q93" s="310">
        <f>IFERROR(COUNTIF(Table3[[#This Row],[Jan-24]:[Dec-24]],"&gt;"&amp;Table3[[#This Row],[Limit]]),)</f>
        <v>0</v>
      </c>
      <c r="R93" s="329">
        <f>Table3[[#This Row],[Paste CL name ]]</f>
        <v>0</v>
      </c>
    </row>
    <row r="94" spans="1:18" x14ac:dyDescent="0.25">
      <c r="A94" s="326"/>
      <c r="B94" s="326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28"/>
      <c r="P94" s="309">
        <f>IF(Table3[[#This Row],[Limit]]="",0,IF(Table3[[#This Row],[Limit]]&lt;MAX(Table3[[#This Row],[Jan-24]:[Dec-24]]),"Excess Business",0))</f>
        <v>0</v>
      </c>
      <c r="Q94" s="310">
        <f>IFERROR(COUNTIF(Table3[[#This Row],[Jan-24]:[Dec-24]],"&gt;"&amp;Table3[[#This Row],[Limit]]),)</f>
        <v>0</v>
      </c>
      <c r="R94" s="329">
        <f>Table3[[#This Row],[Paste CL name ]]</f>
        <v>0</v>
      </c>
    </row>
    <row r="95" spans="1:18" x14ac:dyDescent="0.25">
      <c r="A95" s="326"/>
      <c r="B95" s="326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8"/>
      <c r="P95" s="309">
        <f>IF(Table3[[#This Row],[Limit]]="",0,IF(Table3[[#This Row],[Limit]]&lt;MAX(Table3[[#This Row],[Jan-24]:[Dec-24]]),"Excess Business",0))</f>
        <v>0</v>
      </c>
      <c r="Q95" s="310">
        <f>IFERROR(COUNTIF(Table3[[#This Row],[Jan-24]:[Dec-24]],"&gt;"&amp;Table3[[#This Row],[Limit]]),)</f>
        <v>0</v>
      </c>
      <c r="R95" s="329">
        <f>Table3[[#This Row],[Paste CL name ]]</f>
        <v>0</v>
      </c>
    </row>
    <row r="96" spans="1:18" x14ac:dyDescent="0.25">
      <c r="A96" s="326"/>
      <c r="B96" s="326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8"/>
      <c r="P96" s="309">
        <f>IF(Table3[[#This Row],[Limit]]="",0,IF(Table3[[#This Row],[Limit]]&lt;MAX(Table3[[#This Row],[Jan-24]:[Dec-24]]),"Excess Business",0))</f>
        <v>0</v>
      </c>
      <c r="Q96" s="310">
        <f>IFERROR(COUNTIF(Table3[[#This Row],[Jan-24]:[Dec-24]],"&gt;"&amp;Table3[[#This Row],[Limit]]),)</f>
        <v>0</v>
      </c>
      <c r="R96" s="329">
        <f>Table3[[#This Row],[Paste CL name ]]</f>
        <v>0</v>
      </c>
    </row>
    <row r="97" spans="1:18" x14ac:dyDescent="0.25">
      <c r="A97" s="326"/>
      <c r="B97" s="326"/>
      <c r="C97" s="327"/>
      <c r="D97" s="327"/>
      <c r="E97" s="327"/>
      <c r="F97" s="327"/>
      <c r="G97" s="327"/>
      <c r="H97" s="327"/>
      <c r="I97" s="327"/>
      <c r="J97" s="327"/>
      <c r="K97" s="327"/>
      <c r="L97" s="327"/>
      <c r="M97" s="327"/>
      <c r="N97" s="327"/>
      <c r="O97" s="328"/>
      <c r="P97" s="309">
        <f>IF(Table3[[#This Row],[Limit]]="",0,IF(Table3[[#This Row],[Limit]]&lt;MAX(Table3[[#This Row],[Jan-24]:[Dec-24]]),"Excess Business",0))</f>
        <v>0</v>
      </c>
      <c r="Q97" s="310">
        <f>IFERROR(COUNTIF(Table3[[#This Row],[Jan-24]:[Dec-24]],"&gt;"&amp;Table3[[#This Row],[Limit]]),)</f>
        <v>0</v>
      </c>
      <c r="R97" s="329">
        <f>Table3[[#This Row],[Paste CL name ]]</f>
        <v>0</v>
      </c>
    </row>
    <row r="98" spans="1:18" x14ac:dyDescent="0.25">
      <c r="A98" s="326"/>
      <c r="B98" s="326"/>
      <c r="C98" s="327"/>
      <c r="D98" s="327"/>
      <c r="E98" s="327"/>
      <c r="F98" s="327"/>
      <c r="G98" s="327"/>
      <c r="H98" s="327"/>
      <c r="I98" s="327"/>
      <c r="J98" s="327"/>
      <c r="K98" s="327"/>
      <c r="L98" s="327"/>
      <c r="M98" s="327"/>
      <c r="N98" s="327"/>
      <c r="O98" s="328"/>
      <c r="P98" s="309">
        <f>IF(Table3[[#This Row],[Limit]]="",0,IF(Table3[[#This Row],[Limit]]&lt;MAX(Table3[[#This Row],[Jan-24]:[Dec-24]]),"Excess Business",0))</f>
        <v>0</v>
      </c>
      <c r="Q98" s="310">
        <f>IFERROR(COUNTIF(Table3[[#This Row],[Jan-24]:[Dec-24]],"&gt;"&amp;Table3[[#This Row],[Limit]]),)</f>
        <v>0</v>
      </c>
      <c r="R98" s="329">
        <f>Table3[[#This Row],[Paste CL name ]]</f>
        <v>0</v>
      </c>
    </row>
    <row r="99" spans="1:18" x14ac:dyDescent="0.25">
      <c r="A99" s="326"/>
      <c r="B99" s="326"/>
      <c r="C99" s="327"/>
      <c r="D99" s="327"/>
      <c r="E99" s="327"/>
      <c r="F99" s="327"/>
      <c r="G99" s="327"/>
      <c r="H99" s="327"/>
      <c r="I99" s="327"/>
      <c r="J99" s="327"/>
      <c r="K99" s="327"/>
      <c r="L99" s="327"/>
      <c r="M99" s="327"/>
      <c r="N99" s="327"/>
      <c r="O99" s="328"/>
      <c r="P99" s="309">
        <f>IF(Table3[[#This Row],[Limit]]="",0,IF(Table3[[#This Row],[Limit]]&lt;MAX(Table3[[#This Row],[Jan-24]:[Dec-24]]),"Excess Business",0))</f>
        <v>0</v>
      </c>
      <c r="Q99" s="310">
        <f>IFERROR(COUNTIF(Table3[[#This Row],[Jan-24]:[Dec-24]],"&gt;"&amp;Table3[[#This Row],[Limit]]),)</f>
        <v>0</v>
      </c>
      <c r="R99" s="329">
        <f>Table3[[#This Row],[Paste CL name ]]</f>
        <v>0</v>
      </c>
    </row>
    <row r="100" spans="1:18" x14ac:dyDescent="0.25">
      <c r="A100" s="326"/>
      <c r="B100" s="326"/>
      <c r="C100" s="327"/>
      <c r="D100" s="327"/>
      <c r="E100" s="327"/>
      <c r="F100" s="327"/>
      <c r="G100" s="327"/>
      <c r="H100" s="327"/>
      <c r="I100" s="327"/>
      <c r="J100" s="327"/>
      <c r="K100" s="327"/>
      <c r="L100" s="327"/>
      <c r="M100" s="327"/>
      <c r="N100" s="327"/>
      <c r="O100" s="328"/>
      <c r="P100" s="309">
        <f>IF(Table3[[#This Row],[Limit]]="",0,IF(Table3[[#This Row],[Limit]]&lt;MAX(Table3[[#This Row],[Jan-24]:[Dec-24]]),"Excess Business",0))</f>
        <v>0</v>
      </c>
      <c r="Q100" s="310">
        <f>IFERROR(COUNTIF(Table3[[#This Row],[Jan-24]:[Dec-24]],"&gt;"&amp;Table3[[#This Row],[Limit]]),)</f>
        <v>0</v>
      </c>
      <c r="R100" s="329">
        <f>Table3[[#This Row],[Paste CL name ]]</f>
        <v>0</v>
      </c>
    </row>
    <row r="101" spans="1:18" x14ac:dyDescent="0.25">
      <c r="A101" s="326"/>
      <c r="B101" s="326"/>
      <c r="C101" s="327"/>
      <c r="D101" s="327"/>
      <c r="E101" s="327"/>
      <c r="F101" s="327"/>
      <c r="G101" s="327"/>
      <c r="H101" s="327"/>
      <c r="I101" s="327"/>
      <c r="J101" s="327"/>
      <c r="K101" s="327"/>
      <c r="L101" s="327"/>
      <c r="M101" s="327"/>
      <c r="N101" s="327"/>
      <c r="O101" s="328"/>
      <c r="P101" s="309">
        <f>IF(Table3[[#This Row],[Limit]]="",0,IF(Table3[[#This Row],[Limit]]&lt;MAX(Table3[[#This Row],[Jan-24]:[Dec-24]]),"Excess Business",0))</f>
        <v>0</v>
      </c>
      <c r="Q101" s="310">
        <f>IFERROR(COUNTIF(Table3[[#This Row],[Jan-24]:[Dec-24]],"&gt;"&amp;Table3[[#This Row],[Limit]]),)</f>
        <v>0</v>
      </c>
      <c r="R101" s="329">
        <f>Table3[[#This Row],[Paste CL name ]]</f>
        <v>0</v>
      </c>
    </row>
    <row r="102" spans="1:18" x14ac:dyDescent="0.25">
      <c r="A102" s="326"/>
      <c r="B102" s="326"/>
      <c r="C102" s="327"/>
      <c r="D102" s="327"/>
      <c r="E102" s="327"/>
      <c r="F102" s="327"/>
      <c r="G102" s="327"/>
      <c r="H102" s="327"/>
      <c r="I102" s="327"/>
      <c r="J102" s="327"/>
      <c r="K102" s="327"/>
      <c r="L102" s="327"/>
      <c r="M102" s="327"/>
      <c r="N102" s="327"/>
      <c r="O102" s="328"/>
      <c r="P102" s="309">
        <f>IF(Table3[[#This Row],[Limit]]="",0,IF(Table3[[#This Row],[Limit]]&lt;MAX(Table3[[#This Row],[Jan-24]:[Dec-24]]),"Excess Business",0))</f>
        <v>0</v>
      </c>
      <c r="Q102" s="310">
        <f>IFERROR(COUNTIF(Table3[[#This Row],[Jan-24]:[Dec-24]],"&gt;"&amp;Table3[[#This Row],[Limit]]),)</f>
        <v>0</v>
      </c>
      <c r="R102" s="329">
        <f>Table3[[#This Row],[Paste CL name ]]</f>
        <v>0</v>
      </c>
    </row>
    <row r="103" spans="1:18" x14ac:dyDescent="0.25">
      <c r="A103" s="326"/>
      <c r="B103" s="326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7"/>
      <c r="N103" s="327"/>
      <c r="O103" s="328"/>
      <c r="P103" s="309">
        <f>IF(Table3[[#This Row],[Limit]]="",0,IF(Table3[[#This Row],[Limit]]&lt;MAX(Table3[[#This Row],[Jan-24]:[Dec-24]]),"Excess Business",0))</f>
        <v>0</v>
      </c>
      <c r="Q103" s="310">
        <f>IFERROR(COUNTIF(Table3[[#This Row],[Jan-24]:[Dec-24]],"&gt;"&amp;Table3[[#This Row],[Limit]]),)</f>
        <v>0</v>
      </c>
      <c r="R103" s="329">
        <f>Table3[[#This Row],[Paste CL name ]]</f>
        <v>0</v>
      </c>
    </row>
    <row r="104" spans="1:18" x14ac:dyDescent="0.25">
      <c r="A104" s="326"/>
      <c r="B104" s="326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7"/>
      <c r="N104" s="327"/>
      <c r="O104" s="328"/>
      <c r="P104" s="309">
        <f>IF(Table3[[#This Row],[Limit]]="",0,IF(Table3[[#This Row],[Limit]]&lt;MAX(Table3[[#This Row],[Jan-24]:[Dec-24]]),"Excess Business",0))</f>
        <v>0</v>
      </c>
      <c r="Q104" s="310">
        <f>IFERROR(COUNTIF(Table3[[#This Row],[Jan-24]:[Dec-24]],"&gt;"&amp;Table3[[#This Row],[Limit]]),)</f>
        <v>0</v>
      </c>
      <c r="R104" s="329">
        <f>Table3[[#This Row],[Paste CL name ]]</f>
        <v>0</v>
      </c>
    </row>
    <row r="105" spans="1:18" x14ac:dyDescent="0.25">
      <c r="A105" s="326"/>
      <c r="B105" s="326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8"/>
      <c r="P105" s="309">
        <f>IF(Table3[[#This Row],[Limit]]="",0,IF(Table3[[#This Row],[Limit]]&lt;MAX(Table3[[#This Row],[Jan-24]:[Dec-24]]),"Excess Business",0))</f>
        <v>0</v>
      </c>
      <c r="Q105" s="310">
        <f>IFERROR(COUNTIF(Table3[[#This Row],[Jan-24]:[Dec-24]],"&gt;"&amp;Table3[[#This Row],[Limit]]),)</f>
        <v>0</v>
      </c>
      <c r="R105" s="329">
        <f>Table3[[#This Row],[Paste CL name ]]</f>
        <v>0</v>
      </c>
    </row>
    <row r="106" spans="1:18" x14ac:dyDescent="0.25">
      <c r="A106" s="326"/>
      <c r="B106" s="326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8"/>
      <c r="P106" s="309">
        <f>IF(Table3[[#This Row],[Limit]]="",0,IF(Table3[[#This Row],[Limit]]&lt;MAX(Table3[[#This Row],[Jan-24]:[Dec-24]]),"Excess Business",0))</f>
        <v>0</v>
      </c>
      <c r="Q106" s="310">
        <f>IFERROR(COUNTIF(Table3[[#This Row],[Jan-24]:[Dec-24]],"&gt;"&amp;Table3[[#This Row],[Limit]]),)</f>
        <v>0</v>
      </c>
      <c r="R106" s="329">
        <f>Table3[[#This Row],[Paste CL name ]]</f>
        <v>0</v>
      </c>
    </row>
    <row r="107" spans="1:18" x14ac:dyDescent="0.25">
      <c r="A107" s="326"/>
      <c r="B107" s="326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8"/>
      <c r="P107" s="309">
        <f>IF(Table3[[#This Row],[Limit]]="",0,IF(Table3[[#This Row],[Limit]]&lt;MAX(Table3[[#This Row],[Jan-24]:[Dec-24]]),"Excess Business",0))</f>
        <v>0</v>
      </c>
      <c r="Q107" s="310">
        <f>IFERROR(COUNTIF(Table3[[#This Row],[Jan-24]:[Dec-24]],"&gt;"&amp;Table3[[#This Row],[Limit]]),)</f>
        <v>0</v>
      </c>
      <c r="R107" s="329">
        <f>Table3[[#This Row],[Paste CL name ]]</f>
        <v>0</v>
      </c>
    </row>
    <row r="108" spans="1:18" x14ac:dyDescent="0.25">
      <c r="A108" s="326"/>
      <c r="B108" s="326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8"/>
      <c r="P108" s="309">
        <f>IF(Table3[[#This Row],[Limit]]="",0,IF(Table3[[#This Row],[Limit]]&lt;MAX(Table3[[#This Row],[Jan-24]:[Dec-24]]),"Excess Business",0))</f>
        <v>0</v>
      </c>
      <c r="Q108" s="310">
        <f>IFERROR(COUNTIF(Table3[[#This Row],[Jan-24]:[Dec-24]],"&gt;"&amp;Table3[[#This Row],[Limit]]),)</f>
        <v>0</v>
      </c>
      <c r="R108" s="329">
        <f>Table3[[#This Row],[Paste CL name ]]</f>
        <v>0</v>
      </c>
    </row>
    <row r="109" spans="1:18" x14ac:dyDescent="0.25">
      <c r="A109" s="326"/>
      <c r="B109" s="326"/>
      <c r="C109" s="327"/>
      <c r="D109" s="327"/>
      <c r="E109" s="327"/>
      <c r="F109" s="327"/>
      <c r="G109" s="327"/>
      <c r="H109" s="327"/>
      <c r="I109" s="327"/>
      <c r="J109" s="327"/>
      <c r="K109" s="327"/>
      <c r="L109" s="327"/>
      <c r="M109" s="327"/>
      <c r="N109" s="327"/>
      <c r="O109" s="328"/>
      <c r="P109" s="309">
        <f>IF(Table3[[#This Row],[Limit]]="",0,IF(Table3[[#This Row],[Limit]]&lt;MAX(Table3[[#This Row],[Jan-24]:[Dec-24]]),"Excess Business",0))</f>
        <v>0</v>
      </c>
      <c r="Q109" s="310">
        <f>IFERROR(COUNTIF(Table3[[#This Row],[Jan-24]:[Dec-24]],"&gt;"&amp;Table3[[#This Row],[Limit]]),)</f>
        <v>0</v>
      </c>
      <c r="R109" s="329">
        <f>Table3[[#This Row],[Paste CL name ]]</f>
        <v>0</v>
      </c>
    </row>
    <row r="110" spans="1:18" x14ac:dyDescent="0.25">
      <c r="A110" s="326"/>
      <c r="B110" s="326"/>
      <c r="C110" s="327"/>
      <c r="D110" s="327"/>
      <c r="E110" s="327"/>
      <c r="F110" s="327"/>
      <c r="G110" s="327"/>
      <c r="H110" s="327"/>
      <c r="I110" s="327"/>
      <c r="J110" s="327"/>
      <c r="K110" s="327"/>
      <c r="L110" s="327"/>
      <c r="M110" s="327"/>
      <c r="N110" s="327"/>
      <c r="O110" s="328"/>
      <c r="P110" s="309">
        <f>IF(Table3[[#This Row],[Limit]]="",0,IF(Table3[[#This Row],[Limit]]&lt;MAX(Table3[[#This Row],[Jan-24]:[Dec-24]]),"Excess Business",0))</f>
        <v>0</v>
      </c>
      <c r="Q110" s="310">
        <f>IFERROR(COUNTIF(Table3[[#This Row],[Jan-24]:[Dec-24]],"&gt;"&amp;Table3[[#This Row],[Limit]]),)</f>
        <v>0</v>
      </c>
      <c r="R110" s="329">
        <f>Table3[[#This Row],[Paste CL name ]]</f>
        <v>0</v>
      </c>
    </row>
    <row r="111" spans="1:18" x14ac:dyDescent="0.25">
      <c r="A111" s="326"/>
      <c r="B111" s="326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28"/>
      <c r="P111" s="309">
        <f>IF(Table3[[#This Row],[Limit]]="",0,IF(Table3[[#This Row],[Limit]]&lt;MAX(Table3[[#This Row],[Jan-24]:[Dec-24]]),"Excess Business",0))</f>
        <v>0</v>
      </c>
      <c r="Q111" s="310">
        <f>IFERROR(COUNTIF(Table3[[#This Row],[Jan-24]:[Dec-24]],"&gt;"&amp;Table3[[#This Row],[Limit]]),)</f>
        <v>0</v>
      </c>
      <c r="R111" s="329">
        <f>Table3[[#This Row],[Paste CL name ]]</f>
        <v>0</v>
      </c>
    </row>
    <row r="112" spans="1:18" x14ac:dyDescent="0.25">
      <c r="A112" s="326"/>
      <c r="B112" s="326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28"/>
      <c r="P112" s="309">
        <f>IF(Table3[[#This Row],[Limit]]="",0,IF(Table3[[#This Row],[Limit]]&lt;MAX(Table3[[#This Row],[Jan-24]:[Dec-24]]),"Excess Business",0))</f>
        <v>0</v>
      </c>
      <c r="Q112" s="310">
        <f>IFERROR(COUNTIF(Table3[[#This Row],[Jan-24]:[Dec-24]],"&gt;"&amp;Table3[[#This Row],[Limit]]),)</f>
        <v>0</v>
      </c>
      <c r="R112" s="329">
        <f>Table3[[#This Row],[Paste CL name ]]</f>
        <v>0</v>
      </c>
    </row>
    <row r="113" spans="1:18" x14ac:dyDescent="0.25">
      <c r="A113" s="326"/>
      <c r="B113" s="326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8"/>
      <c r="P113" s="309">
        <f>IF(Table3[[#This Row],[Limit]]="",0,IF(Table3[[#This Row],[Limit]]&lt;MAX(Table3[[#This Row],[Jan-24]:[Dec-24]]),"Excess Business",0))</f>
        <v>0</v>
      </c>
      <c r="Q113" s="310">
        <f>IFERROR(COUNTIF(Table3[[#This Row],[Jan-24]:[Dec-24]],"&gt;"&amp;Table3[[#This Row],[Limit]]),)</f>
        <v>0</v>
      </c>
      <c r="R113" s="329">
        <f>Table3[[#This Row],[Paste CL name ]]</f>
        <v>0</v>
      </c>
    </row>
    <row r="114" spans="1:18" x14ac:dyDescent="0.25">
      <c r="A114" s="326"/>
      <c r="B114" s="326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8"/>
      <c r="P114" s="309">
        <f>IF(Table3[[#This Row],[Limit]]="",0,IF(Table3[[#This Row],[Limit]]&lt;MAX(Table3[[#This Row],[Jan-24]:[Dec-24]]),"Excess Business",0))</f>
        <v>0</v>
      </c>
      <c r="Q114" s="310">
        <f>IFERROR(COUNTIF(Table3[[#This Row],[Jan-24]:[Dec-24]],"&gt;"&amp;Table3[[#This Row],[Limit]]),)</f>
        <v>0</v>
      </c>
      <c r="R114" s="329">
        <f>Table3[[#This Row],[Paste CL name ]]</f>
        <v>0</v>
      </c>
    </row>
    <row r="115" spans="1:18" x14ac:dyDescent="0.25">
      <c r="A115" s="326"/>
      <c r="B115" s="326"/>
      <c r="C115" s="327"/>
      <c r="D115" s="327"/>
      <c r="E115" s="327"/>
      <c r="F115" s="327"/>
      <c r="G115" s="327"/>
      <c r="H115" s="327"/>
      <c r="I115" s="327"/>
      <c r="J115" s="327"/>
      <c r="K115" s="327"/>
      <c r="L115" s="327"/>
      <c r="M115" s="327"/>
      <c r="N115" s="327"/>
      <c r="O115" s="328"/>
      <c r="P115" s="309">
        <f>IF(Table3[[#This Row],[Limit]]="",0,IF(Table3[[#This Row],[Limit]]&lt;MAX(Table3[[#This Row],[Jan-24]:[Dec-24]]),"Excess Business",0))</f>
        <v>0</v>
      </c>
      <c r="Q115" s="310">
        <f>IFERROR(COUNTIF(Table3[[#This Row],[Jan-24]:[Dec-24]],"&gt;"&amp;Table3[[#This Row],[Limit]]),)</f>
        <v>0</v>
      </c>
      <c r="R115" s="329">
        <f>Table3[[#This Row],[Paste CL name ]]</f>
        <v>0</v>
      </c>
    </row>
    <row r="116" spans="1:18" x14ac:dyDescent="0.25">
      <c r="A116" s="326"/>
      <c r="B116" s="326"/>
      <c r="C116" s="327"/>
      <c r="D116" s="327"/>
      <c r="E116" s="327"/>
      <c r="F116" s="327"/>
      <c r="G116" s="327"/>
      <c r="H116" s="327"/>
      <c r="I116" s="327"/>
      <c r="J116" s="327"/>
      <c r="K116" s="327"/>
      <c r="L116" s="327"/>
      <c r="M116" s="327"/>
      <c r="N116" s="327"/>
      <c r="O116" s="328"/>
      <c r="P116" s="309">
        <f>IF(Table3[[#This Row],[Limit]]="",0,IF(Table3[[#This Row],[Limit]]&lt;MAX(Table3[[#This Row],[Jan-24]:[Dec-24]]),"Excess Business",0))</f>
        <v>0</v>
      </c>
      <c r="Q116" s="310">
        <f>IFERROR(COUNTIF(Table3[[#This Row],[Jan-24]:[Dec-24]],"&gt;"&amp;Table3[[#This Row],[Limit]]),)</f>
        <v>0</v>
      </c>
      <c r="R116" s="329">
        <f>Table3[[#This Row],[Paste CL name ]]</f>
        <v>0</v>
      </c>
    </row>
    <row r="117" spans="1:18" x14ac:dyDescent="0.25">
      <c r="A117" s="326"/>
      <c r="B117" s="326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7"/>
      <c r="N117" s="327"/>
      <c r="O117" s="328"/>
      <c r="P117" s="309">
        <f>IF(Table3[[#This Row],[Limit]]="",0,IF(Table3[[#This Row],[Limit]]&lt;MAX(Table3[[#This Row],[Jan-24]:[Dec-24]]),"Excess Business",0))</f>
        <v>0</v>
      </c>
      <c r="Q117" s="310">
        <f>IFERROR(COUNTIF(Table3[[#This Row],[Jan-24]:[Dec-24]],"&gt;"&amp;Table3[[#This Row],[Limit]]),)</f>
        <v>0</v>
      </c>
      <c r="R117" s="329">
        <f>Table3[[#This Row],[Paste CL name ]]</f>
        <v>0</v>
      </c>
    </row>
    <row r="118" spans="1:18" x14ac:dyDescent="0.25">
      <c r="A118" s="326"/>
      <c r="B118" s="326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28"/>
      <c r="P118" s="309">
        <f>IF(Table3[[#This Row],[Limit]]="",0,IF(Table3[[#This Row],[Limit]]&lt;MAX(Table3[[#This Row],[Jan-24]:[Dec-24]]),"Excess Business",0))</f>
        <v>0</v>
      </c>
      <c r="Q118" s="310">
        <f>IFERROR(COUNTIF(Table3[[#This Row],[Jan-24]:[Dec-24]],"&gt;"&amp;Table3[[#This Row],[Limit]]),)</f>
        <v>0</v>
      </c>
      <c r="R118" s="329">
        <f>Table3[[#This Row],[Paste CL name ]]</f>
        <v>0</v>
      </c>
    </row>
    <row r="119" spans="1:18" x14ac:dyDescent="0.25">
      <c r="A119" s="326"/>
      <c r="B119" s="326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8"/>
      <c r="P119" s="309">
        <f>IF(Table3[[#This Row],[Limit]]="",0,IF(Table3[[#This Row],[Limit]]&lt;MAX(Table3[[#This Row],[Jan-24]:[Dec-24]]),"Excess Business",0))</f>
        <v>0</v>
      </c>
      <c r="Q119" s="310">
        <f>IFERROR(COUNTIF(Table3[[#This Row],[Jan-24]:[Dec-24]],"&gt;"&amp;Table3[[#This Row],[Limit]]),)</f>
        <v>0</v>
      </c>
      <c r="R119" s="329">
        <f>Table3[[#This Row],[Paste CL name ]]</f>
        <v>0</v>
      </c>
    </row>
    <row r="120" spans="1:18" x14ac:dyDescent="0.25">
      <c r="A120" s="326"/>
      <c r="B120" s="326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8"/>
      <c r="P120" s="309">
        <f>IF(Table3[[#This Row],[Limit]]="",0,IF(Table3[[#This Row],[Limit]]&lt;MAX(Table3[[#This Row],[Jan-24]:[Dec-24]]),"Excess Business",0))</f>
        <v>0</v>
      </c>
      <c r="Q120" s="310">
        <f>IFERROR(COUNTIF(Table3[[#This Row],[Jan-24]:[Dec-24]],"&gt;"&amp;Table3[[#This Row],[Limit]]),)</f>
        <v>0</v>
      </c>
      <c r="R120" s="329">
        <f>Table3[[#This Row],[Paste CL name ]]</f>
        <v>0</v>
      </c>
    </row>
    <row r="121" spans="1:18" x14ac:dyDescent="0.25">
      <c r="A121" s="326"/>
      <c r="B121" s="326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8"/>
      <c r="P121" s="309">
        <f>IF(Table3[[#This Row],[Limit]]="",0,IF(Table3[[#This Row],[Limit]]&lt;MAX(Table3[[#This Row],[Jan-24]:[Dec-24]]),"Excess Business",0))</f>
        <v>0</v>
      </c>
      <c r="Q121" s="310">
        <f>IFERROR(COUNTIF(Table3[[#This Row],[Jan-24]:[Dec-24]],"&gt;"&amp;Table3[[#This Row],[Limit]]),)</f>
        <v>0</v>
      </c>
      <c r="R121" s="329">
        <f>Table3[[#This Row],[Paste CL name ]]</f>
        <v>0</v>
      </c>
    </row>
    <row r="122" spans="1:18" x14ac:dyDescent="0.25">
      <c r="A122" s="326"/>
      <c r="B122" s="326"/>
      <c r="C122" s="327"/>
      <c r="D122" s="327"/>
      <c r="E122" s="327"/>
      <c r="F122" s="327"/>
      <c r="G122" s="327"/>
      <c r="H122" s="327"/>
      <c r="I122" s="327"/>
      <c r="J122" s="327"/>
      <c r="K122" s="327"/>
      <c r="L122" s="327"/>
      <c r="M122" s="327"/>
      <c r="N122" s="327"/>
      <c r="O122" s="328"/>
      <c r="P122" s="309">
        <f>IF(Table3[[#This Row],[Limit]]="",0,IF(Table3[[#This Row],[Limit]]&lt;MAX(Table3[[#This Row],[Jan-24]:[Dec-24]]),"Excess Business",0))</f>
        <v>0</v>
      </c>
      <c r="Q122" s="310">
        <f>IFERROR(COUNTIF(Table3[[#This Row],[Jan-24]:[Dec-24]],"&gt;"&amp;Table3[[#This Row],[Limit]]),)</f>
        <v>0</v>
      </c>
      <c r="R122" s="329">
        <f>Table3[[#This Row],[Paste CL name ]]</f>
        <v>0</v>
      </c>
    </row>
    <row r="123" spans="1:18" x14ac:dyDescent="0.25">
      <c r="A123" s="326"/>
      <c r="B123" s="326"/>
      <c r="C123" s="327"/>
      <c r="D123" s="327"/>
      <c r="E123" s="327"/>
      <c r="F123" s="327"/>
      <c r="G123" s="327"/>
      <c r="H123" s="327"/>
      <c r="I123" s="327"/>
      <c r="J123" s="327"/>
      <c r="K123" s="327"/>
      <c r="L123" s="327"/>
      <c r="M123" s="327"/>
      <c r="N123" s="327"/>
      <c r="O123" s="328"/>
      <c r="P123" s="309">
        <f>IF(Table3[[#This Row],[Limit]]="",0,IF(Table3[[#This Row],[Limit]]&lt;MAX(Table3[[#This Row],[Jan-24]:[Dec-24]]),"Excess Business",0))</f>
        <v>0</v>
      </c>
      <c r="Q123" s="310">
        <f>IFERROR(COUNTIF(Table3[[#This Row],[Jan-24]:[Dec-24]],"&gt;"&amp;Table3[[#This Row],[Limit]]),)</f>
        <v>0</v>
      </c>
      <c r="R123" s="329">
        <f>Table3[[#This Row],[Paste CL name ]]</f>
        <v>0</v>
      </c>
    </row>
    <row r="124" spans="1:18" x14ac:dyDescent="0.25">
      <c r="A124" s="326"/>
      <c r="B124" s="326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7"/>
      <c r="N124" s="327"/>
      <c r="O124" s="328"/>
      <c r="P124" s="309">
        <f>IF(Table3[[#This Row],[Limit]]="",0,IF(Table3[[#This Row],[Limit]]&lt;MAX(Table3[[#This Row],[Jan-24]:[Dec-24]]),"Excess Business",0))</f>
        <v>0</v>
      </c>
      <c r="Q124" s="310">
        <f>IFERROR(COUNTIF(Table3[[#This Row],[Jan-24]:[Dec-24]],"&gt;"&amp;Table3[[#This Row],[Limit]]),)</f>
        <v>0</v>
      </c>
      <c r="R124" s="329">
        <f>Table3[[#This Row],[Paste CL name ]]</f>
        <v>0</v>
      </c>
    </row>
    <row r="125" spans="1:18" x14ac:dyDescent="0.25">
      <c r="A125" s="326"/>
      <c r="B125" s="326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28"/>
      <c r="P125" s="309">
        <f>IF(Table3[[#This Row],[Limit]]="",0,IF(Table3[[#This Row],[Limit]]&lt;MAX(Table3[[#This Row],[Jan-24]:[Dec-24]]),"Excess Business",0))</f>
        <v>0</v>
      </c>
      <c r="Q125" s="310">
        <f>IFERROR(COUNTIF(Table3[[#This Row],[Jan-24]:[Dec-24]],"&gt;"&amp;Table3[[#This Row],[Limit]]),)</f>
        <v>0</v>
      </c>
      <c r="R125" s="329">
        <f>Table3[[#This Row],[Paste CL name ]]</f>
        <v>0</v>
      </c>
    </row>
    <row r="126" spans="1:18" x14ac:dyDescent="0.25">
      <c r="A126" s="326"/>
      <c r="B126" s="326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8"/>
      <c r="P126" s="309">
        <f>IF(Table3[[#This Row],[Limit]]="",0,IF(Table3[[#This Row],[Limit]]&lt;MAX(Table3[[#This Row],[Jan-24]:[Dec-24]]),"Excess Business",0))</f>
        <v>0</v>
      </c>
      <c r="Q126" s="310">
        <f>IFERROR(COUNTIF(Table3[[#This Row],[Jan-24]:[Dec-24]],"&gt;"&amp;Table3[[#This Row],[Limit]]),)</f>
        <v>0</v>
      </c>
      <c r="R126" s="329">
        <f>Table3[[#This Row],[Paste CL name ]]</f>
        <v>0</v>
      </c>
    </row>
    <row r="127" spans="1:18" x14ac:dyDescent="0.25">
      <c r="A127" s="326"/>
      <c r="B127" s="326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8"/>
      <c r="P127" s="309">
        <f>IF(Table3[[#This Row],[Limit]]="",0,IF(Table3[[#This Row],[Limit]]&lt;MAX(Table3[[#This Row],[Jan-24]:[Dec-24]]),"Excess Business",0))</f>
        <v>0</v>
      </c>
      <c r="Q127" s="310">
        <f>IFERROR(COUNTIF(Table3[[#This Row],[Jan-24]:[Dec-24]],"&gt;"&amp;Table3[[#This Row],[Limit]]),)</f>
        <v>0</v>
      </c>
      <c r="R127" s="329">
        <f>Table3[[#This Row],[Paste CL name ]]</f>
        <v>0</v>
      </c>
    </row>
    <row r="128" spans="1:18" x14ac:dyDescent="0.25">
      <c r="A128" s="326"/>
      <c r="B128" s="326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8"/>
      <c r="P128" s="309">
        <f>IF(Table3[[#This Row],[Limit]]="",0,IF(Table3[[#This Row],[Limit]]&lt;MAX(Table3[[#This Row],[Jan-24]:[Dec-24]]),"Excess Business",0))</f>
        <v>0</v>
      </c>
      <c r="Q128" s="310">
        <f>IFERROR(COUNTIF(Table3[[#This Row],[Jan-24]:[Dec-24]],"&gt;"&amp;Table3[[#This Row],[Limit]]),)</f>
        <v>0</v>
      </c>
      <c r="R128" s="329">
        <f>Table3[[#This Row],[Paste CL name ]]</f>
        <v>0</v>
      </c>
    </row>
    <row r="129" spans="1:18" x14ac:dyDescent="0.25">
      <c r="A129" s="326"/>
      <c r="B129" s="326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8"/>
      <c r="P129" s="309">
        <f>IF(Table3[[#This Row],[Limit]]="",0,IF(Table3[[#This Row],[Limit]]&lt;MAX(Table3[[#This Row],[Jan-24]:[Dec-24]]),"Excess Business",0))</f>
        <v>0</v>
      </c>
      <c r="Q129" s="310">
        <f>IFERROR(COUNTIF(Table3[[#This Row],[Jan-24]:[Dec-24]],"&gt;"&amp;Table3[[#This Row],[Limit]]),)</f>
        <v>0</v>
      </c>
      <c r="R129" s="329">
        <f>Table3[[#This Row],[Paste CL name ]]</f>
        <v>0</v>
      </c>
    </row>
    <row r="130" spans="1:18" x14ac:dyDescent="0.25">
      <c r="A130" s="326"/>
      <c r="B130" s="326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8"/>
      <c r="P130" s="309">
        <f>IF(Table3[[#This Row],[Limit]]="",0,IF(Table3[[#This Row],[Limit]]&lt;MAX(Table3[[#This Row],[Jan-24]:[Dec-24]]),"Excess Business",0))</f>
        <v>0</v>
      </c>
      <c r="Q130" s="310">
        <f>IFERROR(COUNTIF(Table3[[#This Row],[Jan-24]:[Dec-24]],"&gt;"&amp;Table3[[#This Row],[Limit]]),)</f>
        <v>0</v>
      </c>
      <c r="R130" s="329">
        <f>Table3[[#This Row],[Paste CL name ]]</f>
        <v>0</v>
      </c>
    </row>
    <row r="131" spans="1:18" x14ac:dyDescent="0.25">
      <c r="A131" s="332"/>
      <c r="B131" s="305"/>
      <c r="C131" s="306"/>
      <c r="D131" s="306"/>
      <c r="E131" s="306"/>
      <c r="F131" s="306"/>
      <c r="G131" s="306"/>
      <c r="H131" s="306"/>
      <c r="I131" s="306"/>
      <c r="J131" s="306"/>
      <c r="K131" s="306"/>
      <c r="L131" s="306"/>
      <c r="M131" s="306"/>
      <c r="N131" s="301"/>
      <c r="O131" s="301"/>
      <c r="P131" s="309">
        <f>IF(Table3[[#This Row],[Limit]]="",0,IF(Table3[[#This Row],[Limit]]&lt;MAX(Table3[[#This Row],[Jan-24]:[Dec-24]]),"Excess Business",0))</f>
        <v>0</v>
      </c>
      <c r="Q131" s="310">
        <f>IFERROR(COUNTIF(Table3[[#This Row],[Jan-24]:[Dec-24]],"&gt;"&amp;Table3[[#This Row],[Limit]]),)</f>
        <v>0</v>
      </c>
      <c r="R131" s="329">
        <f>Table3[[#This Row],[Paste CL name ]]</f>
        <v>0</v>
      </c>
    </row>
    <row r="132" spans="1:18" x14ac:dyDescent="0.25">
      <c r="A132" s="332"/>
      <c r="B132" s="305"/>
      <c r="C132" s="306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1"/>
      <c r="O132" s="301"/>
      <c r="P132" s="309">
        <f>IF(Table3[[#This Row],[Limit]]="",0,IF(Table3[[#This Row],[Limit]]&lt;MAX(Table3[[#This Row],[Jan-24]:[Dec-24]]),"Excess Business",0))</f>
        <v>0</v>
      </c>
      <c r="Q132" s="310">
        <f>IFERROR(COUNTIF(Table3[[#This Row],[Jan-24]:[Dec-24]],"&gt;"&amp;Table3[[#This Row],[Limit]]),)</f>
        <v>0</v>
      </c>
      <c r="R132" s="329">
        <f>Table3[[#This Row],[Paste CL name ]]</f>
        <v>0</v>
      </c>
    </row>
    <row r="133" spans="1:18" x14ac:dyDescent="0.25">
      <c r="A133" s="332"/>
      <c r="B133" s="305"/>
      <c r="C133" s="306"/>
      <c r="D133" s="306"/>
      <c r="E133" s="306"/>
      <c r="F133" s="306"/>
      <c r="G133" s="306"/>
      <c r="H133" s="306"/>
      <c r="I133" s="306"/>
      <c r="J133" s="306"/>
      <c r="K133" s="306"/>
      <c r="L133" s="306"/>
      <c r="M133" s="306"/>
      <c r="N133" s="301"/>
      <c r="O133" s="301"/>
      <c r="P133" s="309">
        <f>IF(Table3[[#This Row],[Limit]]="",0,IF(Table3[[#This Row],[Limit]]&lt;MAX(Table3[[#This Row],[Jan-24]:[Dec-24]]),"Excess Business",0))</f>
        <v>0</v>
      </c>
      <c r="Q133" s="310">
        <f>IFERROR(COUNTIF(Table3[[#This Row],[Jan-24]:[Dec-24]],"&gt;"&amp;Table3[[#This Row],[Limit]]),)</f>
        <v>0</v>
      </c>
      <c r="R133" s="329">
        <f>Table3[[#This Row],[Paste CL name ]]</f>
        <v>0</v>
      </c>
    </row>
    <row r="134" spans="1:18" x14ac:dyDescent="0.25">
      <c r="A134" s="332"/>
      <c r="B134" s="305"/>
      <c r="C134" s="306"/>
      <c r="D134" s="306"/>
      <c r="E134" s="306"/>
      <c r="F134" s="306"/>
      <c r="G134" s="306"/>
      <c r="H134" s="306"/>
      <c r="I134" s="306"/>
      <c r="J134" s="306"/>
      <c r="K134" s="306"/>
      <c r="L134" s="306"/>
      <c r="M134" s="306"/>
      <c r="N134" s="301"/>
      <c r="O134" s="301"/>
      <c r="P134" s="309">
        <f>IF(Table3[[#This Row],[Limit]]="",0,IF(Table3[[#This Row],[Limit]]&lt;MAX(Table3[[#This Row],[Jan-24]:[Dec-24]]),"Excess Business",0))</f>
        <v>0</v>
      </c>
      <c r="Q134" s="310">
        <f>IFERROR(COUNTIF(Table3[[#This Row],[Jan-24]:[Dec-24]],"&gt;"&amp;Table3[[#This Row],[Limit]]),)</f>
        <v>0</v>
      </c>
      <c r="R134" s="329">
        <f>Table3[[#This Row],[Paste CL name ]]</f>
        <v>0</v>
      </c>
    </row>
    <row r="135" spans="1:18" x14ac:dyDescent="0.25">
      <c r="A135" s="332"/>
      <c r="B135" s="305"/>
      <c r="C135" s="306"/>
      <c r="D135" s="306"/>
      <c r="E135" s="306"/>
      <c r="F135" s="306"/>
      <c r="G135" s="306"/>
      <c r="H135" s="306"/>
      <c r="I135" s="306"/>
      <c r="J135" s="306"/>
      <c r="K135" s="306"/>
      <c r="L135" s="306"/>
      <c r="M135" s="306"/>
      <c r="N135" s="301"/>
      <c r="O135" s="301"/>
      <c r="P135" s="309">
        <f>IF(Table3[[#This Row],[Limit]]="",0,IF(Table3[[#This Row],[Limit]]&lt;MAX(Table3[[#This Row],[Jan-24]:[Dec-24]]),"Excess Business",0))</f>
        <v>0</v>
      </c>
      <c r="Q135" s="310">
        <f>IFERROR(COUNTIF(Table3[[#This Row],[Jan-24]:[Dec-24]],"&gt;"&amp;Table3[[#This Row],[Limit]]),)</f>
        <v>0</v>
      </c>
      <c r="R135" s="329">
        <f>Table3[[#This Row],[Paste CL name ]]</f>
        <v>0</v>
      </c>
    </row>
    <row r="136" spans="1:18" x14ac:dyDescent="0.25">
      <c r="A136" s="332"/>
      <c r="B136" s="305"/>
      <c r="C136" s="306"/>
      <c r="D136" s="306"/>
      <c r="E136" s="306"/>
      <c r="F136" s="306"/>
      <c r="G136" s="306"/>
      <c r="H136" s="306"/>
      <c r="I136" s="306"/>
      <c r="J136" s="306"/>
      <c r="K136" s="306"/>
      <c r="L136" s="306"/>
      <c r="M136" s="306"/>
      <c r="N136" s="301"/>
      <c r="O136" s="301"/>
      <c r="P136" s="309">
        <f>IF(Table3[[#This Row],[Limit]]="",0,IF(Table3[[#This Row],[Limit]]&lt;MAX(Table3[[#This Row],[Jan-24]:[Dec-24]]),"Excess Business",0))</f>
        <v>0</v>
      </c>
      <c r="Q136" s="310">
        <f>IFERROR(COUNTIF(Table3[[#This Row],[Jan-24]:[Dec-24]],"&gt;"&amp;Table3[[#This Row],[Limit]]),)</f>
        <v>0</v>
      </c>
      <c r="R136" s="329">
        <f>Table3[[#This Row],[Paste CL name ]]</f>
        <v>0</v>
      </c>
    </row>
    <row r="137" spans="1:18" x14ac:dyDescent="0.25">
      <c r="A137" s="332"/>
      <c r="B137" s="305"/>
      <c r="C137" s="306"/>
      <c r="D137" s="306"/>
      <c r="E137" s="306"/>
      <c r="F137" s="306"/>
      <c r="G137" s="306"/>
      <c r="H137" s="306"/>
      <c r="I137" s="306"/>
      <c r="J137" s="306"/>
      <c r="K137" s="306"/>
      <c r="L137" s="306"/>
      <c r="M137" s="306"/>
      <c r="N137" s="301"/>
      <c r="O137" s="301"/>
      <c r="P137" s="309">
        <f>IF(Table3[[#This Row],[Limit]]="",0,IF(Table3[[#This Row],[Limit]]&lt;MAX(Table3[[#This Row],[Jan-24]:[Dec-24]]),"Excess Business",0))</f>
        <v>0</v>
      </c>
      <c r="Q137" s="310">
        <f>IFERROR(COUNTIF(Table3[[#This Row],[Jan-24]:[Dec-24]],"&gt;"&amp;Table3[[#This Row],[Limit]]),)</f>
        <v>0</v>
      </c>
      <c r="R137" s="329">
        <f>Table3[[#This Row],[Paste CL name ]]</f>
        <v>0</v>
      </c>
    </row>
    <row r="138" spans="1:18" x14ac:dyDescent="0.25">
      <c r="A138" s="332"/>
      <c r="B138" s="305"/>
      <c r="C138" s="306"/>
      <c r="D138" s="306"/>
      <c r="E138" s="306"/>
      <c r="F138" s="306"/>
      <c r="G138" s="306"/>
      <c r="H138" s="306"/>
      <c r="I138" s="306"/>
      <c r="J138" s="306"/>
      <c r="K138" s="306"/>
      <c r="L138" s="306"/>
      <c r="M138" s="306"/>
      <c r="N138" s="301"/>
      <c r="O138" s="301"/>
      <c r="P138" s="309">
        <f>IF(Table3[[#This Row],[Limit]]="",0,IF(Table3[[#This Row],[Limit]]&lt;MAX(Table3[[#This Row],[Jan-24]:[Dec-24]]),"Excess Business",0))</f>
        <v>0</v>
      </c>
      <c r="Q138" s="310">
        <f>IFERROR(COUNTIF(Table3[[#This Row],[Jan-24]:[Dec-24]],"&gt;"&amp;Table3[[#This Row],[Limit]]),)</f>
        <v>0</v>
      </c>
      <c r="R138" s="329">
        <f>Table3[[#This Row],[Paste CL name ]]</f>
        <v>0</v>
      </c>
    </row>
    <row r="139" spans="1:18" x14ac:dyDescent="0.25">
      <c r="A139" s="332"/>
      <c r="B139" s="305"/>
      <c r="C139" s="306"/>
      <c r="D139" s="306"/>
      <c r="E139" s="306"/>
      <c r="F139" s="306"/>
      <c r="G139" s="306"/>
      <c r="H139" s="306"/>
      <c r="I139" s="306"/>
      <c r="J139" s="306"/>
      <c r="K139" s="306"/>
      <c r="L139" s="306"/>
      <c r="M139" s="306"/>
      <c r="N139" s="301"/>
      <c r="O139" s="301"/>
      <c r="P139" s="309">
        <f>IF(Table3[[#This Row],[Limit]]="",0,IF(Table3[[#This Row],[Limit]]&lt;MAX(Table3[[#This Row],[Jan-24]:[Dec-24]]),"Excess Business",0))</f>
        <v>0</v>
      </c>
      <c r="Q139" s="310">
        <f>IFERROR(COUNTIF(Table3[[#This Row],[Jan-24]:[Dec-24]],"&gt;"&amp;Table3[[#This Row],[Limit]]),)</f>
        <v>0</v>
      </c>
      <c r="R139" s="329">
        <f>Table3[[#This Row],[Paste CL name ]]</f>
        <v>0</v>
      </c>
    </row>
    <row r="140" spans="1:18" x14ac:dyDescent="0.25">
      <c r="A140" s="332"/>
      <c r="B140" s="305"/>
      <c r="C140" s="306"/>
      <c r="D140" s="306"/>
      <c r="E140" s="306"/>
      <c r="F140" s="306"/>
      <c r="G140" s="306"/>
      <c r="H140" s="306"/>
      <c r="I140" s="306"/>
      <c r="J140" s="306"/>
      <c r="K140" s="306"/>
      <c r="L140" s="306"/>
      <c r="M140" s="306"/>
      <c r="N140" s="301"/>
      <c r="O140" s="301"/>
      <c r="P140" s="309">
        <f>IF(Table3[[#This Row],[Limit]]="",0,IF(Table3[[#This Row],[Limit]]&lt;MAX(Table3[[#This Row],[Jan-24]:[Dec-24]]),"Excess Business",0))</f>
        <v>0</v>
      </c>
      <c r="Q140" s="310">
        <f>IFERROR(COUNTIF(Table3[[#This Row],[Jan-24]:[Dec-24]],"&gt;"&amp;Table3[[#This Row],[Limit]]),)</f>
        <v>0</v>
      </c>
      <c r="R140" s="329">
        <f>Table3[[#This Row],[Paste CL name ]]</f>
        <v>0</v>
      </c>
    </row>
    <row r="141" spans="1:18" x14ac:dyDescent="0.25">
      <c r="A141" s="332"/>
      <c r="B141" s="305"/>
      <c r="C141" s="306"/>
      <c r="D141" s="306"/>
      <c r="E141" s="306"/>
      <c r="F141" s="306"/>
      <c r="G141" s="306"/>
      <c r="H141" s="306"/>
      <c r="I141" s="306"/>
      <c r="J141" s="306"/>
      <c r="K141" s="306"/>
      <c r="L141" s="306"/>
      <c r="M141" s="306"/>
      <c r="N141" s="301"/>
      <c r="O141" s="301"/>
      <c r="P141" s="309">
        <f>IF(Table3[[#This Row],[Limit]]="",0,IF(Table3[[#This Row],[Limit]]&lt;MAX(Table3[[#This Row],[Jan-24]:[Dec-24]]),"Excess Business",0))</f>
        <v>0</v>
      </c>
      <c r="Q141" s="310">
        <f>IFERROR(COUNTIF(Table3[[#This Row],[Jan-24]:[Dec-24]],"&gt;"&amp;Table3[[#This Row],[Limit]]),)</f>
        <v>0</v>
      </c>
      <c r="R141" s="329">
        <f>Table3[[#This Row],[Paste CL name ]]</f>
        <v>0</v>
      </c>
    </row>
    <row r="142" spans="1:18" x14ac:dyDescent="0.25">
      <c r="A142" s="332"/>
      <c r="B142" s="305"/>
      <c r="C142" s="306"/>
      <c r="D142" s="306"/>
      <c r="E142" s="306"/>
      <c r="F142" s="306"/>
      <c r="G142" s="306"/>
      <c r="H142" s="306"/>
      <c r="I142" s="306"/>
      <c r="J142" s="306"/>
      <c r="K142" s="306"/>
      <c r="L142" s="306"/>
      <c r="M142" s="306"/>
      <c r="N142" s="301"/>
      <c r="O142" s="301"/>
      <c r="P142" s="309">
        <f>IF(Table3[[#This Row],[Limit]]="",0,IF(Table3[[#This Row],[Limit]]&lt;MAX(Table3[[#This Row],[Jan-24]:[Dec-24]]),"Excess Business",0))</f>
        <v>0</v>
      </c>
      <c r="Q142" s="310">
        <f>IFERROR(COUNTIF(Table3[[#This Row],[Jan-24]:[Dec-24]],"&gt;"&amp;Table3[[#This Row],[Limit]]),)</f>
        <v>0</v>
      </c>
      <c r="R142" s="329">
        <f>Table3[[#This Row],[Paste CL name ]]</f>
        <v>0</v>
      </c>
    </row>
    <row r="143" spans="1:18" x14ac:dyDescent="0.25">
      <c r="A143" s="332"/>
      <c r="B143" s="305"/>
      <c r="C143" s="306"/>
      <c r="D143" s="306"/>
      <c r="E143" s="306"/>
      <c r="F143" s="306"/>
      <c r="G143" s="306"/>
      <c r="H143" s="306"/>
      <c r="I143" s="306"/>
      <c r="J143" s="306"/>
      <c r="K143" s="306"/>
      <c r="L143" s="306"/>
      <c r="M143" s="306"/>
      <c r="N143" s="301"/>
      <c r="O143" s="301"/>
      <c r="P143" s="309">
        <f>IF(Table3[[#This Row],[Limit]]="",0,IF(Table3[[#This Row],[Limit]]&lt;MAX(Table3[[#This Row],[Jan-24]:[Dec-24]]),"Excess Business",0))</f>
        <v>0</v>
      </c>
      <c r="Q143" s="310">
        <f>IFERROR(COUNTIF(Table3[[#This Row],[Jan-24]:[Dec-24]],"&gt;"&amp;Table3[[#This Row],[Limit]]),)</f>
        <v>0</v>
      </c>
      <c r="R143" s="329">
        <f>Table3[[#This Row],[Paste CL name ]]</f>
        <v>0</v>
      </c>
    </row>
    <row r="144" spans="1:18" x14ac:dyDescent="0.25">
      <c r="A144" s="332"/>
      <c r="B144" s="305"/>
      <c r="C144" s="306"/>
      <c r="D144" s="306"/>
      <c r="E144" s="306"/>
      <c r="F144" s="306"/>
      <c r="G144" s="306"/>
      <c r="H144" s="306"/>
      <c r="I144" s="306"/>
      <c r="J144" s="306"/>
      <c r="K144" s="306"/>
      <c r="L144" s="306"/>
      <c r="M144" s="306"/>
      <c r="N144" s="301"/>
      <c r="O144" s="301"/>
      <c r="P144" s="309">
        <f>IF(Table3[[#This Row],[Limit]]="",0,IF(Table3[[#This Row],[Limit]]&lt;MAX(Table3[[#This Row],[Jan-24]:[Dec-24]]),"Excess Business",0))</f>
        <v>0</v>
      </c>
      <c r="Q144" s="310">
        <f>IFERROR(COUNTIF(Table3[[#This Row],[Jan-24]:[Dec-24]],"&gt;"&amp;Table3[[#This Row],[Limit]]),)</f>
        <v>0</v>
      </c>
      <c r="R144" s="329">
        <f>Table3[[#This Row],[Paste CL name ]]</f>
        <v>0</v>
      </c>
    </row>
    <row r="145" spans="1:18" x14ac:dyDescent="0.25">
      <c r="A145" s="332"/>
      <c r="B145" s="305"/>
      <c r="C145" s="306"/>
      <c r="D145" s="306"/>
      <c r="E145" s="306"/>
      <c r="F145" s="306"/>
      <c r="G145" s="306"/>
      <c r="H145" s="306"/>
      <c r="I145" s="306"/>
      <c r="J145" s="306"/>
      <c r="K145" s="306"/>
      <c r="L145" s="306"/>
      <c r="M145" s="306"/>
      <c r="N145" s="301"/>
      <c r="O145" s="301"/>
      <c r="P145" s="309">
        <f>IF(Table3[[#This Row],[Limit]]="",0,IF(Table3[[#This Row],[Limit]]&lt;MAX(Table3[[#This Row],[Jan-24]:[Dec-24]]),"Excess Business",0))</f>
        <v>0</v>
      </c>
      <c r="Q145" s="310">
        <f>IFERROR(COUNTIF(Table3[[#This Row],[Jan-24]:[Dec-24]],"&gt;"&amp;Table3[[#This Row],[Limit]]),)</f>
        <v>0</v>
      </c>
      <c r="R145" s="329">
        <f>Table3[[#This Row],[Paste CL name ]]</f>
        <v>0</v>
      </c>
    </row>
    <row r="146" spans="1:18" x14ac:dyDescent="0.25">
      <c r="A146" s="332"/>
      <c r="B146" s="305"/>
      <c r="C146" s="306"/>
      <c r="D146" s="306"/>
      <c r="E146" s="306"/>
      <c r="F146" s="306"/>
      <c r="G146" s="306"/>
      <c r="H146" s="306"/>
      <c r="I146" s="306"/>
      <c r="J146" s="306"/>
      <c r="K146" s="306"/>
      <c r="L146" s="306"/>
      <c r="M146" s="306"/>
      <c r="N146" s="301"/>
      <c r="O146" s="301"/>
      <c r="P146" s="309">
        <f>IF(Table3[[#This Row],[Limit]]="",0,IF(Table3[[#This Row],[Limit]]&lt;MAX(Table3[[#This Row],[Jan-24]:[Dec-24]]),"Excess Business",0))</f>
        <v>0</v>
      </c>
      <c r="Q146" s="310">
        <f>IFERROR(COUNTIF(Table3[[#This Row],[Jan-24]:[Dec-24]],"&gt;"&amp;Table3[[#This Row],[Limit]]),)</f>
        <v>0</v>
      </c>
      <c r="R146" s="329">
        <f>Table3[[#This Row],[Paste CL name ]]</f>
        <v>0</v>
      </c>
    </row>
    <row r="147" spans="1:18" x14ac:dyDescent="0.25">
      <c r="A147" s="332"/>
      <c r="B147" s="305"/>
      <c r="C147" s="306"/>
      <c r="D147" s="306"/>
      <c r="E147" s="306"/>
      <c r="F147" s="306"/>
      <c r="G147" s="306"/>
      <c r="H147" s="306"/>
      <c r="I147" s="306"/>
      <c r="J147" s="306"/>
      <c r="K147" s="306"/>
      <c r="L147" s="306"/>
      <c r="M147" s="306"/>
      <c r="N147" s="301"/>
      <c r="O147" s="301"/>
      <c r="P147" s="309">
        <f>IF(Table3[[#This Row],[Limit]]="",0,IF(Table3[[#This Row],[Limit]]&lt;MAX(Table3[[#This Row],[Jan-24]:[Dec-24]]),"Excess Business",0))</f>
        <v>0</v>
      </c>
      <c r="Q147" s="310">
        <f>IFERROR(COUNTIF(Table3[[#This Row],[Jan-24]:[Dec-24]],"&gt;"&amp;Table3[[#This Row],[Limit]]),)</f>
        <v>0</v>
      </c>
      <c r="R147" s="329">
        <f>Table3[[#This Row],[Paste CL name ]]</f>
        <v>0</v>
      </c>
    </row>
    <row r="148" spans="1:18" x14ac:dyDescent="0.25">
      <c r="A148" s="332"/>
      <c r="B148" s="305"/>
      <c r="C148" s="306"/>
      <c r="D148" s="306"/>
      <c r="E148" s="306"/>
      <c r="F148" s="306"/>
      <c r="G148" s="306"/>
      <c r="H148" s="306"/>
      <c r="I148" s="306"/>
      <c r="J148" s="306"/>
      <c r="K148" s="306"/>
      <c r="L148" s="306"/>
      <c r="M148" s="306"/>
      <c r="N148" s="301"/>
      <c r="O148" s="301"/>
      <c r="P148" s="309">
        <f>IF(Table3[[#This Row],[Limit]]="",0,IF(Table3[[#This Row],[Limit]]&lt;MAX(Table3[[#This Row],[Jan-24]:[Dec-24]]),"Excess Business",0))</f>
        <v>0</v>
      </c>
      <c r="Q148" s="310">
        <f>IFERROR(COUNTIF(Table3[[#This Row],[Jan-24]:[Dec-24]],"&gt;"&amp;Table3[[#This Row],[Limit]]),)</f>
        <v>0</v>
      </c>
      <c r="R148" s="329">
        <f>Table3[[#This Row],[Paste CL name ]]</f>
        <v>0</v>
      </c>
    </row>
    <row r="149" spans="1:18" x14ac:dyDescent="0.25">
      <c r="A149" s="332"/>
      <c r="B149" s="305"/>
      <c r="C149" s="306"/>
      <c r="D149" s="306"/>
      <c r="E149" s="306"/>
      <c r="F149" s="306"/>
      <c r="G149" s="306"/>
      <c r="H149" s="306"/>
      <c r="I149" s="306"/>
      <c r="J149" s="306"/>
      <c r="K149" s="306"/>
      <c r="L149" s="306"/>
      <c r="M149" s="306"/>
      <c r="N149" s="301"/>
      <c r="O149" s="301"/>
      <c r="P149" s="309">
        <f>IF(Table3[[#This Row],[Limit]]="",0,IF(Table3[[#This Row],[Limit]]&lt;MAX(Table3[[#This Row],[Jan-24]:[Dec-24]]),"Excess Business",0))</f>
        <v>0</v>
      </c>
      <c r="Q149" s="310">
        <f>IFERROR(COUNTIF(Table3[[#This Row],[Jan-24]:[Dec-24]],"&gt;"&amp;Table3[[#This Row],[Limit]]),)</f>
        <v>0</v>
      </c>
      <c r="R149" s="329">
        <f>Table3[[#This Row],[Paste CL name ]]</f>
        <v>0</v>
      </c>
    </row>
    <row r="150" spans="1:18" x14ac:dyDescent="0.25">
      <c r="A150" s="332"/>
      <c r="B150" s="305"/>
      <c r="C150" s="306"/>
      <c r="D150" s="306"/>
      <c r="E150" s="306"/>
      <c r="F150" s="306"/>
      <c r="G150" s="306"/>
      <c r="H150" s="306"/>
      <c r="I150" s="306"/>
      <c r="J150" s="306"/>
      <c r="K150" s="306"/>
      <c r="L150" s="306"/>
      <c r="M150" s="306"/>
      <c r="N150" s="301"/>
      <c r="O150" s="301"/>
      <c r="P150" s="309">
        <f>IF(Table3[[#This Row],[Limit]]="",0,IF(Table3[[#This Row],[Limit]]&lt;MAX(Table3[[#This Row],[Jan-24]:[Dec-24]]),"Excess Business",0))</f>
        <v>0</v>
      </c>
      <c r="Q150" s="310">
        <f>IFERROR(COUNTIF(Table3[[#This Row],[Jan-24]:[Dec-24]],"&gt;"&amp;Table3[[#This Row],[Limit]]),)</f>
        <v>0</v>
      </c>
      <c r="R150" s="329">
        <f>Table3[[#This Row],[Paste CL name ]]</f>
        <v>0</v>
      </c>
    </row>
    <row r="151" spans="1:18" x14ac:dyDescent="0.25">
      <c r="A151" s="332"/>
      <c r="B151" s="305"/>
      <c r="C151" s="306"/>
      <c r="D151" s="306"/>
      <c r="E151" s="306"/>
      <c r="F151" s="306"/>
      <c r="G151" s="306"/>
      <c r="H151" s="306"/>
      <c r="I151" s="306"/>
      <c r="J151" s="306"/>
      <c r="K151" s="306"/>
      <c r="L151" s="306"/>
      <c r="M151" s="306"/>
      <c r="N151" s="301"/>
      <c r="O151" s="301"/>
      <c r="P151" s="309">
        <f>IF(Table3[[#This Row],[Limit]]="",0,IF(Table3[[#This Row],[Limit]]&lt;MAX(Table3[[#This Row],[Jan-24]:[Dec-24]]),"Excess Business",0))</f>
        <v>0</v>
      </c>
      <c r="Q151" s="310">
        <f>IFERROR(COUNTIF(Table3[[#This Row],[Jan-24]:[Dec-24]],"&gt;"&amp;Table3[[#This Row],[Limit]]),)</f>
        <v>0</v>
      </c>
      <c r="R151" s="329">
        <f>Table3[[#This Row],[Paste CL name ]]</f>
        <v>0</v>
      </c>
    </row>
    <row r="152" spans="1:18" x14ac:dyDescent="0.25">
      <c r="A152" s="332"/>
      <c r="B152" s="305"/>
      <c r="C152" s="306"/>
      <c r="D152" s="306"/>
      <c r="E152" s="306"/>
      <c r="F152" s="306"/>
      <c r="G152" s="306"/>
      <c r="H152" s="306"/>
      <c r="I152" s="306"/>
      <c r="J152" s="306"/>
      <c r="K152" s="306"/>
      <c r="L152" s="306"/>
      <c r="M152" s="306"/>
      <c r="N152" s="301"/>
      <c r="O152" s="301"/>
      <c r="P152" s="309">
        <f>IF(Table3[[#This Row],[Limit]]="",0,IF(Table3[[#This Row],[Limit]]&lt;MAX(Table3[[#This Row],[Jan-24]:[Dec-24]]),"Excess Business",0))</f>
        <v>0</v>
      </c>
      <c r="Q152" s="310">
        <f>IFERROR(COUNTIF(Table3[[#This Row],[Jan-24]:[Dec-24]],"&gt;"&amp;Table3[[#This Row],[Limit]]),)</f>
        <v>0</v>
      </c>
      <c r="R152" s="329">
        <f>Table3[[#This Row],[Paste CL name ]]</f>
        <v>0</v>
      </c>
    </row>
    <row r="153" spans="1:18" x14ac:dyDescent="0.25">
      <c r="A153" s="332"/>
      <c r="B153" s="305"/>
      <c r="C153" s="306"/>
      <c r="D153" s="306"/>
      <c r="E153" s="306"/>
      <c r="F153" s="306"/>
      <c r="G153" s="306"/>
      <c r="H153" s="306"/>
      <c r="I153" s="306"/>
      <c r="J153" s="306"/>
      <c r="K153" s="306"/>
      <c r="L153" s="306"/>
      <c r="M153" s="306"/>
      <c r="N153" s="301"/>
      <c r="O153" s="301"/>
      <c r="P153" s="309">
        <f>IF(Table3[[#This Row],[Limit]]="",0,IF(Table3[[#This Row],[Limit]]&lt;MAX(Table3[[#This Row],[Jan-24]:[Dec-24]]),"Excess Business",0))</f>
        <v>0</v>
      </c>
      <c r="Q153" s="310">
        <f>IFERROR(COUNTIF(Table3[[#This Row],[Jan-24]:[Dec-24]],"&gt;"&amp;Table3[[#This Row],[Limit]]),)</f>
        <v>0</v>
      </c>
      <c r="R153" s="329">
        <f>Table3[[#This Row],[Paste CL name ]]</f>
        <v>0</v>
      </c>
    </row>
    <row r="154" spans="1:18" x14ac:dyDescent="0.25">
      <c r="A154" s="332"/>
      <c r="B154" s="305"/>
      <c r="C154" s="306"/>
      <c r="D154" s="306"/>
      <c r="E154" s="306"/>
      <c r="F154" s="306"/>
      <c r="G154" s="306"/>
      <c r="H154" s="306"/>
      <c r="I154" s="306"/>
      <c r="J154" s="306"/>
      <c r="K154" s="306"/>
      <c r="L154" s="306"/>
      <c r="M154" s="306"/>
      <c r="N154" s="301"/>
      <c r="O154" s="301"/>
      <c r="P154" s="309">
        <f>IF(Table3[[#This Row],[Limit]]="",0,IF(Table3[[#This Row],[Limit]]&lt;MAX(Table3[[#This Row],[Jan-24]:[Dec-24]]),"Excess Business",0))</f>
        <v>0</v>
      </c>
      <c r="Q154" s="310">
        <f>IFERROR(COUNTIF(Table3[[#This Row],[Jan-24]:[Dec-24]],"&gt;"&amp;Table3[[#This Row],[Limit]]),)</f>
        <v>0</v>
      </c>
      <c r="R154" s="329">
        <f>Table3[[#This Row],[Paste CL name ]]</f>
        <v>0</v>
      </c>
    </row>
    <row r="155" spans="1:18" x14ac:dyDescent="0.25">
      <c r="A155" s="332"/>
      <c r="B155" s="305"/>
      <c r="C155" s="306"/>
      <c r="D155" s="306"/>
      <c r="E155" s="306"/>
      <c r="F155" s="306"/>
      <c r="G155" s="306"/>
      <c r="H155" s="306"/>
      <c r="I155" s="306"/>
      <c r="J155" s="306"/>
      <c r="K155" s="306"/>
      <c r="L155" s="306"/>
      <c r="M155" s="306"/>
      <c r="N155" s="301"/>
      <c r="O155" s="301"/>
      <c r="P155" s="309">
        <f>IF(Table3[[#This Row],[Limit]]="",0,IF(Table3[[#This Row],[Limit]]&lt;MAX(Table3[[#This Row],[Jan-24]:[Dec-24]]),"Excess Business",0))</f>
        <v>0</v>
      </c>
      <c r="Q155" s="310">
        <f>IFERROR(COUNTIF(Table3[[#This Row],[Jan-24]:[Dec-24]],"&gt;"&amp;Table3[[#This Row],[Limit]]),)</f>
        <v>0</v>
      </c>
      <c r="R155" s="329">
        <f>Table3[[#This Row],[Paste CL name ]]</f>
        <v>0</v>
      </c>
    </row>
    <row r="156" spans="1:18" x14ac:dyDescent="0.25">
      <c r="A156" s="332"/>
      <c r="B156" s="305"/>
      <c r="C156" s="306"/>
      <c r="D156" s="306"/>
      <c r="E156" s="306"/>
      <c r="F156" s="306"/>
      <c r="G156" s="306"/>
      <c r="H156" s="306"/>
      <c r="I156" s="306"/>
      <c r="J156" s="306"/>
      <c r="K156" s="306"/>
      <c r="L156" s="306"/>
      <c r="M156" s="306"/>
      <c r="N156" s="301"/>
      <c r="O156" s="301"/>
      <c r="P156" s="309">
        <f>IF(Table3[[#This Row],[Limit]]="",0,IF(Table3[[#This Row],[Limit]]&lt;MAX(Table3[[#This Row],[Jan-24]:[Dec-24]]),"Excess Business",0))</f>
        <v>0</v>
      </c>
      <c r="Q156" s="310">
        <f>IFERROR(COUNTIF(Table3[[#This Row],[Jan-24]:[Dec-24]],"&gt;"&amp;Table3[[#This Row],[Limit]]),)</f>
        <v>0</v>
      </c>
      <c r="R156" s="329">
        <f>Table3[[#This Row],[Paste CL name ]]</f>
        <v>0</v>
      </c>
    </row>
    <row r="157" spans="1:18" x14ac:dyDescent="0.25">
      <c r="A157" s="332"/>
      <c r="B157" s="305"/>
      <c r="C157" s="306"/>
      <c r="D157" s="306"/>
      <c r="E157" s="306"/>
      <c r="F157" s="306"/>
      <c r="G157" s="306"/>
      <c r="H157" s="306"/>
      <c r="I157" s="306"/>
      <c r="J157" s="306"/>
      <c r="K157" s="306"/>
      <c r="L157" s="306"/>
      <c r="M157" s="306"/>
      <c r="N157" s="301"/>
      <c r="O157" s="301"/>
      <c r="P157" s="309">
        <f>IF(Table3[[#This Row],[Limit]]="",0,IF(Table3[[#This Row],[Limit]]&lt;MAX(Table3[[#This Row],[Jan-24]:[Dec-24]]),"Excess Business",0))</f>
        <v>0</v>
      </c>
      <c r="Q157" s="310">
        <f>IFERROR(COUNTIF(Table3[[#This Row],[Jan-24]:[Dec-24]],"&gt;"&amp;Table3[[#This Row],[Limit]]),)</f>
        <v>0</v>
      </c>
      <c r="R157" s="329">
        <f>Table3[[#This Row],[Paste CL name ]]</f>
        <v>0</v>
      </c>
    </row>
    <row r="158" spans="1:18" x14ac:dyDescent="0.25">
      <c r="A158" s="332"/>
      <c r="B158" s="305"/>
      <c r="C158" s="306"/>
      <c r="D158" s="306"/>
      <c r="E158" s="306"/>
      <c r="F158" s="306"/>
      <c r="G158" s="306"/>
      <c r="H158" s="306"/>
      <c r="I158" s="306"/>
      <c r="J158" s="306"/>
      <c r="K158" s="306"/>
      <c r="L158" s="306"/>
      <c r="M158" s="306"/>
      <c r="N158" s="301"/>
      <c r="O158" s="301"/>
      <c r="P158" s="309">
        <f>IF(Table3[[#This Row],[Limit]]="",0,IF(Table3[[#This Row],[Limit]]&lt;MAX(Table3[[#This Row],[Jan-24]:[Dec-24]]),"Excess Business",0))</f>
        <v>0</v>
      </c>
      <c r="Q158" s="310">
        <f>IFERROR(COUNTIF(Table3[[#This Row],[Jan-24]:[Dec-24]],"&gt;"&amp;Table3[[#This Row],[Limit]]),)</f>
        <v>0</v>
      </c>
      <c r="R158" s="329">
        <f>Table3[[#This Row],[Paste CL name ]]</f>
        <v>0</v>
      </c>
    </row>
    <row r="159" spans="1:18" x14ac:dyDescent="0.25">
      <c r="A159" s="332"/>
      <c r="B159" s="305"/>
      <c r="C159" s="306"/>
      <c r="D159" s="306"/>
      <c r="E159" s="306"/>
      <c r="F159" s="306"/>
      <c r="G159" s="306"/>
      <c r="H159" s="306"/>
      <c r="I159" s="306"/>
      <c r="J159" s="306"/>
      <c r="K159" s="306"/>
      <c r="L159" s="306"/>
      <c r="M159" s="306"/>
      <c r="N159" s="301"/>
      <c r="O159" s="301"/>
      <c r="P159" s="309">
        <f>IF(Table3[[#This Row],[Limit]]="",0,IF(Table3[[#This Row],[Limit]]&lt;MAX(Table3[[#This Row],[Jan-24]:[Dec-24]]),"Excess Business",0))</f>
        <v>0</v>
      </c>
      <c r="Q159" s="310">
        <f>IFERROR(COUNTIF(Table3[[#This Row],[Jan-24]:[Dec-24]],"&gt;"&amp;Table3[[#This Row],[Limit]]),)</f>
        <v>0</v>
      </c>
      <c r="R159" s="329">
        <f>Table3[[#This Row],[Paste CL name ]]</f>
        <v>0</v>
      </c>
    </row>
    <row r="160" spans="1:18" x14ac:dyDescent="0.25">
      <c r="A160" s="332"/>
      <c r="B160" s="305"/>
      <c r="C160" s="306"/>
      <c r="D160" s="306"/>
      <c r="E160" s="306"/>
      <c r="F160" s="306"/>
      <c r="G160" s="306"/>
      <c r="H160" s="306"/>
      <c r="I160" s="306"/>
      <c r="J160" s="306"/>
      <c r="K160" s="306"/>
      <c r="L160" s="306"/>
      <c r="M160" s="306"/>
      <c r="N160" s="301"/>
      <c r="O160" s="301"/>
      <c r="P160" s="309">
        <f>IF(Table3[[#This Row],[Limit]]="",0,IF(Table3[[#This Row],[Limit]]&lt;MAX(Table3[[#This Row],[Jan-24]:[Dec-24]]),"Excess Business",0))</f>
        <v>0</v>
      </c>
      <c r="Q160" s="310">
        <f>IFERROR(COUNTIF(Table3[[#This Row],[Jan-24]:[Dec-24]],"&gt;"&amp;Table3[[#This Row],[Limit]]),)</f>
        <v>0</v>
      </c>
      <c r="R160" s="329">
        <f>Table3[[#This Row],[Paste CL name ]]</f>
        <v>0</v>
      </c>
    </row>
    <row r="161" spans="1:18" x14ac:dyDescent="0.25">
      <c r="A161" s="332"/>
      <c r="B161" s="305"/>
      <c r="C161" s="306"/>
      <c r="D161" s="306"/>
      <c r="E161" s="306"/>
      <c r="F161" s="306"/>
      <c r="G161" s="306"/>
      <c r="H161" s="306"/>
      <c r="I161" s="306"/>
      <c r="J161" s="306"/>
      <c r="K161" s="306"/>
      <c r="L161" s="306"/>
      <c r="M161" s="306"/>
      <c r="N161" s="301"/>
      <c r="O161" s="301"/>
      <c r="P161" s="309">
        <f>IF(Table3[[#This Row],[Limit]]="",0,IF(Table3[[#This Row],[Limit]]&lt;MAX(Table3[[#This Row],[Jan-24]:[Dec-24]]),"Excess Business",0))</f>
        <v>0</v>
      </c>
      <c r="Q161" s="310">
        <f>IFERROR(COUNTIF(Table3[[#This Row],[Jan-24]:[Dec-24]],"&gt;"&amp;Table3[[#This Row],[Limit]]),)</f>
        <v>0</v>
      </c>
      <c r="R161" s="329">
        <f>Table3[[#This Row],[Paste CL name ]]</f>
        <v>0</v>
      </c>
    </row>
    <row r="162" spans="1:18" x14ac:dyDescent="0.25">
      <c r="A162" s="332"/>
      <c r="B162" s="305"/>
      <c r="C162" s="306"/>
      <c r="D162" s="306"/>
      <c r="E162" s="306"/>
      <c r="F162" s="306"/>
      <c r="G162" s="306"/>
      <c r="H162" s="306"/>
      <c r="I162" s="306"/>
      <c r="J162" s="306"/>
      <c r="K162" s="306"/>
      <c r="L162" s="306"/>
      <c r="M162" s="306"/>
      <c r="N162" s="301"/>
      <c r="O162" s="301"/>
      <c r="P162" s="309">
        <f>IF(Table3[[#This Row],[Limit]]="",0,IF(Table3[[#This Row],[Limit]]&lt;MAX(Table3[[#This Row],[Jan-24]:[Dec-24]]),"Excess Business",0))</f>
        <v>0</v>
      </c>
      <c r="Q162" s="310">
        <f>IFERROR(COUNTIF(Table3[[#This Row],[Jan-24]:[Dec-24]],"&gt;"&amp;Table3[[#This Row],[Limit]]),)</f>
        <v>0</v>
      </c>
      <c r="R162" s="329">
        <f>Table3[[#This Row],[Paste CL name ]]</f>
        <v>0</v>
      </c>
    </row>
    <row r="163" spans="1:18" x14ac:dyDescent="0.25">
      <c r="A163" s="332"/>
      <c r="B163" s="305"/>
      <c r="C163" s="306"/>
      <c r="D163" s="306"/>
      <c r="E163" s="306"/>
      <c r="F163" s="306"/>
      <c r="G163" s="306"/>
      <c r="H163" s="306"/>
      <c r="I163" s="306"/>
      <c r="J163" s="306"/>
      <c r="K163" s="306"/>
      <c r="L163" s="306"/>
      <c r="M163" s="306"/>
      <c r="N163" s="301"/>
      <c r="O163" s="301"/>
      <c r="P163" s="309">
        <f>IF(Table3[[#This Row],[Limit]]="",0,IF(Table3[[#This Row],[Limit]]&lt;MAX(Table3[[#This Row],[Jan-24]:[Dec-24]]),"Excess Business",0))</f>
        <v>0</v>
      </c>
      <c r="Q163" s="310">
        <f>IFERROR(COUNTIF(Table3[[#This Row],[Jan-24]:[Dec-24]],"&gt;"&amp;Table3[[#This Row],[Limit]]),)</f>
        <v>0</v>
      </c>
      <c r="R163" s="329">
        <f>Table3[[#This Row],[Paste CL name ]]</f>
        <v>0</v>
      </c>
    </row>
    <row r="164" spans="1:18" x14ac:dyDescent="0.25">
      <c r="A164" s="332"/>
      <c r="B164" s="305"/>
      <c r="C164" s="306"/>
      <c r="D164" s="306"/>
      <c r="E164" s="306"/>
      <c r="F164" s="306"/>
      <c r="G164" s="306"/>
      <c r="H164" s="306"/>
      <c r="I164" s="306"/>
      <c r="J164" s="306"/>
      <c r="K164" s="306"/>
      <c r="L164" s="306"/>
      <c r="M164" s="306"/>
      <c r="N164" s="301"/>
      <c r="O164" s="301"/>
      <c r="P164" s="309">
        <f>IF(Table3[[#This Row],[Limit]]="",0,IF(Table3[[#This Row],[Limit]]&lt;MAX(Table3[[#This Row],[Jan-24]:[Dec-24]]),"Excess Business",0))</f>
        <v>0</v>
      </c>
      <c r="Q164" s="310">
        <f>IFERROR(COUNTIF(Table3[[#This Row],[Jan-24]:[Dec-24]],"&gt;"&amp;Table3[[#This Row],[Limit]]),)</f>
        <v>0</v>
      </c>
      <c r="R164" s="329">
        <f>Table3[[#This Row],[Paste CL name ]]</f>
        <v>0</v>
      </c>
    </row>
    <row r="165" spans="1:18" x14ac:dyDescent="0.25">
      <c r="A165" s="332"/>
      <c r="B165" s="305"/>
      <c r="C165" s="306"/>
      <c r="D165" s="306"/>
      <c r="E165" s="306"/>
      <c r="F165" s="306"/>
      <c r="G165" s="306"/>
      <c r="H165" s="306"/>
      <c r="I165" s="306"/>
      <c r="J165" s="306"/>
      <c r="K165" s="306"/>
      <c r="L165" s="306"/>
      <c r="M165" s="306"/>
      <c r="N165" s="301"/>
      <c r="O165" s="301"/>
      <c r="P165" s="309">
        <f>IF(Table3[[#This Row],[Limit]]="",0,IF(Table3[[#This Row],[Limit]]&lt;MAX(Table3[[#This Row],[Jan-24]:[Dec-24]]),"Excess Business",0))</f>
        <v>0</v>
      </c>
      <c r="Q165" s="310">
        <f>IFERROR(COUNTIF(Table3[[#This Row],[Jan-24]:[Dec-24]],"&gt;"&amp;Table3[[#This Row],[Limit]]),)</f>
        <v>0</v>
      </c>
      <c r="R165" s="329">
        <f>Table3[[#This Row],[Paste CL name ]]</f>
        <v>0</v>
      </c>
    </row>
    <row r="166" spans="1:18" x14ac:dyDescent="0.25">
      <c r="A166" s="332"/>
      <c r="B166" s="305"/>
      <c r="C166" s="306"/>
      <c r="D166" s="306"/>
      <c r="E166" s="306"/>
      <c r="F166" s="306"/>
      <c r="G166" s="306"/>
      <c r="H166" s="306"/>
      <c r="I166" s="306"/>
      <c r="J166" s="306"/>
      <c r="K166" s="306"/>
      <c r="L166" s="306"/>
      <c r="M166" s="306"/>
      <c r="N166" s="301"/>
      <c r="O166" s="301"/>
      <c r="P166" s="309">
        <f>IF(Table3[[#This Row],[Limit]]="",0,IF(Table3[[#This Row],[Limit]]&lt;MAX(Table3[[#This Row],[Jan-24]:[Dec-24]]),"Excess Business",0))</f>
        <v>0</v>
      </c>
      <c r="Q166" s="310">
        <f>IFERROR(COUNTIF(Table3[[#This Row],[Jan-24]:[Dec-24]],"&gt;"&amp;Table3[[#This Row],[Limit]]),)</f>
        <v>0</v>
      </c>
      <c r="R166" s="329">
        <f>Table3[[#This Row],[Paste CL name ]]</f>
        <v>0</v>
      </c>
    </row>
    <row r="167" spans="1:18" x14ac:dyDescent="0.25">
      <c r="A167" s="332"/>
      <c r="B167" s="305"/>
      <c r="C167" s="306"/>
      <c r="D167" s="306"/>
      <c r="E167" s="306"/>
      <c r="F167" s="306"/>
      <c r="G167" s="306"/>
      <c r="H167" s="306"/>
      <c r="I167" s="306"/>
      <c r="J167" s="306"/>
      <c r="K167" s="306"/>
      <c r="L167" s="306"/>
      <c r="M167" s="306"/>
      <c r="N167" s="301"/>
      <c r="O167" s="301"/>
      <c r="P167" s="309">
        <f>IF(Table3[[#This Row],[Limit]]="",0,IF(Table3[[#This Row],[Limit]]&lt;MAX(Table3[[#This Row],[Jan-24]:[Dec-24]]),"Excess Business",0))</f>
        <v>0</v>
      </c>
      <c r="Q167" s="310">
        <f>IFERROR(COUNTIF(Table3[[#This Row],[Jan-24]:[Dec-24]],"&gt;"&amp;Table3[[#This Row],[Limit]]),)</f>
        <v>0</v>
      </c>
      <c r="R167" s="329">
        <f>Table3[[#This Row],[Paste CL name ]]</f>
        <v>0</v>
      </c>
    </row>
    <row r="168" spans="1:18" x14ac:dyDescent="0.25">
      <c r="A168" s="332"/>
      <c r="B168" s="305"/>
      <c r="C168" s="306"/>
      <c r="D168" s="306"/>
      <c r="E168" s="306"/>
      <c r="F168" s="306"/>
      <c r="G168" s="306"/>
      <c r="H168" s="306"/>
      <c r="I168" s="306"/>
      <c r="J168" s="306"/>
      <c r="K168" s="306"/>
      <c r="L168" s="306"/>
      <c r="M168" s="306"/>
      <c r="N168" s="301"/>
      <c r="O168" s="301"/>
      <c r="P168" s="309">
        <f>IF(Table3[[#This Row],[Limit]]="",0,IF(Table3[[#This Row],[Limit]]&lt;MAX(Table3[[#This Row],[Jan-24]:[Dec-24]]),"Excess Business",0))</f>
        <v>0</v>
      </c>
      <c r="Q168" s="310">
        <f>IFERROR(COUNTIF(Table3[[#This Row],[Jan-24]:[Dec-24]],"&gt;"&amp;Table3[[#This Row],[Limit]]),)</f>
        <v>0</v>
      </c>
      <c r="R168" s="329">
        <f>Table3[[#This Row],[Paste CL name ]]</f>
        <v>0</v>
      </c>
    </row>
    <row r="169" spans="1:18" x14ac:dyDescent="0.25">
      <c r="A169" s="332"/>
      <c r="B169" s="305"/>
      <c r="C169" s="306"/>
      <c r="D169" s="306"/>
      <c r="E169" s="306"/>
      <c r="F169" s="306"/>
      <c r="G169" s="306"/>
      <c r="H169" s="306"/>
      <c r="I169" s="306"/>
      <c r="J169" s="306"/>
      <c r="K169" s="306"/>
      <c r="L169" s="306"/>
      <c r="M169" s="306"/>
      <c r="N169" s="301"/>
      <c r="O169" s="301"/>
      <c r="P169" s="309">
        <f>IF(Table3[[#This Row],[Limit]]="",0,IF(Table3[[#This Row],[Limit]]&lt;MAX(Table3[[#This Row],[Jan-24]:[Dec-24]]),"Excess Business",0))</f>
        <v>0</v>
      </c>
      <c r="Q169" s="310">
        <f>IFERROR(COUNTIF(Table3[[#This Row],[Jan-24]:[Dec-24]],"&gt;"&amp;Table3[[#This Row],[Limit]]),)</f>
        <v>0</v>
      </c>
      <c r="R169" s="329">
        <f>Table3[[#This Row],[Paste CL name ]]</f>
        <v>0</v>
      </c>
    </row>
    <row r="170" spans="1:18" x14ac:dyDescent="0.25">
      <c r="A170" s="332"/>
      <c r="B170" s="305"/>
      <c r="C170" s="306"/>
      <c r="D170" s="306"/>
      <c r="E170" s="306"/>
      <c r="F170" s="306"/>
      <c r="G170" s="306"/>
      <c r="H170" s="306"/>
      <c r="I170" s="306"/>
      <c r="J170" s="306"/>
      <c r="K170" s="306"/>
      <c r="L170" s="306"/>
      <c r="M170" s="306"/>
      <c r="N170" s="301"/>
      <c r="O170" s="301"/>
      <c r="P170" s="309">
        <f>IF(Table3[[#This Row],[Limit]]="",0,IF(Table3[[#This Row],[Limit]]&lt;MAX(Table3[[#This Row],[Jan-24]:[Dec-24]]),"Excess Business",0))</f>
        <v>0</v>
      </c>
      <c r="Q170" s="310">
        <f>IFERROR(COUNTIF(Table3[[#This Row],[Jan-24]:[Dec-24]],"&gt;"&amp;Table3[[#This Row],[Limit]]),)</f>
        <v>0</v>
      </c>
      <c r="R170" s="329">
        <f>Table3[[#This Row],[Paste CL name ]]</f>
        <v>0</v>
      </c>
    </row>
    <row r="171" spans="1:18" x14ac:dyDescent="0.25">
      <c r="A171" s="332"/>
      <c r="B171" s="305"/>
      <c r="C171" s="306"/>
      <c r="D171" s="306"/>
      <c r="E171" s="306"/>
      <c r="F171" s="306"/>
      <c r="G171" s="306"/>
      <c r="H171" s="306"/>
      <c r="I171" s="306"/>
      <c r="J171" s="306"/>
      <c r="K171" s="306"/>
      <c r="L171" s="306"/>
      <c r="M171" s="306"/>
      <c r="N171" s="301"/>
      <c r="O171" s="301"/>
      <c r="P171" s="309">
        <f>IF(Table3[[#This Row],[Limit]]="",0,IF(Table3[[#This Row],[Limit]]&lt;MAX(Table3[[#This Row],[Jan-24]:[Dec-24]]),"Excess Business",0))</f>
        <v>0</v>
      </c>
      <c r="Q171" s="310">
        <f>IFERROR(COUNTIF(Table3[[#This Row],[Jan-24]:[Dec-24]],"&gt;"&amp;Table3[[#This Row],[Limit]]),)</f>
        <v>0</v>
      </c>
      <c r="R171" s="329">
        <f>Table3[[#This Row],[Paste CL name ]]</f>
        <v>0</v>
      </c>
    </row>
    <row r="172" spans="1:18" x14ac:dyDescent="0.25">
      <c r="A172" s="332"/>
      <c r="B172" s="305"/>
      <c r="C172" s="306"/>
      <c r="D172" s="306"/>
      <c r="E172" s="306"/>
      <c r="F172" s="306"/>
      <c r="G172" s="306"/>
      <c r="H172" s="306"/>
      <c r="I172" s="306"/>
      <c r="J172" s="306"/>
      <c r="K172" s="306"/>
      <c r="L172" s="306"/>
      <c r="M172" s="306"/>
      <c r="N172" s="301"/>
      <c r="O172" s="301"/>
      <c r="P172" s="309">
        <f>IF(Table3[[#This Row],[Limit]]="",0,IF(Table3[[#This Row],[Limit]]&lt;MAX(Table3[[#This Row],[Jan-24]:[Dec-24]]),"Excess Business",0))</f>
        <v>0</v>
      </c>
      <c r="Q172" s="310">
        <f>IFERROR(COUNTIF(Table3[[#This Row],[Jan-24]:[Dec-24]],"&gt;"&amp;Table3[[#This Row],[Limit]]),)</f>
        <v>0</v>
      </c>
      <c r="R172" s="329">
        <f>Table3[[#This Row],[Paste CL name ]]</f>
        <v>0</v>
      </c>
    </row>
    <row r="173" spans="1:18" x14ac:dyDescent="0.25">
      <c r="A173" s="332"/>
      <c r="B173" s="305"/>
      <c r="C173" s="306"/>
      <c r="D173" s="306"/>
      <c r="E173" s="306"/>
      <c r="F173" s="306"/>
      <c r="G173" s="306"/>
      <c r="H173" s="306"/>
      <c r="I173" s="306"/>
      <c r="J173" s="306"/>
      <c r="K173" s="306"/>
      <c r="L173" s="306"/>
      <c r="M173" s="306"/>
      <c r="N173" s="301"/>
      <c r="O173" s="301"/>
      <c r="P173" s="309">
        <f>IF(Table3[[#This Row],[Limit]]="",0,IF(Table3[[#This Row],[Limit]]&lt;MAX(Table3[[#This Row],[Jan-24]:[Dec-24]]),"Excess Business",0))</f>
        <v>0</v>
      </c>
      <c r="Q173" s="310">
        <f>IFERROR(COUNTIF(Table3[[#This Row],[Jan-24]:[Dec-24]],"&gt;"&amp;Table3[[#This Row],[Limit]]),)</f>
        <v>0</v>
      </c>
      <c r="R173" s="329">
        <f>Table3[[#This Row],[Paste CL name ]]</f>
        <v>0</v>
      </c>
    </row>
    <row r="174" spans="1:18" x14ac:dyDescent="0.25">
      <c r="A174" s="332"/>
      <c r="B174" s="305"/>
      <c r="C174" s="306"/>
      <c r="D174" s="306"/>
      <c r="E174" s="306"/>
      <c r="F174" s="306"/>
      <c r="G174" s="306"/>
      <c r="H174" s="306"/>
      <c r="I174" s="306"/>
      <c r="J174" s="306"/>
      <c r="K174" s="306"/>
      <c r="L174" s="306"/>
      <c r="M174" s="306"/>
      <c r="N174" s="301"/>
      <c r="O174" s="301"/>
      <c r="P174" s="309">
        <f>IF(Table3[[#This Row],[Limit]]="",0,IF(Table3[[#This Row],[Limit]]&lt;MAX(Table3[[#This Row],[Jan-24]:[Dec-24]]),"Excess Business",0))</f>
        <v>0</v>
      </c>
      <c r="Q174" s="310">
        <f>IFERROR(COUNTIF(Table3[[#This Row],[Jan-24]:[Dec-24]],"&gt;"&amp;Table3[[#This Row],[Limit]]),)</f>
        <v>0</v>
      </c>
      <c r="R174" s="329">
        <f>Table3[[#This Row],[Paste CL name ]]</f>
        <v>0</v>
      </c>
    </row>
    <row r="175" spans="1:18" x14ac:dyDescent="0.25">
      <c r="A175" s="332"/>
      <c r="B175" s="305"/>
      <c r="C175" s="306"/>
      <c r="D175" s="306"/>
      <c r="E175" s="306"/>
      <c r="F175" s="306"/>
      <c r="G175" s="306"/>
      <c r="H175" s="306"/>
      <c r="I175" s="306"/>
      <c r="J175" s="306"/>
      <c r="K175" s="306"/>
      <c r="L175" s="306"/>
      <c r="M175" s="306"/>
      <c r="N175" s="301"/>
      <c r="O175" s="301"/>
      <c r="P175" s="309">
        <f>IF(Table3[[#This Row],[Limit]]="",0,IF(Table3[[#This Row],[Limit]]&lt;MAX(Table3[[#This Row],[Jan-24]:[Dec-24]]),"Excess Business",0))</f>
        <v>0</v>
      </c>
      <c r="Q175" s="310">
        <f>IFERROR(COUNTIF(Table3[[#This Row],[Jan-24]:[Dec-24]],"&gt;"&amp;Table3[[#This Row],[Limit]]),)</f>
        <v>0</v>
      </c>
      <c r="R175" s="329">
        <f>Table3[[#This Row],[Paste CL name ]]</f>
        <v>0</v>
      </c>
    </row>
    <row r="176" spans="1:18" x14ac:dyDescent="0.25">
      <c r="A176" s="332"/>
      <c r="B176" s="305"/>
      <c r="C176" s="306"/>
      <c r="D176" s="306"/>
      <c r="E176" s="306"/>
      <c r="F176" s="306"/>
      <c r="G176" s="306"/>
      <c r="H176" s="306"/>
      <c r="I176" s="306"/>
      <c r="J176" s="306"/>
      <c r="K176" s="306"/>
      <c r="L176" s="306"/>
      <c r="M176" s="306"/>
      <c r="N176" s="301"/>
      <c r="O176" s="301"/>
      <c r="P176" s="309">
        <f>IF(Table3[[#This Row],[Limit]]="",0,IF(Table3[[#This Row],[Limit]]&lt;MAX(Table3[[#This Row],[Jan-24]:[Dec-24]]),"Excess Business",0))</f>
        <v>0</v>
      </c>
      <c r="Q176" s="310">
        <f>IFERROR(COUNTIF(Table3[[#This Row],[Jan-24]:[Dec-24]],"&gt;"&amp;Table3[[#This Row],[Limit]]),)</f>
        <v>0</v>
      </c>
      <c r="R176" s="329">
        <f>Table3[[#This Row],[Paste CL name ]]</f>
        <v>0</v>
      </c>
    </row>
    <row r="177" spans="1:18" x14ac:dyDescent="0.25">
      <c r="A177" s="332"/>
      <c r="B177" s="305"/>
      <c r="C177" s="306"/>
      <c r="D177" s="306"/>
      <c r="E177" s="306"/>
      <c r="F177" s="306"/>
      <c r="G177" s="306"/>
      <c r="H177" s="306"/>
      <c r="I177" s="306"/>
      <c r="J177" s="306"/>
      <c r="K177" s="306"/>
      <c r="L177" s="306"/>
      <c r="M177" s="306"/>
      <c r="N177" s="301"/>
      <c r="O177" s="301"/>
      <c r="P177" s="309">
        <f>IF(Table3[[#This Row],[Limit]]="",0,IF(Table3[[#This Row],[Limit]]&lt;MAX(Table3[[#This Row],[Jan-24]:[Dec-24]]),"Excess Business",0))</f>
        <v>0</v>
      </c>
      <c r="Q177" s="310">
        <f>IFERROR(COUNTIF(Table3[[#This Row],[Jan-24]:[Dec-24]],"&gt;"&amp;Table3[[#This Row],[Limit]]),)</f>
        <v>0</v>
      </c>
      <c r="R177" s="329">
        <f>Table3[[#This Row],[Paste CL name ]]</f>
        <v>0</v>
      </c>
    </row>
    <row r="178" spans="1:18" x14ac:dyDescent="0.25">
      <c r="A178" s="332"/>
      <c r="B178" s="305"/>
      <c r="C178" s="306"/>
      <c r="D178" s="306"/>
      <c r="E178" s="306"/>
      <c r="F178" s="306"/>
      <c r="G178" s="306"/>
      <c r="H178" s="306"/>
      <c r="I178" s="306"/>
      <c r="J178" s="306"/>
      <c r="K178" s="306"/>
      <c r="L178" s="306"/>
      <c r="M178" s="306"/>
      <c r="N178" s="301"/>
      <c r="O178" s="301"/>
      <c r="P178" s="309">
        <f>IF(Table3[[#This Row],[Limit]]="",0,IF(Table3[[#This Row],[Limit]]&lt;MAX(Table3[[#This Row],[Jan-24]:[Dec-24]]),"Excess Business",0))</f>
        <v>0</v>
      </c>
      <c r="Q178" s="310">
        <f>IFERROR(COUNTIF(Table3[[#This Row],[Jan-24]:[Dec-24]],"&gt;"&amp;Table3[[#This Row],[Limit]]),)</f>
        <v>0</v>
      </c>
      <c r="R178" s="329">
        <f>Table3[[#This Row],[Paste CL name ]]</f>
        <v>0</v>
      </c>
    </row>
    <row r="179" spans="1:18" x14ac:dyDescent="0.25">
      <c r="A179" s="332"/>
      <c r="B179" s="305"/>
      <c r="C179" s="306"/>
      <c r="D179" s="306"/>
      <c r="E179" s="306"/>
      <c r="F179" s="306"/>
      <c r="G179" s="306"/>
      <c r="H179" s="306"/>
      <c r="I179" s="306"/>
      <c r="J179" s="306"/>
      <c r="K179" s="306"/>
      <c r="L179" s="306"/>
      <c r="M179" s="306"/>
      <c r="N179" s="301"/>
      <c r="O179" s="301"/>
      <c r="P179" s="309">
        <f>IF(Table3[[#This Row],[Limit]]="",0,IF(Table3[[#This Row],[Limit]]&lt;MAX(Table3[[#This Row],[Jan-24]:[Dec-24]]),"Excess Business",0))</f>
        <v>0</v>
      </c>
      <c r="Q179" s="310">
        <f>IFERROR(COUNTIF(Table3[[#This Row],[Jan-24]:[Dec-24]],"&gt;"&amp;Table3[[#This Row],[Limit]]),)</f>
        <v>0</v>
      </c>
      <c r="R179" s="329">
        <f>Table3[[#This Row],[Paste CL name ]]</f>
        <v>0</v>
      </c>
    </row>
    <row r="180" spans="1:18" x14ac:dyDescent="0.25">
      <c r="A180" s="332"/>
      <c r="B180" s="305"/>
      <c r="C180" s="306"/>
      <c r="D180" s="306"/>
      <c r="E180" s="306"/>
      <c r="F180" s="306"/>
      <c r="G180" s="306"/>
      <c r="H180" s="306"/>
      <c r="I180" s="306"/>
      <c r="J180" s="306"/>
      <c r="K180" s="306"/>
      <c r="L180" s="306"/>
      <c r="M180" s="306"/>
      <c r="N180" s="301"/>
      <c r="O180" s="301"/>
      <c r="P180" s="309">
        <f>IF(Table3[[#This Row],[Limit]]="",0,IF(Table3[[#This Row],[Limit]]&lt;MAX(Table3[[#This Row],[Jan-24]:[Dec-24]]),"Excess Business",0))</f>
        <v>0</v>
      </c>
      <c r="Q180" s="310">
        <f>IFERROR(COUNTIF(Table3[[#This Row],[Jan-24]:[Dec-24]],"&gt;"&amp;Table3[[#This Row],[Limit]]),)</f>
        <v>0</v>
      </c>
      <c r="R180" s="329">
        <f>Table3[[#This Row],[Paste CL name ]]</f>
        <v>0</v>
      </c>
    </row>
    <row r="181" spans="1:18" x14ac:dyDescent="0.25">
      <c r="A181" s="332"/>
      <c r="B181" s="305"/>
      <c r="C181" s="306"/>
      <c r="D181" s="306"/>
      <c r="E181" s="306"/>
      <c r="F181" s="306"/>
      <c r="G181" s="306"/>
      <c r="H181" s="306"/>
      <c r="I181" s="306"/>
      <c r="J181" s="306"/>
      <c r="K181" s="306"/>
      <c r="L181" s="306"/>
      <c r="M181" s="306"/>
      <c r="N181" s="301"/>
      <c r="O181" s="301"/>
      <c r="P181" s="309">
        <f>IF(Table3[[#This Row],[Limit]]="",0,IF(Table3[[#This Row],[Limit]]&lt;MAX(Table3[[#This Row],[Jan-24]:[Dec-24]]),"Excess Business",0))</f>
        <v>0</v>
      </c>
      <c r="Q181" s="310">
        <f>IFERROR(COUNTIF(Table3[[#This Row],[Jan-24]:[Dec-24]],"&gt;"&amp;Table3[[#This Row],[Limit]]),)</f>
        <v>0</v>
      </c>
      <c r="R181" s="329">
        <f>Table3[[#This Row],[Paste CL name ]]</f>
        <v>0</v>
      </c>
    </row>
    <row r="182" spans="1:18" x14ac:dyDescent="0.25">
      <c r="A182" s="332"/>
      <c r="B182" s="305"/>
      <c r="C182" s="306"/>
      <c r="D182" s="306"/>
      <c r="E182" s="306"/>
      <c r="F182" s="306"/>
      <c r="G182" s="306"/>
      <c r="H182" s="306"/>
      <c r="I182" s="306"/>
      <c r="J182" s="306"/>
      <c r="K182" s="306"/>
      <c r="L182" s="306"/>
      <c r="M182" s="306"/>
      <c r="N182" s="301"/>
      <c r="O182" s="301"/>
      <c r="P182" s="309">
        <f>IF(Table3[[#This Row],[Limit]]="",0,IF(Table3[[#This Row],[Limit]]&lt;MAX(Table3[[#This Row],[Jan-24]:[Dec-24]]),"Excess Business",0))</f>
        <v>0</v>
      </c>
      <c r="Q182" s="310">
        <f>IFERROR(COUNTIF(Table3[[#This Row],[Jan-24]:[Dec-24]],"&gt;"&amp;Table3[[#This Row],[Limit]]),)</f>
        <v>0</v>
      </c>
      <c r="R182" s="329">
        <f>Table3[[#This Row],[Paste CL name ]]</f>
        <v>0</v>
      </c>
    </row>
    <row r="183" spans="1:18" x14ac:dyDescent="0.25">
      <c r="A183" s="332"/>
      <c r="B183" s="305"/>
      <c r="C183" s="306"/>
      <c r="D183" s="306"/>
      <c r="E183" s="306"/>
      <c r="F183" s="306"/>
      <c r="G183" s="306"/>
      <c r="H183" s="306"/>
      <c r="I183" s="306"/>
      <c r="J183" s="306"/>
      <c r="K183" s="306"/>
      <c r="L183" s="306"/>
      <c r="M183" s="306"/>
      <c r="N183" s="301"/>
      <c r="O183" s="301"/>
      <c r="P183" s="309">
        <f>IF(Table3[[#This Row],[Limit]]="",0,IF(Table3[[#This Row],[Limit]]&lt;MAX(Table3[[#This Row],[Jan-24]:[Dec-24]]),"Excess Business",0))</f>
        <v>0</v>
      </c>
      <c r="Q183" s="310">
        <f>IFERROR(COUNTIF(Table3[[#This Row],[Jan-24]:[Dec-24]],"&gt;"&amp;Table3[[#This Row],[Limit]]),)</f>
        <v>0</v>
      </c>
      <c r="R183" s="329">
        <f>Table3[[#This Row],[Paste CL name ]]</f>
        <v>0</v>
      </c>
    </row>
    <row r="184" spans="1:18" x14ac:dyDescent="0.25">
      <c r="A184" s="332"/>
      <c r="B184" s="305"/>
      <c r="C184" s="306"/>
      <c r="D184" s="306"/>
      <c r="E184" s="306"/>
      <c r="F184" s="306"/>
      <c r="G184" s="306"/>
      <c r="H184" s="306"/>
      <c r="I184" s="306"/>
      <c r="J184" s="306"/>
      <c r="K184" s="306"/>
      <c r="L184" s="306"/>
      <c r="M184" s="306"/>
      <c r="N184" s="301"/>
      <c r="O184" s="301"/>
      <c r="P184" s="309">
        <f>IF(Table3[[#This Row],[Limit]]="",0,IF(Table3[[#This Row],[Limit]]&lt;MAX(Table3[[#This Row],[Jan-24]:[Dec-24]]),"Excess Business",0))</f>
        <v>0</v>
      </c>
      <c r="Q184" s="310">
        <f>IFERROR(COUNTIF(Table3[[#This Row],[Jan-24]:[Dec-24]],"&gt;"&amp;Table3[[#This Row],[Limit]]),)</f>
        <v>0</v>
      </c>
      <c r="R184" s="329">
        <f>Table3[[#This Row],[Paste CL name ]]</f>
        <v>0</v>
      </c>
    </row>
    <row r="185" spans="1:18" x14ac:dyDescent="0.25">
      <c r="A185" s="332"/>
      <c r="B185" s="305"/>
      <c r="C185" s="306"/>
      <c r="D185" s="306"/>
      <c r="E185" s="306"/>
      <c r="F185" s="306"/>
      <c r="G185" s="306"/>
      <c r="H185" s="306"/>
      <c r="I185" s="306"/>
      <c r="J185" s="306"/>
      <c r="K185" s="306"/>
      <c r="L185" s="306"/>
      <c r="M185" s="306"/>
      <c r="N185" s="301"/>
      <c r="O185" s="301"/>
      <c r="P185" s="309">
        <f>IF(Table3[[#This Row],[Limit]]="",0,IF(Table3[[#This Row],[Limit]]&lt;MAX(Table3[[#This Row],[Jan-24]:[Dec-24]]),"Excess Business",0))</f>
        <v>0</v>
      </c>
      <c r="Q185" s="310">
        <f>IFERROR(COUNTIF(Table3[[#This Row],[Jan-24]:[Dec-24]],"&gt;"&amp;Table3[[#This Row],[Limit]]),)</f>
        <v>0</v>
      </c>
      <c r="R185" s="329">
        <f>Table3[[#This Row],[Paste CL name ]]</f>
        <v>0</v>
      </c>
    </row>
    <row r="186" spans="1:18" x14ac:dyDescent="0.25">
      <c r="A186" s="332"/>
      <c r="B186" s="305"/>
      <c r="C186" s="306"/>
      <c r="D186" s="306"/>
      <c r="E186" s="306"/>
      <c r="F186" s="306"/>
      <c r="G186" s="306"/>
      <c r="H186" s="306"/>
      <c r="I186" s="306"/>
      <c r="J186" s="306"/>
      <c r="K186" s="306"/>
      <c r="L186" s="306"/>
      <c r="M186" s="306"/>
      <c r="N186" s="301"/>
      <c r="O186" s="301"/>
      <c r="P186" s="309">
        <f>IF(Table3[[#This Row],[Limit]]="",0,IF(Table3[[#This Row],[Limit]]&lt;MAX(Table3[[#This Row],[Jan-24]:[Dec-24]]),"Excess Business",0))</f>
        <v>0</v>
      </c>
      <c r="Q186" s="310">
        <f>IFERROR(COUNTIF(Table3[[#This Row],[Jan-24]:[Dec-24]],"&gt;"&amp;Table3[[#This Row],[Limit]]),)</f>
        <v>0</v>
      </c>
      <c r="R186" s="329">
        <f>Table3[[#This Row],[Paste CL name ]]</f>
        <v>0</v>
      </c>
    </row>
    <row r="187" spans="1:18" x14ac:dyDescent="0.25">
      <c r="A187" s="332"/>
      <c r="B187" s="305"/>
      <c r="C187" s="306"/>
      <c r="D187" s="306"/>
      <c r="E187" s="306"/>
      <c r="F187" s="306"/>
      <c r="G187" s="306"/>
      <c r="H187" s="306"/>
      <c r="I187" s="306"/>
      <c r="J187" s="306"/>
      <c r="K187" s="306"/>
      <c r="L187" s="306"/>
      <c r="M187" s="306"/>
      <c r="N187" s="301"/>
      <c r="O187" s="301"/>
      <c r="P187" s="309">
        <f>IF(Table3[[#This Row],[Limit]]="",0,IF(Table3[[#This Row],[Limit]]&lt;MAX(Table3[[#This Row],[Jan-24]:[Dec-24]]),"Excess Business",0))</f>
        <v>0</v>
      </c>
      <c r="Q187" s="310">
        <f>IFERROR(COUNTIF(Table3[[#This Row],[Jan-24]:[Dec-24]],"&gt;"&amp;Table3[[#This Row],[Limit]]),)</f>
        <v>0</v>
      </c>
      <c r="R187" s="329">
        <f>Table3[[#This Row],[Paste CL name ]]</f>
        <v>0</v>
      </c>
    </row>
    <row r="188" spans="1:18" x14ac:dyDescent="0.25">
      <c r="A188" s="332"/>
      <c r="B188" s="305"/>
      <c r="C188" s="306"/>
      <c r="D188" s="306"/>
      <c r="E188" s="306"/>
      <c r="F188" s="306"/>
      <c r="G188" s="306"/>
      <c r="H188" s="306"/>
      <c r="I188" s="306"/>
      <c r="J188" s="306"/>
      <c r="K188" s="306"/>
      <c r="L188" s="306"/>
      <c r="M188" s="306"/>
      <c r="N188" s="301"/>
      <c r="O188" s="301"/>
      <c r="P188" s="309">
        <f>IF(Table3[[#This Row],[Limit]]="",0,IF(Table3[[#This Row],[Limit]]&lt;MAX(Table3[[#This Row],[Jan-24]:[Dec-24]]),"Excess Business",0))</f>
        <v>0</v>
      </c>
      <c r="Q188" s="310">
        <f>IFERROR(COUNTIF(Table3[[#This Row],[Jan-24]:[Dec-24]],"&gt;"&amp;Table3[[#This Row],[Limit]]),)</f>
        <v>0</v>
      </c>
      <c r="R188" s="329">
        <f>Table3[[#This Row],[Paste CL name ]]</f>
        <v>0</v>
      </c>
    </row>
    <row r="189" spans="1:18" x14ac:dyDescent="0.25">
      <c r="A189" s="332"/>
      <c r="B189" s="305"/>
      <c r="C189" s="306"/>
      <c r="D189" s="306"/>
      <c r="E189" s="306"/>
      <c r="F189" s="306"/>
      <c r="G189" s="306"/>
      <c r="H189" s="306"/>
      <c r="I189" s="306"/>
      <c r="J189" s="306"/>
      <c r="K189" s="306"/>
      <c r="L189" s="306"/>
      <c r="M189" s="306"/>
      <c r="N189" s="301"/>
      <c r="O189" s="301"/>
      <c r="P189" s="309">
        <f>IF(Table3[[#This Row],[Limit]]="",0,IF(Table3[[#This Row],[Limit]]&lt;MAX(Table3[[#This Row],[Jan-24]:[Dec-24]]),"Excess Business",0))</f>
        <v>0</v>
      </c>
      <c r="Q189" s="310">
        <f>IFERROR(COUNTIF(Table3[[#This Row],[Jan-24]:[Dec-24]],"&gt;"&amp;Table3[[#This Row],[Limit]]),)</f>
        <v>0</v>
      </c>
      <c r="R189" s="329">
        <f>Table3[[#This Row],[Paste CL name ]]</f>
        <v>0</v>
      </c>
    </row>
    <row r="190" spans="1:18" x14ac:dyDescent="0.25">
      <c r="A190" s="332"/>
      <c r="B190" s="305"/>
      <c r="C190" s="306"/>
      <c r="D190" s="306"/>
      <c r="E190" s="306"/>
      <c r="F190" s="306"/>
      <c r="G190" s="306"/>
      <c r="H190" s="306"/>
      <c r="I190" s="306"/>
      <c r="J190" s="306"/>
      <c r="K190" s="306"/>
      <c r="L190" s="306"/>
      <c r="M190" s="306"/>
      <c r="N190" s="301"/>
      <c r="O190" s="301"/>
      <c r="P190" s="309">
        <f>IF(Table3[[#This Row],[Limit]]="",0,IF(Table3[[#This Row],[Limit]]&lt;MAX(Table3[[#This Row],[Jan-24]:[Dec-24]]),"Excess Business",0))</f>
        <v>0</v>
      </c>
      <c r="Q190" s="310">
        <f>IFERROR(COUNTIF(Table3[[#This Row],[Jan-24]:[Dec-24]],"&gt;"&amp;Table3[[#This Row],[Limit]]),)</f>
        <v>0</v>
      </c>
      <c r="R190" s="329">
        <f>Table3[[#This Row],[Paste CL name ]]</f>
        <v>0</v>
      </c>
    </row>
    <row r="191" spans="1:18" x14ac:dyDescent="0.25">
      <c r="A191" s="332"/>
      <c r="B191" s="305"/>
      <c r="C191" s="306"/>
      <c r="D191" s="306"/>
      <c r="E191" s="306"/>
      <c r="F191" s="306"/>
      <c r="G191" s="306"/>
      <c r="H191" s="306"/>
      <c r="I191" s="306"/>
      <c r="J191" s="306"/>
      <c r="K191" s="306"/>
      <c r="L191" s="306"/>
      <c r="M191" s="306"/>
      <c r="N191" s="301"/>
      <c r="O191" s="301"/>
      <c r="P191" s="309">
        <f>IF(Table3[[#This Row],[Limit]]="",0,IF(Table3[[#This Row],[Limit]]&lt;MAX(Table3[[#This Row],[Jan-24]:[Dec-24]]),"Excess Business",0))</f>
        <v>0</v>
      </c>
      <c r="Q191" s="310">
        <f>IFERROR(COUNTIF(Table3[[#This Row],[Jan-24]:[Dec-24]],"&gt;"&amp;Table3[[#This Row],[Limit]]),)</f>
        <v>0</v>
      </c>
      <c r="R191" s="329">
        <f>Table3[[#This Row],[Paste CL name ]]</f>
        <v>0</v>
      </c>
    </row>
    <row r="192" spans="1:18" x14ac:dyDescent="0.25">
      <c r="A192" s="332"/>
      <c r="B192" s="305"/>
      <c r="C192" s="306"/>
      <c r="D192" s="306"/>
      <c r="E192" s="306"/>
      <c r="F192" s="306"/>
      <c r="G192" s="306"/>
      <c r="H192" s="306"/>
      <c r="I192" s="306"/>
      <c r="J192" s="306"/>
      <c r="K192" s="306"/>
      <c r="L192" s="306"/>
      <c r="M192" s="306"/>
      <c r="N192" s="301"/>
      <c r="O192" s="301"/>
      <c r="P192" s="309">
        <f>IF(Table3[[#This Row],[Limit]]="",0,IF(Table3[[#This Row],[Limit]]&lt;MAX(Table3[[#This Row],[Jan-24]:[Dec-24]]),"Excess Business",0))</f>
        <v>0</v>
      </c>
      <c r="Q192" s="310">
        <f>IFERROR(COUNTIF(Table3[[#This Row],[Jan-24]:[Dec-24]],"&gt;"&amp;Table3[[#This Row],[Limit]]),)</f>
        <v>0</v>
      </c>
      <c r="R192" s="329">
        <f>Table3[[#This Row],[Paste CL name ]]</f>
        <v>0</v>
      </c>
    </row>
    <row r="193" spans="1:18" x14ac:dyDescent="0.25">
      <c r="A193" s="332"/>
      <c r="B193" s="305"/>
      <c r="C193" s="306"/>
      <c r="D193" s="306"/>
      <c r="E193" s="306"/>
      <c r="F193" s="306"/>
      <c r="G193" s="306"/>
      <c r="H193" s="306"/>
      <c r="I193" s="306"/>
      <c r="J193" s="306"/>
      <c r="K193" s="306"/>
      <c r="L193" s="306"/>
      <c r="M193" s="306"/>
      <c r="N193" s="301"/>
      <c r="O193" s="301"/>
      <c r="P193" s="309">
        <f>IF(Table3[[#This Row],[Limit]]="",0,IF(Table3[[#This Row],[Limit]]&lt;MAX(Table3[[#This Row],[Jan-24]:[Dec-24]]),"Excess Business",0))</f>
        <v>0</v>
      </c>
      <c r="Q193" s="310">
        <f>IFERROR(COUNTIF(Table3[[#This Row],[Jan-24]:[Dec-24]],"&gt;"&amp;Table3[[#This Row],[Limit]]),)</f>
        <v>0</v>
      </c>
      <c r="R193" s="329">
        <f>Table3[[#This Row],[Paste CL name ]]</f>
        <v>0</v>
      </c>
    </row>
    <row r="194" spans="1:18" x14ac:dyDescent="0.25">
      <c r="A194" s="332"/>
      <c r="B194" s="305"/>
      <c r="C194" s="306"/>
      <c r="D194" s="306"/>
      <c r="E194" s="306"/>
      <c r="F194" s="306"/>
      <c r="G194" s="306"/>
      <c r="H194" s="306"/>
      <c r="I194" s="306"/>
      <c r="J194" s="306"/>
      <c r="K194" s="306"/>
      <c r="L194" s="306"/>
      <c r="M194" s="306"/>
      <c r="N194" s="301"/>
      <c r="O194" s="301"/>
      <c r="P194" s="309">
        <f>IF(Table3[[#This Row],[Limit]]="",0,IF(Table3[[#This Row],[Limit]]&lt;MAX(Table3[[#This Row],[Jan-24]:[Dec-24]]),"Excess Business",0))</f>
        <v>0</v>
      </c>
      <c r="Q194" s="310">
        <f>IFERROR(COUNTIF(Table3[[#This Row],[Jan-24]:[Dec-24]],"&gt;"&amp;Table3[[#This Row],[Limit]]),)</f>
        <v>0</v>
      </c>
      <c r="R194" s="329">
        <f>Table3[[#This Row],[Paste CL name ]]</f>
        <v>0</v>
      </c>
    </row>
    <row r="195" spans="1:18" x14ac:dyDescent="0.25">
      <c r="A195" s="332"/>
      <c r="B195" s="305"/>
      <c r="C195" s="306"/>
      <c r="D195" s="306"/>
      <c r="E195" s="306"/>
      <c r="F195" s="306"/>
      <c r="G195" s="306"/>
      <c r="H195" s="306"/>
      <c r="I195" s="306"/>
      <c r="J195" s="306"/>
      <c r="K195" s="306"/>
      <c r="L195" s="306"/>
      <c r="M195" s="306"/>
      <c r="N195" s="301"/>
      <c r="O195" s="301"/>
      <c r="P195" s="309">
        <f>IF(Table3[[#This Row],[Limit]]="",0,IF(Table3[[#This Row],[Limit]]&lt;MAX(Table3[[#This Row],[Jan-24]:[Dec-24]]),"Excess Business",0))</f>
        <v>0</v>
      </c>
      <c r="Q195" s="310">
        <f>IFERROR(COUNTIF(Table3[[#This Row],[Jan-24]:[Dec-24]],"&gt;"&amp;Table3[[#This Row],[Limit]]),)</f>
        <v>0</v>
      </c>
      <c r="R195" s="329">
        <f>Table3[[#This Row],[Paste CL name ]]</f>
        <v>0</v>
      </c>
    </row>
    <row r="196" spans="1:18" x14ac:dyDescent="0.25">
      <c r="A196" s="332"/>
      <c r="B196" s="305"/>
      <c r="C196" s="306"/>
      <c r="D196" s="306"/>
      <c r="E196" s="306"/>
      <c r="F196" s="306"/>
      <c r="G196" s="306"/>
      <c r="H196" s="306"/>
      <c r="I196" s="306"/>
      <c r="J196" s="306"/>
      <c r="K196" s="306"/>
      <c r="L196" s="306"/>
      <c r="M196" s="306"/>
      <c r="N196" s="301"/>
      <c r="O196" s="301"/>
      <c r="P196" s="309">
        <f>IF(Table3[[#This Row],[Limit]]="",0,IF(Table3[[#This Row],[Limit]]&lt;MAX(Table3[[#This Row],[Jan-24]:[Dec-24]]),"Excess Business",0))</f>
        <v>0</v>
      </c>
      <c r="Q196" s="310">
        <f>IFERROR(COUNTIF(Table3[[#This Row],[Jan-24]:[Dec-24]],"&gt;"&amp;Table3[[#This Row],[Limit]]),)</f>
        <v>0</v>
      </c>
      <c r="R196" s="329">
        <f>Table3[[#This Row],[Paste CL name ]]</f>
        <v>0</v>
      </c>
    </row>
    <row r="197" spans="1:18" x14ac:dyDescent="0.25">
      <c r="A197" s="332"/>
      <c r="B197" s="305"/>
      <c r="C197" s="306"/>
      <c r="D197" s="306"/>
      <c r="E197" s="306"/>
      <c r="F197" s="306"/>
      <c r="G197" s="306"/>
      <c r="H197" s="306"/>
      <c r="I197" s="306"/>
      <c r="J197" s="306"/>
      <c r="K197" s="306"/>
      <c r="L197" s="306"/>
      <c r="M197" s="306"/>
      <c r="N197" s="301"/>
      <c r="O197" s="301"/>
      <c r="P197" s="309">
        <f>IF(Table3[[#This Row],[Limit]]="",0,IF(Table3[[#This Row],[Limit]]&lt;MAX(Table3[[#This Row],[Jan-24]:[Dec-24]]),"Excess Business",0))</f>
        <v>0</v>
      </c>
      <c r="Q197" s="310">
        <f>IFERROR(COUNTIF(Table3[[#This Row],[Jan-24]:[Dec-24]],"&gt;"&amp;Table3[[#This Row],[Limit]]),)</f>
        <v>0</v>
      </c>
      <c r="R197" s="329">
        <f>Table3[[#This Row],[Paste CL name ]]</f>
        <v>0</v>
      </c>
    </row>
    <row r="198" spans="1:18" x14ac:dyDescent="0.25">
      <c r="A198" s="332"/>
      <c r="B198" s="305"/>
      <c r="C198" s="306"/>
      <c r="D198" s="306"/>
      <c r="E198" s="306"/>
      <c r="F198" s="306"/>
      <c r="G198" s="306"/>
      <c r="H198" s="306"/>
      <c r="I198" s="306"/>
      <c r="J198" s="306"/>
      <c r="K198" s="306"/>
      <c r="L198" s="306"/>
      <c r="M198" s="306"/>
      <c r="N198" s="301"/>
      <c r="O198" s="301"/>
      <c r="P198" s="309">
        <f>IF(Table3[[#This Row],[Limit]]="",0,IF(Table3[[#This Row],[Limit]]&lt;MAX(Table3[[#This Row],[Jan-24]:[Dec-24]]),"Excess Business",0))</f>
        <v>0</v>
      </c>
      <c r="Q198" s="310">
        <f>IFERROR(COUNTIF(Table3[[#This Row],[Jan-24]:[Dec-24]],"&gt;"&amp;Table3[[#This Row],[Limit]]),)</f>
        <v>0</v>
      </c>
      <c r="R198" s="329">
        <f>Table3[[#This Row],[Paste CL name ]]</f>
        <v>0</v>
      </c>
    </row>
    <row r="199" spans="1:18" x14ac:dyDescent="0.25">
      <c r="A199" s="332"/>
      <c r="B199" s="305"/>
      <c r="C199" s="306"/>
      <c r="D199" s="306"/>
      <c r="E199" s="306"/>
      <c r="F199" s="306"/>
      <c r="G199" s="306"/>
      <c r="H199" s="306"/>
      <c r="I199" s="306"/>
      <c r="J199" s="306"/>
      <c r="K199" s="306"/>
      <c r="L199" s="306"/>
      <c r="M199" s="306"/>
      <c r="N199" s="301"/>
      <c r="O199" s="301"/>
      <c r="P199" s="309">
        <f>IF(Table3[[#This Row],[Limit]]="",0,IF(Table3[[#This Row],[Limit]]&lt;MAX(Table3[[#This Row],[Jan-24]:[Dec-24]]),"Excess Business",0))</f>
        <v>0</v>
      </c>
      <c r="Q199" s="310">
        <f>IFERROR(COUNTIF(Table3[[#This Row],[Jan-24]:[Dec-24]],"&gt;"&amp;Table3[[#This Row],[Limit]]),)</f>
        <v>0</v>
      </c>
      <c r="R199" s="329">
        <f>Table3[[#This Row],[Paste CL name ]]</f>
        <v>0</v>
      </c>
    </row>
    <row r="200" spans="1:18" x14ac:dyDescent="0.25">
      <c r="A200" s="332"/>
      <c r="B200" s="305"/>
      <c r="C200" s="306"/>
      <c r="D200" s="306"/>
      <c r="E200" s="306"/>
      <c r="F200" s="306"/>
      <c r="G200" s="306"/>
      <c r="H200" s="306"/>
      <c r="I200" s="306"/>
      <c r="J200" s="306"/>
      <c r="K200" s="306"/>
      <c r="L200" s="306"/>
      <c r="M200" s="306"/>
      <c r="N200" s="301"/>
      <c r="O200" s="301"/>
      <c r="P200" s="309">
        <f>IF(Table3[[#This Row],[Limit]]="",0,IF(Table3[[#This Row],[Limit]]&lt;MAX(Table3[[#This Row],[Jan-24]:[Dec-24]]),"Excess Business",0))</f>
        <v>0</v>
      </c>
      <c r="Q200" s="310">
        <f>IFERROR(COUNTIF(Table3[[#This Row],[Jan-24]:[Dec-24]],"&gt;"&amp;Table3[[#This Row],[Limit]]),)</f>
        <v>0</v>
      </c>
      <c r="R200" s="329">
        <f>Table3[[#This Row],[Paste CL name ]]</f>
        <v>0</v>
      </c>
    </row>
    <row r="201" spans="1:18" x14ac:dyDescent="0.25">
      <c r="A201" s="332"/>
      <c r="B201" s="305"/>
      <c r="C201" s="306"/>
      <c r="D201" s="306"/>
      <c r="E201" s="306"/>
      <c r="F201" s="306"/>
      <c r="G201" s="306"/>
      <c r="H201" s="306"/>
      <c r="I201" s="306"/>
      <c r="J201" s="306"/>
      <c r="K201" s="306"/>
      <c r="L201" s="306"/>
      <c r="M201" s="306"/>
      <c r="N201" s="301"/>
      <c r="O201" s="301"/>
      <c r="P201" s="309">
        <f>IF(Table3[[#This Row],[Limit]]="",0,IF(Table3[[#This Row],[Limit]]&lt;MAX(Table3[[#This Row],[Jan-24]:[Dec-24]]),"Excess Business",0))</f>
        <v>0</v>
      </c>
      <c r="Q201" s="310">
        <f>IFERROR(COUNTIF(Table3[[#This Row],[Jan-24]:[Dec-24]],"&gt;"&amp;Table3[[#This Row],[Limit]]),)</f>
        <v>0</v>
      </c>
      <c r="R201" s="329">
        <f>Table3[[#This Row],[Paste CL name ]]</f>
        <v>0</v>
      </c>
    </row>
    <row r="202" spans="1:18" x14ac:dyDescent="0.25">
      <c r="A202" s="332"/>
      <c r="B202" s="305"/>
      <c r="C202" s="306"/>
      <c r="D202" s="306"/>
      <c r="E202" s="306"/>
      <c r="F202" s="306"/>
      <c r="G202" s="306"/>
      <c r="H202" s="306"/>
      <c r="I202" s="306"/>
      <c r="J202" s="306"/>
      <c r="K202" s="306"/>
      <c r="L202" s="306"/>
      <c r="M202" s="306"/>
      <c r="N202" s="301"/>
      <c r="O202" s="301"/>
      <c r="P202" s="309">
        <f>IF(Table3[[#This Row],[Limit]]="",0,IF(Table3[[#This Row],[Limit]]&lt;MAX(Table3[[#This Row],[Jan-24]:[Dec-24]]),"Excess Business",0))</f>
        <v>0</v>
      </c>
      <c r="Q202" s="310">
        <f>IFERROR(COUNTIF(Table3[[#This Row],[Jan-24]:[Dec-24]],"&gt;"&amp;Table3[[#This Row],[Limit]]),)</f>
        <v>0</v>
      </c>
      <c r="R202" s="329">
        <f>Table3[[#This Row],[Paste CL name ]]</f>
        <v>0</v>
      </c>
    </row>
    <row r="203" spans="1:18" x14ac:dyDescent="0.25">
      <c r="A203" s="332"/>
      <c r="B203" s="305"/>
      <c r="C203" s="306"/>
      <c r="D203" s="306"/>
      <c r="E203" s="306"/>
      <c r="F203" s="306"/>
      <c r="G203" s="306"/>
      <c r="H203" s="306"/>
      <c r="I203" s="306"/>
      <c r="J203" s="306"/>
      <c r="K203" s="306"/>
      <c r="L203" s="306"/>
      <c r="M203" s="306"/>
      <c r="N203" s="301"/>
      <c r="O203" s="301"/>
      <c r="P203" s="309">
        <f>IF(Table3[[#This Row],[Limit]]="",0,IF(Table3[[#This Row],[Limit]]&lt;MAX(Table3[[#This Row],[Jan-24]:[Dec-24]]),"Excess Business",0))</f>
        <v>0</v>
      </c>
      <c r="Q203" s="310">
        <f>IFERROR(COUNTIF(Table3[[#This Row],[Jan-24]:[Dec-24]],"&gt;"&amp;Table3[[#This Row],[Limit]]),)</f>
        <v>0</v>
      </c>
      <c r="R203" s="329">
        <f>Table3[[#This Row],[Paste CL name ]]</f>
        <v>0</v>
      </c>
    </row>
    <row r="204" spans="1:18" x14ac:dyDescent="0.25">
      <c r="A204" s="332"/>
      <c r="B204" s="305"/>
      <c r="C204" s="306"/>
      <c r="D204" s="306"/>
      <c r="E204" s="306"/>
      <c r="F204" s="306"/>
      <c r="G204" s="306"/>
      <c r="H204" s="306"/>
      <c r="I204" s="306"/>
      <c r="J204" s="306"/>
      <c r="K204" s="306"/>
      <c r="L204" s="306"/>
      <c r="M204" s="306"/>
      <c r="N204" s="301"/>
      <c r="O204" s="301"/>
      <c r="P204" s="309">
        <f>IF(Table3[[#This Row],[Limit]]="",0,IF(Table3[[#This Row],[Limit]]&lt;MAX(Table3[[#This Row],[Jan-24]:[Dec-24]]),"Excess Business",0))</f>
        <v>0</v>
      </c>
      <c r="Q204" s="310">
        <f>IFERROR(COUNTIF(Table3[[#This Row],[Jan-24]:[Dec-24]],"&gt;"&amp;Table3[[#This Row],[Limit]]),)</f>
        <v>0</v>
      </c>
      <c r="R204" s="329">
        <f>Table3[[#This Row],[Paste CL name ]]</f>
        <v>0</v>
      </c>
    </row>
    <row r="205" spans="1:18" x14ac:dyDescent="0.25">
      <c r="A205" s="332"/>
      <c r="B205" s="305"/>
      <c r="C205" s="306"/>
      <c r="D205" s="306"/>
      <c r="E205" s="306"/>
      <c r="F205" s="306"/>
      <c r="G205" s="306"/>
      <c r="H205" s="306"/>
      <c r="I205" s="306"/>
      <c r="J205" s="306"/>
      <c r="K205" s="306"/>
      <c r="L205" s="306"/>
      <c r="M205" s="306"/>
      <c r="N205" s="301"/>
      <c r="O205" s="301"/>
      <c r="P205" s="309">
        <f>IF(Table3[[#This Row],[Limit]]="",0,IF(Table3[[#This Row],[Limit]]&lt;MAX(Table3[[#This Row],[Jan-24]:[Dec-24]]),"Excess Business",0))</f>
        <v>0</v>
      </c>
      <c r="Q205" s="310">
        <f>IFERROR(COUNTIF(Table3[[#This Row],[Jan-24]:[Dec-24]],"&gt;"&amp;Table3[[#This Row],[Limit]]),)</f>
        <v>0</v>
      </c>
      <c r="R205" s="329">
        <f>Table3[[#This Row],[Paste CL name ]]</f>
        <v>0</v>
      </c>
    </row>
    <row r="206" spans="1:18" x14ac:dyDescent="0.25">
      <c r="A206" s="332"/>
      <c r="B206" s="305"/>
      <c r="C206" s="306"/>
      <c r="D206" s="306"/>
      <c r="E206" s="306"/>
      <c r="F206" s="306"/>
      <c r="G206" s="306"/>
      <c r="H206" s="306"/>
      <c r="I206" s="306"/>
      <c r="J206" s="306"/>
      <c r="K206" s="306"/>
      <c r="L206" s="306"/>
      <c r="M206" s="306"/>
      <c r="N206" s="301"/>
      <c r="O206" s="301"/>
      <c r="P206" s="309">
        <f>IF(Table3[[#This Row],[Limit]]="",0,IF(Table3[[#This Row],[Limit]]&lt;MAX(Table3[[#This Row],[Jan-24]:[Dec-24]]),"Excess Business",0))</f>
        <v>0</v>
      </c>
      <c r="Q206" s="310">
        <f>IFERROR(COUNTIF(Table3[[#This Row],[Jan-24]:[Dec-24]],"&gt;"&amp;Table3[[#This Row],[Limit]]),)</f>
        <v>0</v>
      </c>
      <c r="R206" s="329">
        <f>Table3[[#This Row],[Paste CL name ]]</f>
        <v>0</v>
      </c>
    </row>
    <row r="207" spans="1:18" x14ac:dyDescent="0.25">
      <c r="A207" s="332"/>
      <c r="B207" s="305"/>
      <c r="C207" s="306"/>
      <c r="D207" s="306"/>
      <c r="E207" s="306"/>
      <c r="F207" s="306"/>
      <c r="G207" s="306"/>
      <c r="H207" s="306"/>
      <c r="I207" s="306"/>
      <c r="J207" s="306"/>
      <c r="K207" s="306"/>
      <c r="L207" s="306"/>
      <c r="M207" s="306"/>
      <c r="N207" s="301"/>
      <c r="O207" s="301"/>
      <c r="P207" s="309">
        <f>IF(Table3[[#This Row],[Limit]]="",0,IF(Table3[[#This Row],[Limit]]&lt;MAX(Table3[[#This Row],[Jan-24]:[Dec-24]]),"Excess Business",0))</f>
        <v>0</v>
      </c>
      <c r="Q207" s="310">
        <f>IFERROR(COUNTIF(Table3[[#This Row],[Jan-24]:[Dec-24]],"&gt;"&amp;Table3[[#This Row],[Limit]]),)</f>
        <v>0</v>
      </c>
      <c r="R207" s="329">
        <f>Table3[[#This Row],[Paste CL name ]]</f>
        <v>0</v>
      </c>
    </row>
    <row r="208" spans="1:18" x14ac:dyDescent="0.25">
      <c r="A208" s="332"/>
      <c r="B208" s="305"/>
      <c r="C208" s="306"/>
      <c r="D208" s="306"/>
      <c r="E208" s="306"/>
      <c r="F208" s="306"/>
      <c r="G208" s="306"/>
      <c r="H208" s="306"/>
      <c r="I208" s="306"/>
      <c r="J208" s="306"/>
      <c r="K208" s="306"/>
      <c r="L208" s="306"/>
      <c r="M208" s="306"/>
      <c r="N208" s="301"/>
      <c r="O208" s="301"/>
      <c r="P208" s="309">
        <f>IF(Table3[[#This Row],[Limit]]="",0,IF(Table3[[#This Row],[Limit]]&lt;MAX(Table3[[#This Row],[Jan-24]:[Dec-24]]),"Excess Business",0))</f>
        <v>0</v>
      </c>
      <c r="Q208" s="310">
        <f>IFERROR(COUNTIF(Table3[[#This Row],[Jan-24]:[Dec-24]],"&gt;"&amp;Table3[[#This Row],[Limit]]),)</f>
        <v>0</v>
      </c>
      <c r="R208" s="329">
        <f>Table3[[#This Row],[Paste CL name ]]</f>
        <v>0</v>
      </c>
    </row>
    <row r="209" spans="1:18" x14ac:dyDescent="0.25">
      <c r="A209" s="332"/>
      <c r="B209" s="305"/>
      <c r="C209" s="306"/>
      <c r="D209" s="306"/>
      <c r="E209" s="306"/>
      <c r="F209" s="306"/>
      <c r="G209" s="306"/>
      <c r="H209" s="306"/>
      <c r="I209" s="306"/>
      <c r="J209" s="306"/>
      <c r="K209" s="306"/>
      <c r="L209" s="306"/>
      <c r="M209" s="306"/>
      <c r="N209" s="301"/>
      <c r="O209" s="301"/>
      <c r="P209" s="309">
        <f>IF(Table3[[#This Row],[Limit]]="",0,IF(Table3[[#This Row],[Limit]]&lt;MAX(Table3[[#This Row],[Jan-24]:[Dec-24]]),"Excess Business",0))</f>
        <v>0</v>
      </c>
      <c r="Q209" s="310">
        <f>IFERROR(COUNTIF(Table3[[#This Row],[Jan-24]:[Dec-24]],"&gt;"&amp;Table3[[#This Row],[Limit]]),)</f>
        <v>0</v>
      </c>
      <c r="R209" s="329">
        <f>Table3[[#This Row],[Paste CL name ]]</f>
        <v>0</v>
      </c>
    </row>
    <row r="210" spans="1:18" x14ac:dyDescent="0.25">
      <c r="A210" s="332"/>
      <c r="B210" s="305"/>
      <c r="C210" s="306"/>
      <c r="D210" s="306"/>
      <c r="E210" s="306"/>
      <c r="F210" s="306"/>
      <c r="G210" s="306"/>
      <c r="H210" s="306"/>
      <c r="I210" s="306"/>
      <c r="J210" s="306"/>
      <c r="K210" s="306"/>
      <c r="L210" s="306"/>
      <c r="M210" s="306"/>
      <c r="N210" s="301"/>
      <c r="O210" s="301"/>
      <c r="P210" s="309">
        <f>IF(Table3[[#This Row],[Limit]]="",0,IF(Table3[[#This Row],[Limit]]&lt;MAX(Table3[[#This Row],[Jan-24]:[Dec-24]]),"Excess Business",0))</f>
        <v>0</v>
      </c>
      <c r="Q210" s="310">
        <f>IFERROR(COUNTIF(Table3[[#This Row],[Jan-24]:[Dec-24]],"&gt;"&amp;Table3[[#This Row],[Limit]]),)</f>
        <v>0</v>
      </c>
      <c r="R210" s="329">
        <f>Table3[[#This Row],[Paste CL name ]]</f>
        <v>0</v>
      </c>
    </row>
    <row r="211" spans="1:18" x14ac:dyDescent="0.25">
      <c r="A211" s="332"/>
      <c r="B211" s="305"/>
      <c r="C211" s="306"/>
      <c r="D211" s="306"/>
      <c r="E211" s="306"/>
      <c r="F211" s="306"/>
      <c r="G211" s="306"/>
      <c r="H211" s="306"/>
      <c r="I211" s="306"/>
      <c r="J211" s="306"/>
      <c r="K211" s="306"/>
      <c r="L211" s="306"/>
      <c r="M211" s="306"/>
      <c r="N211" s="301"/>
      <c r="O211" s="301"/>
      <c r="P211" s="309">
        <f>IF(Table3[[#This Row],[Limit]]="",0,IF(Table3[[#This Row],[Limit]]&lt;MAX(Table3[[#This Row],[Jan-24]:[Dec-24]]),"Excess Business",0))</f>
        <v>0</v>
      </c>
      <c r="Q211" s="310">
        <f>IFERROR(COUNTIF(Table3[[#This Row],[Jan-24]:[Dec-24]],"&gt;"&amp;Table3[[#This Row],[Limit]]),)</f>
        <v>0</v>
      </c>
      <c r="R211" s="329">
        <f>Table3[[#This Row],[Paste CL name ]]</f>
        <v>0</v>
      </c>
    </row>
    <row r="212" spans="1:18" x14ac:dyDescent="0.25">
      <c r="A212" s="332"/>
      <c r="B212" s="305"/>
      <c r="C212" s="306"/>
      <c r="D212" s="306"/>
      <c r="E212" s="306"/>
      <c r="F212" s="306"/>
      <c r="G212" s="306"/>
      <c r="H212" s="306"/>
      <c r="I212" s="306"/>
      <c r="J212" s="306"/>
      <c r="K212" s="306"/>
      <c r="L212" s="306"/>
      <c r="M212" s="306"/>
      <c r="N212" s="301"/>
      <c r="O212" s="301"/>
      <c r="P212" s="309">
        <f>IF(Table3[[#This Row],[Limit]]="",0,IF(Table3[[#This Row],[Limit]]&lt;MAX(Table3[[#This Row],[Jan-24]:[Dec-24]]),"Excess Business",0))</f>
        <v>0</v>
      </c>
      <c r="Q212" s="310">
        <f>IFERROR(COUNTIF(Table3[[#This Row],[Jan-24]:[Dec-24]],"&gt;"&amp;Table3[[#This Row],[Limit]]),)</f>
        <v>0</v>
      </c>
      <c r="R212" s="329">
        <f>Table3[[#This Row],[Paste CL name ]]</f>
        <v>0</v>
      </c>
    </row>
    <row r="213" spans="1:18" x14ac:dyDescent="0.25">
      <c r="A213" s="332"/>
      <c r="B213" s="305"/>
      <c r="C213" s="306"/>
      <c r="D213" s="306"/>
      <c r="E213" s="306"/>
      <c r="F213" s="306"/>
      <c r="G213" s="306"/>
      <c r="H213" s="306"/>
      <c r="I213" s="306"/>
      <c r="J213" s="306"/>
      <c r="K213" s="306"/>
      <c r="L213" s="306"/>
      <c r="M213" s="306"/>
      <c r="N213" s="301"/>
      <c r="O213" s="301"/>
      <c r="P213" s="309">
        <f>IF(Table3[[#This Row],[Limit]]="",0,IF(Table3[[#This Row],[Limit]]&lt;MAX(Table3[[#This Row],[Jan-24]:[Dec-24]]),"Excess Business",0))</f>
        <v>0</v>
      </c>
      <c r="Q213" s="310">
        <f>IFERROR(COUNTIF(Table3[[#This Row],[Jan-24]:[Dec-24]],"&gt;"&amp;Table3[[#This Row],[Limit]]),)</f>
        <v>0</v>
      </c>
      <c r="R213" s="329">
        <f>Table3[[#This Row],[Paste CL name ]]</f>
        <v>0</v>
      </c>
    </row>
    <row r="214" spans="1:18" x14ac:dyDescent="0.25">
      <c r="A214" s="332"/>
      <c r="B214" s="305"/>
      <c r="C214" s="306"/>
      <c r="D214" s="306"/>
      <c r="E214" s="306"/>
      <c r="F214" s="306"/>
      <c r="G214" s="306"/>
      <c r="H214" s="306"/>
      <c r="I214" s="306"/>
      <c r="J214" s="306"/>
      <c r="K214" s="306"/>
      <c r="L214" s="306"/>
      <c r="M214" s="306"/>
      <c r="N214" s="301"/>
      <c r="O214" s="301"/>
      <c r="P214" s="309">
        <f>IF(Table3[[#This Row],[Limit]]="",0,IF(Table3[[#This Row],[Limit]]&lt;MAX(Table3[[#This Row],[Jan-24]:[Dec-24]]),"Excess Business",0))</f>
        <v>0</v>
      </c>
      <c r="Q214" s="310">
        <f>IFERROR(COUNTIF(Table3[[#This Row],[Jan-24]:[Dec-24]],"&gt;"&amp;Table3[[#This Row],[Limit]]),)</f>
        <v>0</v>
      </c>
      <c r="R214" s="329">
        <f>Table3[[#This Row],[Paste CL name ]]</f>
        <v>0</v>
      </c>
    </row>
    <row r="215" spans="1:18" x14ac:dyDescent="0.25">
      <c r="A215" s="332"/>
      <c r="B215" s="305"/>
      <c r="C215" s="306"/>
      <c r="D215" s="306"/>
      <c r="E215" s="306"/>
      <c r="F215" s="306"/>
      <c r="G215" s="306"/>
      <c r="H215" s="306"/>
      <c r="I215" s="306"/>
      <c r="J215" s="306"/>
      <c r="K215" s="306"/>
      <c r="L215" s="306"/>
      <c r="M215" s="306"/>
      <c r="N215" s="301"/>
      <c r="O215" s="301"/>
      <c r="P215" s="309">
        <f>IF(Table3[[#This Row],[Limit]]="",0,IF(Table3[[#This Row],[Limit]]&lt;MAX(Table3[[#This Row],[Jan-24]:[Dec-24]]),"Excess Business",0))</f>
        <v>0</v>
      </c>
      <c r="Q215" s="310">
        <f>IFERROR(COUNTIF(Table3[[#This Row],[Jan-24]:[Dec-24]],"&gt;"&amp;Table3[[#This Row],[Limit]]),)</f>
        <v>0</v>
      </c>
      <c r="R215" s="329">
        <f>Table3[[#This Row],[Paste CL name ]]</f>
        <v>0</v>
      </c>
    </row>
    <row r="216" spans="1:18" x14ac:dyDescent="0.25">
      <c r="A216" s="332"/>
      <c r="B216" s="305"/>
      <c r="C216" s="306"/>
      <c r="D216" s="306"/>
      <c r="E216" s="306"/>
      <c r="F216" s="306"/>
      <c r="G216" s="306"/>
      <c r="H216" s="306"/>
      <c r="I216" s="306"/>
      <c r="J216" s="306"/>
      <c r="K216" s="306"/>
      <c r="L216" s="306"/>
      <c r="M216" s="306"/>
      <c r="N216" s="301"/>
      <c r="O216" s="301"/>
      <c r="P216" s="309">
        <f>IF(Table3[[#This Row],[Limit]]="",0,IF(Table3[[#This Row],[Limit]]&lt;MAX(Table3[[#This Row],[Jan-24]:[Dec-24]]),"Excess Business",0))</f>
        <v>0</v>
      </c>
      <c r="Q216" s="310">
        <f>IFERROR(COUNTIF(Table3[[#This Row],[Jan-24]:[Dec-24]],"&gt;"&amp;Table3[[#This Row],[Limit]]),)</f>
        <v>0</v>
      </c>
      <c r="R216" s="329">
        <f>Table3[[#This Row],[Paste CL name ]]</f>
        <v>0</v>
      </c>
    </row>
    <row r="217" spans="1:18" x14ac:dyDescent="0.25">
      <c r="A217" s="332"/>
      <c r="B217" s="305"/>
      <c r="C217" s="306"/>
      <c r="D217" s="306"/>
      <c r="E217" s="306"/>
      <c r="F217" s="306"/>
      <c r="G217" s="306"/>
      <c r="H217" s="306"/>
      <c r="I217" s="306"/>
      <c r="J217" s="306"/>
      <c r="K217" s="306"/>
      <c r="L217" s="306"/>
      <c r="M217" s="306"/>
      <c r="N217" s="301"/>
      <c r="O217" s="301"/>
      <c r="P217" s="309">
        <f>IF(Table3[[#This Row],[Limit]]="",0,IF(Table3[[#This Row],[Limit]]&lt;MAX(Table3[[#This Row],[Jan-24]:[Dec-24]]),"Excess Business",0))</f>
        <v>0</v>
      </c>
      <c r="Q217" s="310">
        <f>IFERROR(COUNTIF(Table3[[#This Row],[Jan-24]:[Dec-24]],"&gt;"&amp;Table3[[#This Row],[Limit]]),)</f>
        <v>0</v>
      </c>
      <c r="R217" s="329">
        <f>Table3[[#This Row],[Paste CL name ]]</f>
        <v>0</v>
      </c>
    </row>
    <row r="218" spans="1:18" x14ac:dyDescent="0.25">
      <c r="A218" s="332"/>
      <c r="B218" s="305"/>
      <c r="C218" s="306"/>
      <c r="D218" s="306"/>
      <c r="E218" s="306"/>
      <c r="F218" s="306"/>
      <c r="G218" s="306"/>
      <c r="H218" s="306"/>
      <c r="I218" s="306"/>
      <c r="J218" s="306"/>
      <c r="K218" s="306"/>
      <c r="L218" s="306"/>
      <c r="M218" s="306"/>
      <c r="N218" s="301"/>
      <c r="O218" s="301"/>
      <c r="P218" s="309">
        <f>IF(Table3[[#This Row],[Limit]]="",0,IF(Table3[[#This Row],[Limit]]&lt;MAX(Table3[[#This Row],[Jan-24]:[Dec-24]]),"Excess Business",0))</f>
        <v>0</v>
      </c>
      <c r="Q218" s="310">
        <f>IFERROR(COUNTIF(Table3[[#This Row],[Jan-24]:[Dec-24]],"&gt;"&amp;Table3[[#This Row],[Limit]]),)</f>
        <v>0</v>
      </c>
      <c r="R218" s="329">
        <f>Table3[[#This Row],[Paste CL name ]]</f>
        <v>0</v>
      </c>
    </row>
    <row r="219" spans="1:18" x14ac:dyDescent="0.25">
      <c r="A219" s="332"/>
      <c r="B219" s="305"/>
      <c r="C219" s="306"/>
      <c r="D219" s="306"/>
      <c r="E219" s="306"/>
      <c r="F219" s="306"/>
      <c r="G219" s="306"/>
      <c r="H219" s="306"/>
      <c r="I219" s="306"/>
      <c r="J219" s="306"/>
      <c r="K219" s="306"/>
      <c r="L219" s="306"/>
      <c r="M219" s="306"/>
      <c r="N219" s="301"/>
      <c r="O219" s="301"/>
      <c r="P219" s="309">
        <f>IF(Table3[[#This Row],[Limit]]="",0,IF(Table3[[#This Row],[Limit]]&lt;MAX(Table3[[#This Row],[Jan-24]:[Dec-24]]),"Excess Business",0))</f>
        <v>0</v>
      </c>
      <c r="Q219" s="310">
        <f>IFERROR(COUNTIF(Table3[[#This Row],[Jan-24]:[Dec-24]],"&gt;"&amp;Table3[[#This Row],[Limit]]),)</f>
        <v>0</v>
      </c>
      <c r="R219" s="329">
        <f>Table3[[#This Row],[Paste CL name ]]</f>
        <v>0</v>
      </c>
    </row>
    <row r="220" spans="1:18" x14ac:dyDescent="0.25">
      <c r="A220" s="332"/>
      <c r="B220" s="305"/>
      <c r="C220" s="306"/>
      <c r="D220" s="306"/>
      <c r="E220" s="306"/>
      <c r="F220" s="306"/>
      <c r="G220" s="306"/>
      <c r="H220" s="306"/>
      <c r="I220" s="306"/>
      <c r="J220" s="306"/>
      <c r="K220" s="306"/>
      <c r="L220" s="306"/>
      <c r="M220" s="306"/>
      <c r="N220" s="301"/>
      <c r="O220" s="301"/>
      <c r="P220" s="309">
        <f>IF(Table3[[#This Row],[Limit]]="",0,IF(Table3[[#This Row],[Limit]]&lt;MAX(Table3[[#This Row],[Jan-24]:[Dec-24]]),"Excess Business",0))</f>
        <v>0</v>
      </c>
      <c r="Q220" s="310">
        <f>IFERROR(COUNTIF(Table3[[#This Row],[Jan-24]:[Dec-24]],"&gt;"&amp;Table3[[#This Row],[Limit]]),)</f>
        <v>0</v>
      </c>
      <c r="R220" s="329">
        <f>Table3[[#This Row],[Paste CL name ]]</f>
        <v>0</v>
      </c>
    </row>
    <row r="221" spans="1:18" x14ac:dyDescent="0.25">
      <c r="A221" s="332"/>
      <c r="B221" s="305"/>
      <c r="C221" s="306"/>
      <c r="D221" s="306"/>
      <c r="E221" s="306"/>
      <c r="F221" s="306"/>
      <c r="G221" s="306"/>
      <c r="H221" s="306"/>
      <c r="I221" s="306"/>
      <c r="J221" s="306"/>
      <c r="K221" s="306"/>
      <c r="L221" s="306"/>
      <c r="M221" s="306"/>
      <c r="N221" s="301"/>
      <c r="O221" s="301"/>
      <c r="P221" s="309">
        <f>IF(Table3[[#This Row],[Limit]]="",0,IF(Table3[[#This Row],[Limit]]&lt;MAX(Table3[[#This Row],[Jan-24]:[Dec-24]]),"Excess Business",0))</f>
        <v>0</v>
      </c>
      <c r="Q221" s="310">
        <f>IFERROR(COUNTIF(Table3[[#This Row],[Jan-24]:[Dec-24]],"&gt;"&amp;Table3[[#This Row],[Limit]]),)</f>
        <v>0</v>
      </c>
      <c r="R221" s="329">
        <f>Table3[[#This Row],[Paste CL name ]]</f>
        <v>0</v>
      </c>
    </row>
    <row r="222" spans="1:18" x14ac:dyDescent="0.25">
      <c r="A222" s="332"/>
      <c r="B222" s="305"/>
      <c r="C222" s="306"/>
      <c r="D222" s="306"/>
      <c r="E222" s="306"/>
      <c r="F222" s="306"/>
      <c r="G222" s="306"/>
      <c r="H222" s="306"/>
      <c r="I222" s="306"/>
      <c r="J222" s="306"/>
      <c r="K222" s="306"/>
      <c r="L222" s="306"/>
      <c r="M222" s="306"/>
      <c r="N222" s="301"/>
      <c r="O222" s="301"/>
      <c r="P222" s="309">
        <f>IF(Table3[[#This Row],[Limit]]="",0,IF(Table3[[#This Row],[Limit]]&lt;MAX(Table3[[#This Row],[Jan-24]:[Dec-24]]),"Excess Business",0))</f>
        <v>0</v>
      </c>
      <c r="Q222" s="310">
        <f>IFERROR(COUNTIF(Table3[[#This Row],[Jan-24]:[Dec-24]],"&gt;"&amp;Table3[[#This Row],[Limit]]),)</f>
        <v>0</v>
      </c>
      <c r="R222" s="329">
        <f>Table3[[#This Row],[Paste CL name ]]</f>
        <v>0</v>
      </c>
    </row>
    <row r="223" spans="1:18" x14ac:dyDescent="0.25">
      <c r="A223" s="332"/>
      <c r="B223" s="305"/>
      <c r="C223" s="306"/>
      <c r="D223" s="306"/>
      <c r="E223" s="306"/>
      <c r="F223" s="306"/>
      <c r="G223" s="306"/>
      <c r="H223" s="306"/>
      <c r="I223" s="306"/>
      <c r="J223" s="306"/>
      <c r="K223" s="306"/>
      <c r="L223" s="306"/>
      <c r="M223" s="306"/>
      <c r="N223" s="301"/>
      <c r="O223" s="301"/>
      <c r="P223" s="309">
        <f>IF(Table3[[#This Row],[Limit]]="",0,IF(Table3[[#This Row],[Limit]]&lt;MAX(Table3[[#This Row],[Jan-24]:[Dec-24]]),"Excess Business",0))</f>
        <v>0</v>
      </c>
      <c r="Q223" s="310">
        <f>IFERROR(COUNTIF(Table3[[#This Row],[Jan-24]:[Dec-24]],"&gt;"&amp;Table3[[#This Row],[Limit]]),)</f>
        <v>0</v>
      </c>
      <c r="R223" s="329">
        <f>Table3[[#This Row],[Paste CL name ]]</f>
        <v>0</v>
      </c>
    </row>
    <row r="224" spans="1:18" x14ac:dyDescent="0.25">
      <c r="A224" s="332"/>
      <c r="B224" s="305"/>
      <c r="C224" s="306"/>
      <c r="D224" s="306"/>
      <c r="E224" s="306"/>
      <c r="F224" s="306"/>
      <c r="G224" s="306"/>
      <c r="H224" s="306"/>
      <c r="I224" s="306"/>
      <c r="J224" s="306"/>
      <c r="K224" s="306"/>
      <c r="L224" s="306"/>
      <c r="M224" s="306"/>
      <c r="N224" s="301"/>
      <c r="O224" s="301"/>
      <c r="P224" s="309">
        <f>IF(Table3[[#This Row],[Limit]]="",0,IF(Table3[[#This Row],[Limit]]&lt;MAX(Table3[[#This Row],[Jan-24]:[Dec-24]]),"Excess Business",0))</f>
        <v>0</v>
      </c>
      <c r="Q224" s="310">
        <f>IFERROR(COUNTIF(Table3[[#This Row],[Jan-24]:[Dec-24]],"&gt;"&amp;Table3[[#This Row],[Limit]]),)</f>
        <v>0</v>
      </c>
      <c r="R224" s="329">
        <f>Table3[[#This Row],[Paste CL name ]]</f>
        <v>0</v>
      </c>
    </row>
    <row r="225" spans="1:18" x14ac:dyDescent="0.25">
      <c r="A225" s="332"/>
      <c r="B225" s="305"/>
      <c r="C225" s="306"/>
      <c r="D225" s="306"/>
      <c r="E225" s="306"/>
      <c r="F225" s="306"/>
      <c r="G225" s="306"/>
      <c r="H225" s="306"/>
      <c r="I225" s="306"/>
      <c r="J225" s="306"/>
      <c r="K225" s="306"/>
      <c r="L225" s="306"/>
      <c r="M225" s="306"/>
      <c r="N225" s="301"/>
      <c r="O225" s="301"/>
      <c r="P225" s="309">
        <f>IF(Table3[[#This Row],[Limit]]="",0,IF(Table3[[#This Row],[Limit]]&lt;MAX(Table3[[#This Row],[Jan-24]:[Dec-24]]),"Excess Business",0))</f>
        <v>0</v>
      </c>
      <c r="Q225" s="310">
        <f>IFERROR(COUNTIF(Table3[[#This Row],[Jan-24]:[Dec-24]],"&gt;"&amp;Table3[[#This Row],[Limit]]),)</f>
        <v>0</v>
      </c>
      <c r="R225" s="329">
        <f>Table3[[#This Row],[Paste CL name ]]</f>
        <v>0</v>
      </c>
    </row>
    <row r="226" spans="1:18" x14ac:dyDescent="0.25">
      <c r="A226" s="332"/>
      <c r="B226" s="305"/>
      <c r="C226" s="306"/>
      <c r="D226" s="306"/>
      <c r="E226" s="306"/>
      <c r="F226" s="306"/>
      <c r="G226" s="306"/>
      <c r="H226" s="306"/>
      <c r="I226" s="306"/>
      <c r="J226" s="306"/>
      <c r="K226" s="306"/>
      <c r="L226" s="306"/>
      <c r="M226" s="306"/>
      <c r="N226" s="301"/>
      <c r="O226" s="301"/>
      <c r="P226" s="309">
        <f>IF(Table3[[#This Row],[Limit]]="",0,IF(Table3[[#This Row],[Limit]]&lt;MAX(Table3[[#This Row],[Jan-24]:[Dec-24]]),"Excess Business",0))</f>
        <v>0</v>
      </c>
      <c r="Q226" s="310">
        <f>IFERROR(COUNTIF(Table3[[#This Row],[Jan-24]:[Dec-24]],"&gt;"&amp;Table3[[#This Row],[Limit]]),)</f>
        <v>0</v>
      </c>
      <c r="R226" s="329">
        <f>Table3[[#This Row],[Paste CL name ]]</f>
        <v>0</v>
      </c>
    </row>
    <row r="227" spans="1:18" x14ac:dyDescent="0.25">
      <c r="A227" s="332"/>
      <c r="B227" s="305"/>
      <c r="C227" s="306"/>
      <c r="D227" s="306"/>
      <c r="E227" s="306"/>
      <c r="F227" s="306"/>
      <c r="G227" s="306"/>
      <c r="H227" s="306"/>
      <c r="I227" s="306"/>
      <c r="J227" s="306"/>
      <c r="K227" s="306"/>
      <c r="L227" s="306"/>
      <c r="M227" s="306"/>
      <c r="N227" s="301"/>
      <c r="O227" s="301"/>
      <c r="P227" s="309">
        <f>IF(Table3[[#This Row],[Limit]]="",0,IF(Table3[[#This Row],[Limit]]&lt;MAX(Table3[[#This Row],[Jan-24]:[Dec-24]]),"Excess Business",0))</f>
        <v>0</v>
      </c>
      <c r="Q227" s="310">
        <f>IFERROR(COUNTIF(Table3[[#This Row],[Jan-24]:[Dec-24]],"&gt;"&amp;Table3[[#This Row],[Limit]]),)</f>
        <v>0</v>
      </c>
      <c r="R227" s="329">
        <f>Table3[[#This Row],[Paste CL name ]]</f>
        <v>0</v>
      </c>
    </row>
    <row r="228" spans="1:18" x14ac:dyDescent="0.25">
      <c r="A228" s="332"/>
      <c r="B228" s="305"/>
      <c r="C228" s="306"/>
      <c r="D228" s="306"/>
      <c r="E228" s="306"/>
      <c r="F228" s="306"/>
      <c r="G228" s="306"/>
      <c r="H228" s="306"/>
      <c r="I228" s="306"/>
      <c r="J228" s="306"/>
      <c r="K228" s="306"/>
      <c r="L228" s="306"/>
      <c r="M228" s="306"/>
      <c r="N228" s="301"/>
      <c r="O228" s="301"/>
      <c r="P228" s="309">
        <f>IF(Table3[[#This Row],[Limit]]="",0,IF(Table3[[#This Row],[Limit]]&lt;MAX(Table3[[#This Row],[Jan-24]:[Dec-24]]),"Excess Business",0))</f>
        <v>0</v>
      </c>
      <c r="Q228" s="310">
        <f>IFERROR(COUNTIF(Table3[[#This Row],[Jan-24]:[Dec-24]],"&gt;"&amp;Table3[[#This Row],[Limit]]),)</f>
        <v>0</v>
      </c>
      <c r="R228" s="329">
        <f>Table3[[#This Row],[Paste CL name ]]</f>
        <v>0</v>
      </c>
    </row>
    <row r="229" spans="1:18" x14ac:dyDescent="0.25">
      <c r="A229" s="332"/>
      <c r="B229" s="305"/>
      <c r="C229" s="306"/>
      <c r="D229" s="306"/>
      <c r="E229" s="306"/>
      <c r="F229" s="306"/>
      <c r="G229" s="306"/>
      <c r="H229" s="306"/>
      <c r="I229" s="306"/>
      <c r="J229" s="306"/>
      <c r="K229" s="306"/>
      <c r="L229" s="306"/>
      <c r="M229" s="306"/>
      <c r="N229" s="301"/>
      <c r="O229" s="301"/>
      <c r="P229" s="309">
        <f>IF(Table3[[#This Row],[Limit]]="",0,IF(Table3[[#This Row],[Limit]]&lt;MAX(Table3[[#This Row],[Jan-24]:[Dec-24]]),"Excess Business",0))</f>
        <v>0</v>
      </c>
      <c r="Q229" s="310">
        <f>IFERROR(COUNTIF(Table3[[#This Row],[Jan-24]:[Dec-24]],"&gt;"&amp;Table3[[#This Row],[Limit]]),)</f>
        <v>0</v>
      </c>
      <c r="R229" s="329">
        <f>Table3[[#This Row],[Paste CL name ]]</f>
        <v>0</v>
      </c>
    </row>
    <row r="230" spans="1:18" x14ac:dyDescent="0.25">
      <c r="A230" s="332"/>
      <c r="B230" s="305"/>
      <c r="C230" s="306"/>
      <c r="D230" s="306"/>
      <c r="E230" s="306"/>
      <c r="F230" s="306"/>
      <c r="G230" s="306"/>
      <c r="H230" s="306"/>
      <c r="I230" s="306"/>
      <c r="J230" s="306"/>
      <c r="K230" s="306"/>
      <c r="L230" s="306"/>
      <c r="M230" s="306"/>
      <c r="N230" s="301"/>
      <c r="O230" s="301"/>
      <c r="P230" s="309">
        <f>IF(Table3[[#This Row],[Limit]]="",0,IF(Table3[[#This Row],[Limit]]&lt;MAX(Table3[[#This Row],[Jan-24]:[Dec-24]]),"Excess Business",0))</f>
        <v>0</v>
      </c>
      <c r="Q230" s="310">
        <f>IFERROR(COUNTIF(Table3[[#This Row],[Jan-24]:[Dec-24]],"&gt;"&amp;Table3[[#This Row],[Limit]]),)</f>
        <v>0</v>
      </c>
      <c r="R230" s="329">
        <f>Table3[[#This Row],[Paste CL name ]]</f>
        <v>0</v>
      </c>
    </row>
    <row r="231" spans="1:18" x14ac:dyDescent="0.25">
      <c r="A231" s="332"/>
      <c r="B231" s="305"/>
      <c r="C231" s="306"/>
      <c r="D231" s="306"/>
      <c r="E231" s="306"/>
      <c r="F231" s="306"/>
      <c r="G231" s="306"/>
      <c r="H231" s="306"/>
      <c r="I231" s="306"/>
      <c r="J231" s="306"/>
      <c r="K231" s="306"/>
      <c r="L231" s="306"/>
      <c r="M231" s="306"/>
      <c r="N231" s="301"/>
      <c r="O231" s="301"/>
      <c r="P231" s="309">
        <f>IF(Table3[[#This Row],[Limit]]="",0,IF(Table3[[#This Row],[Limit]]&lt;MAX(Table3[[#This Row],[Jan-24]:[Dec-24]]),"Excess Business",0))</f>
        <v>0</v>
      </c>
      <c r="Q231" s="310">
        <f>IFERROR(COUNTIF(Table3[[#This Row],[Jan-24]:[Dec-24]],"&gt;"&amp;Table3[[#This Row],[Limit]]),)</f>
        <v>0</v>
      </c>
      <c r="R231" s="329">
        <f>Table3[[#This Row],[Paste CL name ]]</f>
        <v>0</v>
      </c>
    </row>
    <row r="232" spans="1:18" x14ac:dyDescent="0.25">
      <c r="A232" s="332"/>
      <c r="B232" s="305"/>
      <c r="C232" s="306"/>
      <c r="D232" s="306"/>
      <c r="E232" s="306"/>
      <c r="F232" s="306"/>
      <c r="G232" s="306"/>
      <c r="H232" s="306"/>
      <c r="I232" s="306"/>
      <c r="J232" s="306"/>
      <c r="K232" s="306"/>
      <c r="L232" s="306"/>
      <c r="M232" s="306"/>
      <c r="N232" s="301"/>
      <c r="O232" s="301"/>
      <c r="P232" s="309">
        <f>IF(Table3[[#This Row],[Limit]]="",0,IF(Table3[[#This Row],[Limit]]&lt;MAX(Table3[[#This Row],[Jan-24]:[Dec-24]]),"Excess Business",0))</f>
        <v>0</v>
      </c>
      <c r="Q232" s="310">
        <f>IFERROR(COUNTIF(Table3[[#This Row],[Jan-24]:[Dec-24]],"&gt;"&amp;Table3[[#This Row],[Limit]]),)</f>
        <v>0</v>
      </c>
      <c r="R232" s="329">
        <f>Table3[[#This Row],[Paste CL name ]]</f>
        <v>0</v>
      </c>
    </row>
    <row r="233" spans="1:18" x14ac:dyDescent="0.25">
      <c r="A233" s="332"/>
      <c r="B233" s="305"/>
      <c r="C233" s="306"/>
      <c r="D233" s="306"/>
      <c r="E233" s="306"/>
      <c r="F233" s="306"/>
      <c r="G233" s="306"/>
      <c r="H233" s="306"/>
      <c r="I233" s="306"/>
      <c r="J233" s="306"/>
      <c r="K233" s="306"/>
      <c r="L233" s="306"/>
      <c r="M233" s="306"/>
      <c r="N233" s="301"/>
      <c r="O233" s="301"/>
      <c r="P233" s="309">
        <f>IF(Table3[[#This Row],[Limit]]="",0,IF(Table3[[#This Row],[Limit]]&lt;MAX(Table3[[#This Row],[Jan-24]:[Dec-24]]),"Excess Business",0))</f>
        <v>0</v>
      </c>
      <c r="Q233" s="310">
        <f>IFERROR(COUNTIF(Table3[[#This Row],[Jan-24]:[Dec-24]],"&gt;"&amp;Table3[[#This Row],[Limit]]),)</f>
        <v>0</v>
      </c>
      <c r="R233" s="329">
        <f>Table3[[#This Row],[Paste CL name ]]</f>
        <v>0</v>
      </c>
    </row>
    <row r="234" spans="1:18" x14ac:dyDescent="0.25">
      <c r="A234" s="332"/>
      <c r="B234" s="305"/>
      <c r="C234" s="306"/>
      <c r="D234" s="306"/>
      <c r="E234" s="306"/>
      <c r="F234" s="306"/>
      <c r="G234" s="306"/>
      <c r="H234" s="306"/>
      <c r="I234" s="306"/>
      <c r="J234" s="306"/>
      <c r="K234" s="306"/>
      <c r="L234" s="306"/>
      <c r="M234" s="306"/>
      <c r="N234" s="301"/>
      <c r="O234" s="301"/>
      <c r="P234" s="309">
        <f>IF(Table3[[#This Row],[Limit]]="",0,IF(Table3[[#This Row],[Limit]]&lt;MAX(Table3[[#This Row],[Jan-24]:[Dec-24]]),"Excess Business",0))</f>
        <v>0</v>
      </c>
      <c r="Q234" s="310">
        <f>IFERROR(COUNTIF(Table3[[#This Row],[Jan-24]:[Dec-24]],"&gt;"&amp;Table3[[#This Row],[Limit]]),)</f>
        <v>0</v>
      </c>
      <c r="R234" s="329">
        <f>Table3[[#This Row],[Paste CL name ]]</f>
        <v>0</v>
      </c>
    </row>
    <row r="235" spans="1:18" x14ac:dyDescent="0.25">
      <c r="A235" s="332"/>
      <c r="B235" s="305"/>
      <c r="C235" s="306"/>
      <c r="D235" s="306"/>
      <c r="E235" s="306"/>
      <c r="F235" s="306"/>
      <c r="G235" s="306"/>
      <c r="H235" s="306"/>
      <c r="I235" s="306"/>
      <c r="J235" s="306"/>
      <c r="K235" s="306"/>
      <c r="L235" s="306"/>
      <c r="M235" s="306"/>
      <c r="N235" s="301"/>
      <c r="O235" s="301"/>
      <c r="P235" s="309">
        <f>IF(Table3[[#This Row],[Limit]]="",0,IF(Table3[[#This Row],[Limit]]&lt;MAX(Table3[[#This Row],[Jan-24]:[Dec-24]]),"Excess Business",0))</f>
        <v>0</v>
      </c>
      <c r="Q235" s="310">
        <f>IFERROR(COUNTIF(Table3[[#This Row],[Jan-24]:[Dec-24]],"&gt;"&amp;Table3[[#This Row],[Limit]]),)</f>
        <v>0</v>
      </c>
      <c r="R235" s="329">
        <f>Table3[[#This Row],[Paste CL name ]]</f>
        <v>0</v>
      </c>
    </row>
    <row r="236" spans="1:18" x14ac:dyDescent="0.25">
      <c r="A236" s="332"/>
      <c r="B236" s="305"/>
      <c r="C236" s="306"/>
      <c r="D236" s="306"/>
      <c r="E236" s="306"/>
      <c r="F236" s="306"/>
      <c r="G236" s="306"/>
      <c r="H236" s="306"/>
      <c r="I236" s="306"/>
      <c r="J236" s="306"/>
      <c r="K236" s="306"/>
      <c r="L236" s="306"/>
      <c r="M236" s="306"/>
      <c r="N236" s="301"/>
      <c r="O236" s="301"/>
      <c r="P236" s="309">
        <f>IF(Table3[[#This Row],[Limit]]="",0,IF(Table3[[#This Row],[Limit]]&lt;MAX(Table3[[#This Row],[Jan-24]:[Dec-24]]),"Excess Business",0))</f>
        <v>0</v>
      </c>
      <c r="Q236" s="310">
        <f>IFERROR(COUNTIF(Table3[[#This Row],[Jan-24]:[Dec-24]],"&gt;"&amp;Table3[[#This Row],[Limit]]),)</f>
        <v>0</v>
      </c>
      <c r="R236" s="329">
        <f>Table3[[#This Row],[Paste CL name ]]</f>
        <v>0</v>
      </c>
    </row>
    <row r="237" spans="1:18" x14ac:dyDescent="0.25">
      <c r="A237" s="332"/>
      <c r="B237" s="305"/>
      <c r="C237" s="306"/>
      <c r="D237" s="306"/>
      <c r="E237" s="306"/>
      <c r="F237" s="306"/>
      <c r="G237" s="306"/>
      <c r="H237" s="306"/>
      <c r="I237" s="306"/>
      <c r="J237" s="306"/>
      <c r="K237" s="306"/>
      <c r="L237" s="306"/>
      <c r="M237" s="306"/>
      <c r="N237" s="301"/>
      <c r="O237" s="301"/>
      <c r="P237" s="309">
        <f>IF(Table3[[#This Row],[Limit]]="",0,IF(Table3[[#This Row],[Limit]]&lt;MAX(Table3[[#This Row],[Jan-24]:[Dec-24]]),"Excess Business",0))</f>
        <v>0</v>
      </c>
      <c r="Q237" s="310">
        <f>IFERROR(COUNTIF(Table3[[#This Row],[Jan-24]:[Dec-24]],"&gt;"&amp;Table3[[#This Row],[Limit]]),)</f>
        <v>0</v>
      </c>
      <c r="R237" s="329">
        <f>Table3[[#This Row],[Paste CL name ]]</f>
        <v>0</v>
      </c>
    </row>
    <row r="238" spans="1:18" x14ac:dyDescent="0.25">
      <c r="A238" s="332"/>
      <c r="B238" s="305"/>
      <c r="C238" s="306"/>
      <c r="D238" s="306"/>
      <c r="E238" s="306"/>
      <c r="F238" s="306"/>
      <c r="G238" s="306"/>
      <c r="H238" s="306"/>
      <c r="I238" s="306"/>
      <c r="J238" s="306"/>
      <c r="K238" s="306"/>
      <c r="L238" s="306"/>
      <c r="M238" s="306"/>
      <c r="N238" s="301"/>
      <c r="O238" s="301"/>
      <c r="P238" s="309">
        <f>IF(Table3[[#This Row],[Limit]]="",0,IF(Table3[[#This Row],[Limit]]&lt;MAX(Table3[[#This Row],[Jan-24]:[Dec-24]]),"Excess Business",0))</f>
        <v>0</v>
      </c>
      <c r="Q238" s="310">
        <f>IFERROR(COUNTIF(Table3[[#This Row],[Jan-24]:[Dec-24]],"&gt;"&amp;Table3[[#This Row],[Limit]]),)</f>
        <v>0</v>
      </c>
      <c r="R238" s="329">
        <f>Table3[[#This Row],[Paste CL name ]]</f>
        <v>0</v>
      </c>
    </row>
    <row r="239" spans="1:18" x14ac:dyDescent="0.25">
      <c r="A239" s="332"/>
      <c r="B239" s="305"/>
      <c r="C239" s="306"/>
      <c r="D239" s="306"/>
      <c r="E239" s="306"/>
      <c r="F239" s="306"/>
      <c r="G239" s="306"/>
      <c r="H239" s="306"/>
      <c r="I239" s="306"/>
      <c r="J239" s="306"/>
      <c r="K239" s="306"/>
      <c r="L239" s="306"/>
      <c r="M239" s="306"/>
      <c r="N239" s="301"/>
      <c r="O239" s="301"/>
      <c r="P239" s="309">
        <f>IF(Table3[[#This Row],[Limit]]="",0,IF(Table3[[#This Row],[Limit]]&lt;MAX(Table3[[#This Row],[Jan-24]:[Dec-24]]),"Excess Business",0))</f>
        <v>0</v>
      </c>
      <c r="Q239" s="310">
        <f>IFERROR(COUNTIF(Table3[[#This Row],[Jan-24]:[Dec-24]],"&gt;"&amp;Table3[[#This Row],[Limit]]),)</f>
        <v>0</v>
      </c>
      <c r="R239" s="329">
        <f>Table3[[#This Row],[Paste CL name ]]</f>
        <v>0</v>
      </c>
    </row>
    <row r="240" spans="1:18" x14ac:dyDescent="0.25">
      <c r="A240" s="332"/>
      <c r="B240" s="305"/>
      <c r="C240" s="306"/>
      <c r="D240" s="306"/>
      <c r="E240" s="306"/>
      <c r="F240" s="306"/>
      <c r="G240" s="306"/>
      <c r="H240" s="306"/>
      <c r="I240" s="306"/>
      <c r="J240" s="306"/>
      <c r="K240" s="306"/>
      <c r="L240" s="306"/>
      <c r="M240" s="306"/>
      <c r="N240" s="301"/>
      <c r="O240" s="301"/>
      <c r="P240" s="309">
        <f>IF(Table3[[#This Row],[Limit]]="",0,IF(Table3[[#This Row],[Limit]]&lt;MAX(Table3[[#This Row],[Jan-24]:[Dec-24]]),"Excess Business",0))</f>
        <v>0</v>
      </c>
      <c r="Q240" s="310">
        <f>IFERROR(COUNTIF(Table3[[#This Row],[Jan-24]:[Dec-24]],"&gt;"&amp;Table3[[#This Row],[Limit]]),)</f>
        <v>0</v>
      </c>
      <c r="R240" s="329">
        <f>Table3[[#This Row],[Paste CL name ]]</f>
        <v>0</v>
      </c>
    </row>
    <row r="241" spans="1:18" x14ac:dyDescent="0.25">
      <c r="A241" s="332"/>
      <c r="B241" s="305"/>
      <c r="C241" s="306"/>
      <c r="D241" s="306"/>
      <c r="E241" s="306"/>
      <c r="F241" s="306"/>
      <c r="G241" s="306"/>
      <c r="H241" s="306"/>
      <c r="I241" s="306"/>
      <c r="J241" s="306"/>
      <c r="K241" s="306"/>
      <c r="L241" s="306"/>
      <c r="M241" s="306"/>
      <c r="N241" s="301"/>
      <c r="O241" s="301"/>
      <c r="P241" s="309">
        <f>IF(Table3[[#This Row],[Limit]]="",0,IF(Table3[[#This Row],[Limit]]&lt;MAX(Table3[[#This Row],[Jan-24]:[Dec-24]]),"Excess Business",0))</f>
        <v>0</v>
      </c>
      <c r="Q241" s="310">
        <f>IFERROR(COUNTIF(Table3[[#This Row],[Jan-24]:[Dec-24]],"&gt;"&amp;Table3[[#This Row],[Limit]]),)</f>
        <v>0</v>
      </c>
      <c r="R241" s="329">
        <f>Table3[[#This Row],[Paste CL name ]]</f>
        <v>0</v>
      </c>
    </row>
    <row r="242" spans="1:18" x14ac:dyDescent="0.25">
      <c r="A242" s="332"/>
      <c r="B242" s="305"/>
      <c r="C242" s="306"/>
      <c r="D242" s="306"/>
      <c r="E242" s="306"/>
      <c r="F242" s="306"/>
      <c r="G242" s="306"/>
      <c r="H242" s="306"/>
      <c r="I242" s="306"/>
      <c r="J242" s="306"/>
      <c r="K242" s="306"/>
      <c r="L242" s="306"/>
      <c r="M242" s="306"/>
      <c r="N242" s="301"/>
      <c r="O242" s="301"/>
      <c r="P242" s="309">
        <f>IF(Table3[[#This Row],[Limit]]="",0,IF(Table3[[#This Row],[Limit]]&lt;MAX(Table3[[#This Row],[Jan-24]:[Dec-24]]),"Excess Business",0))</f>
        <v>0</v>
      </c>
      <c r="Q242" s="310">
        <f>IFERROR(COUNTIF(Table3[[#This Row],[Jan-24]:[Dec-24]],"&gt;"&amp;Table3[[#This Row],[Limit]]),)</f>
        <v>0</v>
      </c>
      <c r="R242" s="329">
        <f>Table3[[#This Row],[Paste CL name ]]</f>
        <v>0</v>
      </c>
    </row>
    <row r="243" spans="1:18" x14ac:dyDescent="0.25">
      <c r="A243" s="332"/>
      <c r="B243" s="305"/>
      <c r="C243" s="306"/>
      <c r="D243" s="306"/>
      <c r="E243" s="306"/>
      <c r="F243" s="306"/>
      <c r="G243" s="306"/>
      <c r="H243" s="306"/>
      <c r="I243" s="306"/>
      <c r="J243" s="306"/>
      <c r="K243" s="306"/>
      <c r="L243" s="306"/>
      <c r="M243" s="306"/>
      <c r="N243" s="301"/>
      <c r="O243" s="301"/>
      <c r="P243" s="309">
        <f>IF(Table3[[#This Row],[Limit]]="",0,IF(Table3[[#This Row],[Limit]]&lt;MAX(Table3[[#This Row],[Jan-24]:[Dec-24]]),"Excess Business",0))</f>
        <v>0</v>
      </c>
      <c r="Q243" s="310">
        <f>IFERROR(COUNTIF(Table3[[#This Row],[Jan-24]:[Dec-24]],"&gt;"&amp;Table3[[#This Row],[Limit]]),)</f>
        <v>0</v>
      </c>
      <c r="R243" s="329">
        <f>Table3[[#This Row],[Paste CL name ]]</f>
        <v>0</v>
      </c>
    </row>
    <row r="244" spans="1:18" x14ac:dyDescent="0.25">
      <c r="A244" s="332"/>
      <c r="B244" s="305"/>
      <c r="C244" s="306"/>
      <c r="D244" s="306"/>
      <c r="E244" s="306"/>
      <c r="F244" s="306"/>
      <c r="G244" s="306"/>
      <c r="H244" s="306"/>
      <c r="I244" s="306"/>
      <c r="J244" s="306"/>
      <c r="K244" s="306"/>
      <c r="L244" s="306"/>
      <c r="M244" s="306"/>
      <c r="N244" s="301"/>
      <c r="O244" s="301"/>
      <c r="P244" s="309">
        <f>IF(Table3[[#This Row],[Limit]]="",0,IF(Table3[[#This Row],[Limit]]&lt;MAX(Table3[[#This Row],[Jan-24]:[Dec-24]]),"Excess Business",0))</f>
        <v>0</v>
      </c>
      <c r="Q244" s="310">
        <f>IFERROR(COUNTIF(Table3[[#This Row],[Jan-24]:[Dec-24]],"&gt;"&amp;Table3[[#This Row],[Limit]]),)</f>
        <v>0</v>
      </c>
      <c r="R244" s="329">
        <f>Table3[[#This Row],[Paste CL name ]]</f>
        <v>0</v>
      </c>
    </row>
    <row r="245" spans="1:18" x14ac:dyDescent="0.25">
      <c r="A245" s="332"/>
      <c r="B245" s="305"/>
      <c r="C245" s="306"/>
      <c r="D245" s="306"/>
      <c r="E245" s="306"/>
      <c r="F245" s="306"/>
      <c r="G245" s="306"/>
      <c r="H245" s="306"/>
      <c r="I245" s="306"/>
      <c r="J245" s="306"/>
      <c r="K245" s="306"/>
      <c r="L245" s="306"/>
      <c r="M245" s="306"/>
      <c r="N245" s="301"/>
      <c r="O245" s="301"/>
      <c r="P245" s="309">
        <f>IF(Table3[[#This Row],[Limit]]="",0,IF(Table3[[#This Row],[Limit]]&lt;MAX(Table3[[#This Row],[Jan-24]:[Dec-24]]),"Excess Business",0))</f>
        <v>0</v>
      </c>
      <c r="Q245" s="310">
        <f>IFERROR(COUNTIF(Table3[[#This Row],[Jan-24]:[Dec-24]],"&gt;"&amp;Table3[[#This Row],[Limit]]),)</f>
        <v>0</v>
      </c>
      <c r="R245" s="329">
        <f>Table3[[#This Row],[Paste CL name ]]</f>
        <v>0</v>
      </c>
    </row>
    <row r="246" spans="1:18" x14ac:dyDescent="0.25">
      <c r="A246" s="332"/>
      <c r="B246" s="305"/>
      <c r="C246" s="306"/>
      <c r="D246" s="306"/>
      <c r="E246" s="306"/>
      <c r="F246" s="306"/>
      <c r="G246" s="306"/>
      <c r="H246" s="306"/>
      <c r="I246" s="306"/>
      <c r="J246" s="306"/>
      <c r="K246" s="306"/>
      <c r="L246" s="306"/>
      <c r="M246" s="306"/>
      <c r="N246" s="301"/>
      <c r="O246" s="301"/>
      <c r="P246" s="309">
        <f>IF(Table3[[#This Row],[Limit]]="",0,IF(Table3[[#This Row],[Limit]]&lt;MAX(Table3[[#This Row],[Jan-24]:[Dec-24]]),"Excess Business",0))</f>
        <v>0</v>
      </c>
      <c r="Q246" s="310">
        <f>IFERROR(COUNTIF(Table3[[#This Row],[Jan-24]:[Dec-24]],"&gt;"&amp;Table3[[#This Row],[Limit]]),)</f>
        <v>0</v>
      </c>
      <c r="R246" s="329">
        <f>Table3[[#This Row],[Paste CL name ]]</f>
        <v>0</v>
      </c>
    </row>
    <row r="247" spans="1:18" x14ac:dyDescent="0.25">
      <c r="A247" s="332"/>
      <c r="B247" s="305"/>
      <c r="C247" s="306"/>
      <c r="D247" s="306"/>
      <c r="E247" s="306"/>
      <c r="F247" s="306"/>
      <c r="G247" s="306"/>
      <c r="H247" s="306"/>
      <c r="I247" s="306"/>
      <c r="J247" s="306"/>
      <c r="K247" s="306"/>
      <c r="L247" s="306"/>
      <c r="M247" s="306"/>
      <c r="N247" s="301"/>
      <c r="O247" s="301"/>
      <c r="P247" s="309">
        <f>IF(Table3[[#This Row],[Limit]]="",0,IF(Table3[[#This Row],[Limit]]&lt;MAX(Table3[[#This Row],[Jan-24]:[Dec-24]]),"Excess Business",0))</f>
        <v>0</v>
      </c>
      <c r="Q247" s="310">
        <f>IFERROR(COUNTIF(Table3[[#This Row],[Jan-24]:[Dec-24]],"&gt;"&amp;Table3[[#This Row],[Limit]]),)</f>
        <v>0</v>
      </c>
      <c r="R247" s="329">
        <f>Table3[[#This Row],[Paste CL name ]]</f>
        <v>0</v>
      </c>
    </row>
    <row r="248" spans="1:18" x14ac:dyDescent="0.25">
      <c r="A248" s="332"/>
      <c r="B248" s="305"/>
      <c r="C248" s="306"/>
      <c r="D248" s="306"/>
      <c r="E248" s="306"/>
      <c r="F248" s="306"/>
      <c r="G248" s="306"/>
      <c r="H248" s="306"/>
      <c r="I248" s="306"/>
      <c r="J248" s="306"/>
      <c r="K248" s="306"/>
      <c r="L248" s="306"/>
      <c r="M248" s="306"/>
      <c r="N248" s="301"/>
      <c r="O248" s="301"/>
      <c r="P248" s="309">
        <f>IF(Table3[[#This Row],[Limit]]="",0,IF(Table3[[#This Row],[Limit]]&lt;MAX(Table3[[#This Row],[Jan-24]:[Dec-24]]),"Excess Business",0))</f>
        <v>0</v>
      </c>
      <c r="Q248" s="310">
        <f>IFERROR(COUNTIF(Table3[[#This Row],[Jan-24]:[Dec-24]],"&gt;"&amp;Table3[[#This Row],[Limit]]),)</f>
        <v>0</v>
      </c>
      <c r="R248" s="329">
        <f>Table3[[#This Row],[Paste CL name ]]</f>
        <v>0</v>
      </c>
    </row>
    <row r="249" spans="1:18" x14ac:dyDescent="0.25">
      <c r="A249" s="332"/>
      <c r="B249" s="305"/>
      <c r="C249" s="306"/>
      <c r="D249" s="306"/>
      <c r="E249" s="306"/>
      <c r="F249" s="306"/>
      <c r="G249" s="306"/>
      <c r="H249" s="306"/>
      <c r="I249" s="306"/>
      <c r="J249" s="306"/>
      <c r="K249" s="306"/>
      <c r="L249" s="306"/>
      <c r="M249" s="306"/>
      <c r="N249" s="301"/>
      <c r="O249" s="301"/>
      <c r="P249" s="309">
        <f>IF(Table3[[#This Row],[Limit]]="",0,IF(Table3[[#This Row],[Limit]]&lt;MAX(Table3[[#This Row],[Jan-24]:[Dec-24]]),"Excess Business",0))</f>
        <v>0</v>
      </c>
      <c r="Q249" s="310">
        <f>IFERROR(COUNTIF(Table3[[#This Row],[Jan-24]:[Dec-24]],"&gt;"&amp;Table3[[#This Row],[Limit]]),)</f>
        <v>0</v>
      </c>
      <c r="R249" s="329">
        <f>Table3[[#This Row],[Paste CL name ]]</f>
        <v>0</v>
      </c>
    </row>
    <row r="250" spans="1:18" x14ac:dyDescent="0.25">
      <c r="A250" s="332"/>
      <c r="B250" s="305"/>
      <c r="C250" s="306"/>
      <c r="D250" s="306"/>
      <c r="E250" s="306"/>
      <c r="F250" s="306"/>
      <c r="G250" s="306"/>
      <c r="H250" s="306"/>
      <c r="I250" s="306"/>
      <c r="J250" s="306"/>
      <c r="K250" s="306"/>
      <c r="L250" s="306"/>
      <c r="M250" s="306"/>
      <c r="N250" s="301"/>
      <c r="O250" s="301"/>
      <c r="P250" s="309">
        <f>IF(Table3[[#This Row],[Limit]]="",0,IF(Table3[[#This Row],[Limit]]&lt;MAX(Table3[[#This Row],[Jan-24]:[Dec-24]]),"Excess Business",0))</f>
        <v>0</v>
      </c>
      <c r="Q250" s="310">
        <f>IFERROR(COUNTIF(Table3[[#This Row],[Jan-24]:[Dec-24]],"&gt;"&amp;Table3[[#This Row],[Limit]]),)</f>
        <v>0</v>
      </c>
      <c r="R250" s="329">
        <f>Table3[[#This Row],[Paste CL name ]]</f>
        <v>0</v>
      </c>
    </row>
    <row r="251" spans="1:18" x14ac:dyDescent="0.25">
      <c r="A251" s="332"/>
      <c r="B251" s="305"/>
      <c r="C251" s="306"/>
      <c r="D251" s="306"/>
      <c r="E251" s="306"/>
      <c r="F251" s="306"/>
      <c r="G251" s="306"/>
      <c r="H251" s="306"/>
      <c r="I251" s="306"/>
      <c r="J251" s="306"/>
      <c r="K251" s="306"/>
      <c r="L251" s="306"/>
      <c r="M251" s="306"/>
      <c r="N251" s="301"/>
      <c r="O251" s="301"/>
      <c r="P251" s="309">
        <f>IF(Table3[[#This Row],[Limit]]="",0,IF(Table3[[#This Row],[Limit]]&lt;MAX(Table3[[#This Row],[Jan-24]:[Dec-24]]),"Excess Business",0))</f>
        <v>0</v>
      </c>
      <c r="Q251" s="310">
        <f>IFERROR(COUNTIF(Table3[[#This Row],[Jan-24]:[Dec-24]],"&gt;"&amp;Table3[[#This Row],[Limit]]),)</f>
        <v>0</v>
      </c>
      <c r="R251" s="329">
        <f>Table3[[#This Row],[Paste CL name ]]</f>
        <v>0</v>
      </c>
    </row>
    <row r="252" spans="1:18" x14ac:dyDescent="0.25">
      <c r="A252" s="332"/>
      <c r="B252" s="305"/>
      <c r="C252" s="306"/>
      <c r="D252" s="306"/>
      <c r="E252" s="306"/>
      <c r="F252" s="306"/>
      <c r="G252" s="306"/>
      <c r="H252" s="306"/>
      <c r="I252" s="306"/>
      <c r="J252" s="306"/>
      <c r="K252" s="306"/>
      <c r="L252" s="306"/>
      <c r="M252" s="306"/>
      <c r="N252" s="301"/>
      <c r="O252" s="301"/>
      <c r="P252" s="309">
        <f>IF(Table3[[#This Row],[Limit]]="",0,IF(Table3[[#This Row],[Limit]]&lt;MAX(Table3[[#This Row],[Jan-24]:[Dec-24]]),"Excess Business",0))</f>
        <v>0</v>
      </c>
      <c r="Q252" s="310">
        <f>IFERROR(COUNTIF(Table3[[#This Row],[Jan-24]:[Dec-24]],"&gt;"&amp;Table3[[#This Row],[Limit]]),)</f>
        <v>0</v>
      </c>
      <c r="R252" s="329">
        <f>Table3[[#This Row],[Paste CL name ]]</f>
        <v>0</v>
      </c>
    </row>
    <row r="253" spans="1:18" x14ac:dyDescent="0.25">
      <c r="A253" s="332"/>
      <c r="B253" s="305"/>
      <c r="C253" s="306"/>
      <c r="D253" s="306"/>
      <c r="E253" s="306"/>
      <c r="F253" s="306"/>
      <c r="G253" s="306"/>
      <c r="H253" s="306"/>
      <c r="I253" s="306"/>
      <c r="J253" s="306"/>
      <c r="K253" s="306"/>
      <c r="L253" s="306"/>
      <c r="M253" s="306"/>
      <c r="N253" s="301"/>
      <c r="O253" s="301"/>
      <c r="P253" s="309">
        <f>IF(Table3[[#This Row],[Limit]]="",0,IF(Table3[[#This Row],[Limit]]&lt;MAX(Table3[[#This Row],[Jan-24]:[Dec-24]]),"Excess Business",0))</f>
        <v>0</v>
      </c>
      <c r="Q253" s="310">
        <f>IFERROR(COUNTIF(Table3[[#This Row],[Jan-24]:[Dec-24]],"&gt;"&amp;Table3[[#This Row],[Limit]]),)</f>
        <v>0</v>
      </c>
      <c r="R253" s="329">
        <f>Table3[[#This Row],[Paste CL name ]]</f>
        <v>0</v>
      </c>
    </row>
    <row r="254" spans="1:18" x14ac:dyDescent="0.25">
      <c r="A254" s="332"/>
      <c r="B254" s="305"/>
      <c r="C254" s="306"/>
      <c r="D254" s="306"/>
      <c r="E254" s="306"/>
      <c r="F254" s="306"/>
      <c r="G254" s="306"/>
      <c r="H254" s="306"/>
      <c r="I254" s="306"/>
      <c r="J254" s="306"/>
      <c r="K254" s="306"/>
      <c r="L254" s="306"/>
      <c r="M254" s="306"/>
      <c r="N254" s="301"/>
      <c r="O254" s="301"/>
      <c r="P254" s="309">
        <f>IF(Table3[[#This Row],[Limit]]="",0,IF(Table3[[#This Row],[Limit]]&lt;MAX(Table3[[#This Row],[Jan-24]:[Dec-24]]),"Excess Business",0))</f>
        <v>0</v>
      </c>
      <c r="Q254" s="310">
        <f>IFERROR(COUNTIF(Table3[[#This Row],[Jan-24]:[Dec-24]],"&gt;"&amp;Table3[[#This Row],[Limit]]),)</f>
        <v>0</v>
      </c>
      <c r="R254" s="329">
        <f>Table3[[#This Row],[Paste CL name ]]</f>
        <v>0</v>
      </c>
    </row>
    <row r="255" spans="1:18" x14ac:dyDescent="0.25">
      <c r="A255" s="332"/>
      <c r="B255" s="305"/>
      <c r="C255" s="306"/>
      <c r="D255" s="306"/>
      <c r="E255" s="306"/>
      <c r="F255" s="306"/>
      <c r="G255" s="306"/>
      <c r="H255" s="306"/>
      <c r="I255" s="306"/>
      <c r="J255" s="306"/>
      <c r="K255" s="306"/>
      <c r="L255" s="306"/>
      <c r="M255" s="306"/>
      <c r="N255" s="301"/>
      <c r="O255" s="301"/>
      <c r="P255" s="309">
        <f>IF(Table3[[#This Row],[Limit]]="",0,IF(Table3[[#This Row],[Limit]]&lt;MAX(Table3[[#This Row],[Jan-24]:[Dec-24]]),"Excess Business",0))</f>
        <v>0</v>
      </c>
      <c r="Q255" s="310">
        <f>IFERROR(COUNTIF(Table3[[#This Row],[Jan-24]:[Dec-24]],"&gt;"&amp;Table3[[#This Row],[Limit]]),)</f>
        <v>0</v>
      </c>
      <c r="R255" s="329">
        <f>Table3[[#This Row],[Paste CL name ]]</f>
        <v>0</v>
      </c>
    </row>
    <row r="256" spans="1:18" x14ac:dyDescent="0.25">
      <c r="A256" s="332"/>
      <c r="B256" s="305"/>
      <c r="C256" s="306"/>
      <c r="D256" s="306"/>
      <c r="E256" s="306"/>
      <c r="F256" s="306"/>
      <c r="G256" s="306"/>
      <c r="H256" s="306"/>
      <c r="I256" s="306"/>
      <c r="J256" s="306"/>
      <c r="K256" s="306"/>
      <c r="L256" s="306"/>
      <c r="M256" s="306"/>
      <c r="N256" s="301"/>
      <c r="O256" s="301"/>
      <c r="P256" s="309">
        <f>IF(Table3[[#This Row],[Limit]]="",0,IF(Table3[[#This Row],[Limit]]&lt;MAX(Table3[[#This Row],[Jan-24]:[Dec-24]]),"Excess Business",0))</f>
        <v>0</v>
      </c>
      <c r="Q256" s="310">
        <f>IFERROR(COUNTIF(Table3[[#This Row],[Jan-24]:[Dec-24]],"&gt;"&amp;Table3[[#This Row],[Limit]]),)</f>
        <v>0</v>
      </c>
      <c r="R256" s="329">
        <f>Table3[[#This Row],[Paste CL name ]]</f>
        <v>0</v>
      </c>
    </row>
    <row r="257" spans="1:18" x14ac:dyDescent="0.25">
      <c r="A257" s="332"/>
      <c r="B257" s="305"/>
      <c r="C257" s="306"/>
      <c r="D257" s="306"/>
      <c r="E257" s="306"/>
      <c r="F257" s="306"/>
      <c r="G257" s="306"/>
      <c r="H257" s="306"/>
      <c r="I257" s="306"/>
      <c r="J257" s="306"/>
      <c r="K257" s="306"/>
      <c r="L257" s="306"/>
      <c r="M257" s="306"/>
      <c r="N257" s="301"/>
      <c r="O257" s="301"/>
      <c r="P257" s="309">
        <f>IF(Table3[[#This Row],[Limit]]="",0,IF(Table3[[#This Row],[Limit]]&lt;MAX(Table3[[#This Row],[Jan-24]:[Dec-24]]),"Excess Business",0))</f>
        <v>0</v>
      </c>
      <c r="Q257" s="310">
        <f>IFERROR(COUNTIF(Table3[[#This Row],[Jan-24]:[Dec-24]],"&gt;"&amp;Table3[[#This Row],[Limit]]),)</f>
        <v>0</v>
      </c>
      <c r="R257" s="329">
        <f>Table3[[#This Row],[Paste CL name ]]</f>
        <v>0</v>
      </c>
    </row>
    <row r="258" spans="1:18" x14ac:dyDescent="0.25">
      <c r="A258" s="332"/>
      <c r="B258" s="305"/>
      <c r="C258" s="306"/>
      <c r="D258" s="306"/>
      <c r="E258" s="306"/>
      <c r="F258" s="306"/>
      <c r="G258" s="306"/>
      <c r="H258" s="306"/>
      <c r="I258" s="306"/>
      <c r="J258" s="306"/>
      <c r="K258" s="306"/>
      <c r="L258" s="306"/>
      <c r="M258" s="306"/>
      <c r="N258" s="301"/>
      <c r="O258" s="301"/>
      <c r="P258" s="309">
        <f>IF(Table3[[#This Row],[Limit]]="",0,IF(Table3[[#This Row],[Limit]]&lt;MAX(Table3[[#This Row],[Jan-24]:[Dec-24]]),"Excess Business",0))</f>
        <v>0</v>
      </c>
      <c r="Q258" s="310">
        <f>IFERROR(COUNTIF(Table3[[#This Row],[Jan-24]:[Dec-24]],"&gt;"&amp;Table3[[#This Row],[Limit]]),)</f>
        <v>0</v>
      </c>
      <c r="R258" s="329">
        <f>Table3[[#This Row],[Paste CL name ]]</f>
        <v>0</v>
      </c>
    </row>
    <row r="259" spans="1:18" x14ac:dyDescent="0.25">
      <c r="A259" s="332"/>
      <c r="B259" s="305"/>
      <c r="C259" s="306"/>
      <c r="D259" s="306"/>
      <c r="E259" s="306"/>
      <c r="F259" s="306"/>
      <c r="G259" s="306"/>
      <c r="H259" s="306"/>
      <c r="I259" s="306"/>
      <c r="J259" s="306"/>
      <c r="K259" s="306"/>
      <c r="L259" s="306"/>
      <c r="M259" s="306"/>
      <c r="N259" s="301"/>
      <c r="O259" s="301"/>
      <c r="P259" s="309">
        <f>IF(Table3[[#This Row],[Limit]]="",0,IF(Table3[[#This Row],[Limit]]&lt;MAX(Table3[[#This Row],[Jan-24]:[Dec-24]]),"Excess Business",0))</f>
        <v>0</v>
      </c>
      <c r="Q259" s="310">
        <f>IFERROR(COUNTIF(Table3[[#This Row],[Jan-24]:[Dec-24]],"&gt;"&amp;Table3[[#This Row],[Limit]]),)</f>
        <v>0</v>
      </c>
      <c r="R259" s="329">
        <f>Table3[[#This Row],[Paste CL name ]]</f>
        <v>0</v>
      </c>
    </row>
    <row r="260" spans="1:18" x14ac:dyDescent="0.25">
      <c r="A260" s="332"/>
      <c r="B260" s="305"/>
      <c r="C260" s="306"/>
      <c r="D260" s="306"/>
      <c r="E260" s="306"/>
      <c r="F260" s="306"/>
      <c r="G260" s="306"/>
      <c r="H260" s="306"/>
      <c r="I260" s="306"/>
      <c r="J260" s="306"/>
      <c r="K260" s="306"/>
      <c r="L260" s="306"/>
      <c r="M260" s="306"/>
      <c r="N260" s="301"/>
      <c r="O260" s="301"/>
      <c r="P260" s="309">
        <f>IF(Table3[[#This Row],[Limit]]="",0,IF(Table3[[#This Row],[Limit]]&lt;MAX(Table3[[#This Row],[Jan-24]:[Dec-24]]),"Excess Business",0))</f>
        <v>0</v>
      </c>
      <c r="Q260" s="310">
        <f>IFERROR(COUNTIF(Table3[[#This Row],[Jan-24]:[Dec-24]],"&gt;"&amp;Table3[[#This Row],[Limit]]),)</f>
        <v>0</v>
      </c>
      <c r="R260" s="329">
        <f>Table3[[#This Row],[Paste CL name ]]</f>
        <v>0</v>
      </c>
    </row>
    <row r="261" spans="1:18" x14ac:dyDescent="0.25">
      <c r="A261" s="332"/>
      <c r="B261" s="305"/>
      <c r="C261" s="306"/>
      <c r="D261" s="306"/>
      <c r="E261" s="306"/>
      <c r="F261" s="306"/>
      <c r="G261" s="306"/>
      <c r="H261" s="306"/>
      <c r="I261" s="306"/>
      <c r="J261" s="306"/>
      <c r="K261" s="306"/>
      <c r="L261" s="306"/>
      <c r="M261" s="306"/>
      <c r="N261" s="301"/>
      <c r="O261" s="301"/>
      <c r="P261" s="309">
        <f>IF(Table3[[#This Row],[Limit]]="",0,IF(Table3[[#This Row],[Limit]]&lt;MAX(Table3[[#This Row],[Jan-24]:[Dec-24]]),"Excess Business",0))</f>
        <v>0</v>
      </c>
      <c r="Q261" s="310">
        <f>IFERROR(COUNTIF(Table3[[#This Row],[Jan-24]:[Dec-24]],"&gt;"&amp;Table3[[#This Row],[Limit]]),)</f>
        <v>0</v>
      </c>
      <c r="R261" s="329">
        <f>Table3[[#This Row],[Paste CL name ]]</f>
        <v>0</v>
      </c>
    </row>
    <row r="262" spans="1:18" x14ac:dyDescent="0.25">
      <c r="A262" s="332"/>
      <c r="B262" s="305"/>
      <c r="C262" s="306"/>
      <c r="D262" s="306"/>
      <c r="E262" s="306"/>
      <c r="F262" s="306"/>
      <c r="G262" s="306"/>
      <c r="H262" s="306"/>
      <c r="I262" s="306"/>
      <c r="J262" s="306"/>
      <c r="K262" s="306"/>
      <c r="L262" s="306"/>
      <c r="M262" s="306"/>
      <c r="N262" s="301"/>
      <c r="O262" s="301"/>
      <c r="P262" s="309">
        <f>IF(Table3[[#This Row],[Limit]]="",0,IF(Table3[[#This Row],[Limit]]&lt;MAX(Table3[[#This Row],[Jan-24]:[Dec-24]]),"Excess Business",0))</f>
        <v>0</v>
      </c>
      <c r="Q262" s="310">
        <f>IFERROR(COUNTIF(Table3[[#This Row],[Jan-24]:[Dec-24]],"&gt;"&amp;Table3[[#This Row],[Limit]]),)</f>
        <v>0</v>
      </c>
      <c r="R262" s="329">
        <f>Table3[[#This Row],[Paste CL name ]]</f>
        <v>0</v>
      </c>
    </row>
    <row r="263" spans="1:18" x14ac:dyDescent="0.25">
      <c r="A263" s="332"/>
      <c r="B263" s="305"/>
      <c r="C263" s="306"/>
      <c r="D263" s="306"/>
      <c r="E263" s="306"/>
      <c r="F263" s="306"/>
      <c r="G263" s="306"/>
      <c r="H263" s="306"/>
      <c r="I263" s="306"/>
      <c r="J263" s="306"/>
      <c r="K263" s="306"/>
      <c r="L263" s="306"/>
      <c r="M263" s="306"/>
      <c r="N263" s="301"/>
      <c r="O263" s="301"/>
      <c r="P263" s="309">
        <f>IF(Table3[[#This Row],[Limit]]="",0,IF(Table3[[#This Row],[Limit]]&lt;MAX(Table3[[#This Row],[Jan-24]:[Dec-24]]),"Excess Business",0))</f>
        <v>0</v>
      </c>
      <c r="Q263" s="310">
        <f>IFERROR(COUNTIF(Table3[[#This Row],[Jan-24]:[Dec-24]],"&gt;"&amp;Table3[[#This Row],[Limit]]),)</f>
        <v>0</v>
      </c>
      <c r="R263" s="329">
        <f>Table3[[#This Row],[Paste CL name ]]</f>
        <v>0</v>
      </c>
    </row>
    <row r="264" spans="1:18" x14ac:dyDescent="0.25">
      <c r="A264" s="332"/>
      <c r="B264" s="305"/>
      <c r="C264" s="306"/>
      <c r="D264" s="306"/>
      <c r="E264" s="306"/>
      <c r="F264" s="306"/>
      <c r="G264" s="306"/>
      <c r="H264" s="306"/>
      <c r="I264" s="306"/>
      <c r="J264" s="306"/>
      <c r="K264" s="306"/>
      <c r="L264" s="306"/>
      <c r="M264" s="306"/>
      <c r="N264" s="301"/>
      <c r="O264" s="301"/>
      <c r="P264" s="309">
        <f>IF(Table3[[#This Row],[Limit]]="",0,IF(Table3[[#This Row],[Limit]]&lt;MAX(Table3[[#This Row],[Jan-24]:[Dec-24]]),"Excess Business",0))</f>
        <v>0</v>
      </c>
      <c r="Q264" s="310">
        <f>IFERROR(COUNTIF(Table3[[#This Row],[Jan-24]:[Dec-24]],"&gt;"&amp;Table3[[#This Row],[Limit]]),)</f>
        <v>0</v>
      </c>
      <c r="R264" s="329">
        <f>Table3[[#This Row],[Paste CL name ]]</f>
        <v>0</v>
      </c>
    </row>
    <row r="265" spans="1:18" x14ac:dyDescent="0.25">
      <c r="A265" s="332"/>
      <c r="B265" s="305"/>
      <c r="C265" s="306"/>
      <c r="D265" s="306"/>
      <c r="E265" s="306"/>
      <c r="F265" s="306"/>
      <c r="G265" s="306"/>
      <c r="H265" s="306"/>
      <c r="I265" s="306"/>
      <c r="J265" s="306"/>
      <c r="K265" s="306"/>
      <c r="L265" s="306"/>
      <c r="M265" s="306"/>
      <c r="N265" s="301"/>
      <c r="O265" s="301"/>
      <c r="P265" s="309">
        <f>IF(Table3[[#This Row],[Limit]]="",0,IF(Table3[[#This Row],[Limit]]&lt;MAX(Table3[[#This Row],[Jan-24]:[Dec-24]]),"Excess Business",0))</f>
        <v>0</v>
      </c>
      <c r="Q265" s="310">
        <f>IFERROR(COUNTIF(Table3[[#This Row],[Jan-24]:[Dec-24]],"&gt;"&amp;Table3[[#This Row],[Limit]]),)</f>
        <v>0</v>
      </c>
      <c r="R265" s="329">
        <f>Table3[[#This Row],[Paste CL name ]]</f>
        <v>0</v>
      </c>
    </row>
    <row r="266" spans="1:18" x14ac:dyDescent="0.25">
      <c r="A266" s="332"/>
      <c r="B266" s="305"/>
      <c r="C266" s="306"/>
      <c r="D266" s="306"/>
      <c r="E266" s="306"/>
      <c r="F266" s="306"/>
      <c r="G266" s="306"/>
      <c r="H266" s="306"/>
      <c r="I266" s="306"/>
      <c r="J266" s="306"/>
      <c r="K266" s="306"/>
      <c r="L266" s="306"/>
      <c r="M266" s="306"/>
      <c r="N266" s="301"/>
      <c r="O266" s="301"/>
      <c r="P266" s="309">
        <f>IF(Table3[[#This Row],[Limit]]="",0,IF(Table3[[#This Row],[Limit]]&lt;MAX(Table3[[#This Row],[Jan-24]:[Dec-24]]),"Excess Business",0))</f>
        <v>0</v>
      </c>
      <c r="Q266" s="310">
        <f>IFERROR(COUNTIF(Table3[[#This Row],[Jan-24]:[Dec-24]],"&gt;"&amp;Table3[[#This Row],[Limit]]),)</f>
        <v>0</v>
      </c>
      <c r="R266" s="329">
        <f>Table3[[#This Row],[Paste CL name ]]</f>
        <v>0</v>
      </c>
    </row>
    <row r="267" spans="1:18" x14ac:dyDescent="0.25">
      <c r="A267" s="332"/>
      <c r="B267" s="305"/>
      <c r="C267" s="306"/>
      <c r="D267" s="306"/>
      <c r="E267" s="306"/>
      <c r="F267" s="306"/>
      <c r="G267" s="306"/>
      <c r="H267" s="306"/>
      <c r="I267" s="306"/>
      <c r="J267" s="306"/>
      <c r="K267" s="306"/>
      <c r="L267" s="306"/>
      <c r="M267" s="306"/>
      <c r="N267" s="301"/>
      <c r="O267" s="301"/>
      <c r="P267" s="309">
        <f>IF(Table3[[#This Row],[Limit]]="",0,IF(Table3[[#This Row],[Limit]]&lt;MAX(Table3[[#This Row],[Jan-24]:[Dec-24]]),"Excess Business",0))</f>
        <v>0</v>
      </c>
      <c r="Q267" s="310">
        <f>IFERROR(COUNTIF(Table3[[#This Row],[Jan-24]:[Dec-24]],"&gt;"&amp;Table3[[#This Row],[Limit]]),)</f>
        <v>0</v>
      </c>
      <c r="R267" s="329">
        <f>Table3[[#This Row],[Paste CL name ]]</f>
        <v>0</v>
      </c>
    </row>
    <row r="268" spans="1:18" x14ac:dyDescent="0.25">
      <c r="A268" s="332"/>
      <c r="B268" s="305"/>
      <c r="C268" s="306"/>
      <c r="D268" s="306"/>
      <c r="E268" s="306"/>
      <c r="F268" s="306"/>
      <c r="G268" s="306"/>
      <c r="H268" s="306"/>
      <c r="I268" s="306"/>
      <c r="J268" s="306"/>
      <c r="K268" s="306"/>
      <c r="L268" s="306"/>
      <c r="M268" s="306"/>
      <c r="N268" s="301"/>
      <c r="O268" s="301"/>
      <c r="P268" s="309">
        <f>IF(Table3[[#This Row],[Limit]]="",0,IF(Table3[[#This Row],[Limit]]&lt;MAX(Table3[[#This Row],[Jan-24]:[Dec-24]]),"Excess Business",0))</f>
        <v>0</v>
      </c>
      <c r="Q268" s="310">
        <f>IFERROR(COUNTIF(Table3[[#This Row],[Jan-24]:[Dec-24]],"&gt;"&amp;Table3[[#This Row],[Limit]]),)</f>
        <v>0</v>
      </c>
      <c r="R268" s="329">
        <f>Table3[[#This Row],[Paste CL name ]]</f>
        <v>0</v>
      </c>
    </row>
    <row r="269" spans="1:18" x14ac:dyDescent="0.25">
      <c r="A269" s="332"/>
      <c r="B269" s="305"/>
      <c r="C269" s="306"/>
      <c r="D269" s="306"/>
      <c r="E269" s="306"/>
      <c r="F269" s="306"/>
      <c r="G269" s="306"/>
      <c r="H269" s="306"/>
      <c r="I269" s="306"/>
      <c r="J269" s="306"/>
      <c r="K269" s="306"/>
      <c r="L269" s="306"/>
      <c r="M269" s="306"/>
      <c r="N269" s="301"/>
      <c r="O269" s="301"/>
      <c r="P269" s="309">
        <f>IF(Table3[[#This Row],[Limit]]="",0,IF(Table3[[#This Row],[Limit]]&lt;MAX(Table3[[#This Row],[Jan-24]:[Dec-24]]),"Excess Business",0))</f>
        <v>0</v>
      </c>
      <c r="Q269" s="310">
        <f>IFERROR(COUNTIF(Table3[[#This Row],[Jan-24]:[Dec-24]],"&gt;"&amp;Table3[[#This Row],[Limit]]),)</f>
        <v>0</v>
      </c>
      <c r="R269" s="329">
        <f>Table3[[#This Row],[Paste CL name ]]</f>
        <v>0</v>
      </c>
    </row>
    <row r="270" spans="1:18" x14ac:dyDescent="0.25">
      <c r="A270" s="332"/>
      <c r="B270" s="305"/>
      <c r="C270" s="306"/>
      <c r="D270" s="306"/>
      <c r="E270" s="306"/>
      <c r="F270" s="306"/>
      <c r="G270" s="306"/>
      <c r="H270" s="306"/>
      <c r="I270" s="306"/>
      <c r="J270" s="306"/>
      <c r="K270" s="306"/>
      <c r="L270" s="306"/>
      <c r="M270" s="306"/>
      <c r="N270" s="301"/>
      <c r="O270" s="301"/>
      <c r="P270" s="309">
        <f>IF(Table3[[#This Row],[Limit]]="",0,IF(Table3[[#This Row],[Limit]]&lt;MAX(Table3[[#This Row],[Jan-24]:[Dec-24]]),"Excess Business",0))</f>
        <v>0</v>
      </c>
      <c r="Q270" s="310">
        <f>IFERROR(COUNTIF(Table3[[#This Row],[Jan-24]:[Dec-24]],"&gt;"&amp;Table3[[#This Row],[Limit]]),)</f>
        <v>0</v>
      </c>
      <c r="R270" s="329">
        <f>Table3[[#This Row],[Paste CL name ]]</f>
        <v>0</v>
      </c>
    </row>
    <row r="271" spans="1:18" x14ac:dyDescent="0.25">
      <c r="A271" s="332"/>
      <c r="B271" s="305"/>
      <c r="C271" s="306"/>
      <c r="D271" s="306"/>
      <c r="E271" s="306"/>
      <c r="F271" s="306"/>
      <c r="G271" s="306"/>
      <c r="H271" s="306"/>
      <c r="I271" s="306"/>
      <c r="J271" s="306"/>
      <c r="K271" s="306"/>
      <c r="L271" s="306"/>
      <c r="M271" s="306"/>
      <c r="N271" s="301"/>
      <c r="O271" s="301"/>
      <c r="P271" s="309">
        <f>IF(Table3[[#This Row],[Limit]]="",0,IF(Table3[[#This Row],[Limit]]&lt;MAX(Table3[[#This Row],[Jan-24]:[Dec-24]]),"Excess Business",0))</f>
        <v>0</v>
      </c>
      <c r="Q271" s="310">
        <f>IFERROR(COUNTIF(Table3[[#This Row],[Jan-24]:[Dec-24]],"&gt;"&amp;Table3[[#This Row],[Limit]]),)</f>
        <v>0</v>
      </c>
      <c r="R271" s="329">
        <f>Table3[[#This Row],[Paste CL name ]]</f>
        <v>0</v>
      </c>
    </row>
    <row r="272" spans="1:18" x14ac:dyDescent="0.25">
      <c r="A272" s="332"/>
      <c r="B272" s="305"/>
      <c r="C272" s="306"/>
      <c r="D272" s="306"/>
      <c r="E272" s="306"/>
      <c r="F272" s="306"/>
      <c r="G272" s="306"/>
      <c r="H272" s="306"/>
      <c r="I272" s="306"/>
      <c r="J272" s="306"/>
      <c r="K272" s="306"/>
      <c r="L272" s="306"/>
      <c r="M272" s="306"/>
      <c r="N272" s="301"/>
      <c r="O272" s="301"/>
      <c r="P272" s="309">
        <f>IF(Table3[[#This Row],[Limit]]="",0,IF(Table3[[#This Row],[Limit]]&lt;MAX(Table3[[#This Row],[Jan-24]:[Dec-24]]),"Excess Business",0))</f>
        <v>0</v>
      </c>
      <c r="Q272" s="310">
        <f>IFERROR(COUNTIF(Table3[[#This Row],[Jan-24]:[Dec-24]],"&gt;"&amp;Table3[[#This Row],[Limit]]),)</f>
        <v>0</v>
      </c>
      <c r="R272" s="329">
        <f>Table3[[#This Row],[Paste CL name ]]</f>
        <v>0</v>
      </c>
    </row>
    <row r="273" spans="1:18" x14ac:dyDescent="0.25">
      <c r="A273" s="332"/>
      <c r="B273" s="305"/>
      <c r="C273" s="306"/>
      <c r="D273" s="306"/>
      <c r="E273" s="306"/>
      <c r="F273" s="306"/>
      <c r="G273" s="306"/>
      <c r="H273" s="306"/>
      <c r="I273" s="306"/>
      <c r="J273" s="306"/>
      <c r="K273" s="306"/>
      <c r="L273" s="306"/>
      <c r="M273" s="306"/>
      <c r="N273" s="301"/>
      <c r="O273" s="301"/>
      <c r="P273" s="309">
        <f>IF(Table3[[#This Row],[Limit]]="",0,IF(Table3[[#This Row],[Limit]]&lt;MAX(Table3[[#This Row],[Jan-24]:[Dec-24]]),"Excess Business",0))</f>
        <v>0</v>
      </c>
      <c r="Q273" s="310">
        <f>IFERROR(COUNTIF(Table3[[#This Row],[Jan-24]:[Dec-24]],"&gt;"&amp;Table3[[#This Row],[Limit]]),)</f>
        <v>0</v>
      </c>
      <c r="R273" s="329">
        <f>Table3[[#This Row],[Paste CL name ]]</f>
        <v>0</v>
      </c>
    </row>
    <row r="274" spans="1:18" x14ac:dyDescent="0.25">
      <c r="A274" s="332"/>
      <c r="B274" s="305"/>
      <c r="C274" s="306"/>
      <c r="D274" s="306"/>
      <c r="E274" s="306"/>
      <c r="F274" s="306"/>
      <c r="G274" s="306"/>
      <c r="H274" s="306"/>
      <c r="I274" s="306"/>
      <c r="J274" s="306"/>
      <c r="K274" s="306"/>
      <c r="L274" s="306"/>
      <c r="M274" s="306"/>
      <c r="N274" s="301"/>
      <c r="O274" s="301"/>
      <c r="P274" s="309">
        <f>IF(Table3[[#This Row],[Limit]]="",0,IF(Table3[[#This Row],[Limit]]&lt;MAX(Table3[[#This Row],[Jan-24]:[Dec-24]]),"Excess Business",0))</f>
        <v>0</v>
      </c>
      <c r="Q274" s="310">
        <f>IFERROR(COUNTIF(Table3[[#This Row],[Jan-24]:[Dec-24]],"&gt;"&amp;Table3[[#This Row],[Limit]]),)</f>
        <v>0</v>
      </c>
      <c r="R274" s="329">
        <f>Table3[[#This Row],[Paste CL name ]]</f>
        <v>0</v>
      </c>
    </row>
    <row r="275" spans="1:18" x14ac:dyDescent="0.25">
      <c r="A275" s="332"/>
      <c r="B275" s="305"/>
      <c r="C275" s="306"/>
      <c r="D275" s="306"/>
      <c r="E275" s="306"/>
      <c r="F275" s="306"/>
      <c r="G275" s="306"/>
      <c r="H275" s="306"/>
      <c r="I275" s="306"/>
      <c r="J275" s="306"/>
      <c r="K275" s="306"/>
      <c r="L275" s="306"/>
      <c r="M275" s="306"/>
      <c r="N275" s="301"/>
      <c r="O275" s="301"/>
      <c r="P275" s="309">
        <f>IF(Table3[[#This Row],[Limit]]="",0,IF(Table3[[#This Row],[Limit]]&lt;MAX(Table3[[#This Row],[Jan-24]:[Dec-24]]),"Excess Business",0))</f>
        <v>0</v>
      </c>
      <c r="Q275" s="310">
        <f>IFERROR(COUNTIF(Table3[[#This Row],[Jan-24]:[Dec-24]],"&gt;"&amp;Table3[[#This Row],[Limit]]),)</f>
        <v>0</v>
      </c>
      <c r="R275" s="329">
        <f>Table3[[#This Row],[Paste CL name ]]</f>
        <v>0</v>
      </c>
    </row>
    <row r="276" spans="1:18" x14ac:dyDescent="0.25">
      <c r="A276" s="332"/>
      <c r="B276" s="305"/>
      <c r="C276" s="306"/>
      <c r="D276" s="306"/>
      <c r="E276" s="306"/>
      <c r="F276" s="306"/>
      <c r="G276" s="306"/>
      <c r="H276" s="306"/>
      <c r="I276" s="306"/>
      <c r="J276" s="306"/>
      <c r="K276" s="306"/>
      <c r="L276" s="306"/>
      <c r="M276" s="306"/>
      <c r="N276" s="301"/>
      <c r="O276" s="301"/>
      <c r="P276" s="309">
        <f>IF(Table3[[#This Row],[Limit]]="",0,IF(Table3[[#This Row],[Limit]]&lt;MAX(Table3[[#This Row],[Jan-24]:[Dec-24]]),"Excess Business",0))</f>
        <v>0</v>
      </c>
      <c r="Q276" s="310">
        <f>IFERROR(COUNTIF(Table3[[#This Row],[Jan-24]:[Dec-24]],"&gt;"&amp;Table3[[#This Row],[Limit]]),)</f>
        <v>0</v>
      </c>
      <c r="R276" s="329">
        <f>Table3[[#This Row],[Paste CL name ]]</f>
        <v>0</v>
      </c>
    </row>
    <row r="277" spans="1:18" x14ac:dyDescent="0.25">
      <c r="A277" s="332"/>
      <c r="B277" s="305"/>
      <c r="C277" s="306"/>
      <c r="D277" s="306"/>
      <c r="E277" s="306"/>
      <c r="F277" s="306"/>
      <c r="G277" s="306"/>
      <c r="H277" s="306"/>
      <c r="I277" s="306"/>
      <c r="J277" s="306"/>
      <c r="K277" s="306"/>
      <c r="L277" s="306"/>
      <c r="M277" s="306"/>
      <c r="N277" s="301"/>
      <c r="O277" s="301"/>
      <c r="P277" s="309">
        <f>IF(Table3[[#This Row],[Limit]]="",0,IF(Table3[[#This Row],[Limit]]&lt;MAX(Table3[[#This Row],[Jan-24]:[Dec-24]]),"Excess Business",0))</f>
        <v>0</v>
      </c>
      <c r="Q277" s="310">
        <f>IFERROR(COUNTIF(Table3[[#This Row],[Jan-24]:[Dec-24]],"&gt;"&amp;Table3[[#This Row],[Limit]]),)</f>
        <v>0</v>
      </c>
      <c r="R277" s="329">
        <f>Table3[[#This Row],[Paste CL name ]]</f>
        <v>0</v>
      </c>
    </row>
    <row r="278" spans="1:18" x14ac:dyDescent="0.25">
      <c r="A278" s="332"/>
      <c r="B278" s="305"/>
      <c r="C278" s="306"/>
      <c r="D278" s="306"/>
      <c r="E278" s="306"/>
      <c r="F278" s="306"/>
      <c r="G278" s="306"/>
      <c r="H278" s="306"/>
      <c r="I278" s="306"/>
      <c r="J278" s="306"/>
      <c r="K278" s="306"/>
      <c r="L278" s="306"/>
      <c r="M278" s="306"/>
      <c r="N278" s="301"/>
      <c r="O278" s="301"/>
      <c r="P278" s="309">
        <f>IF(Table3[[#This Row],[Limit]]="",0,IF(Table3[[#This Row],[Limit]]&lt;MAX(Table3[[#This Row],[Jan-24]:[Dec-24]]),"Excess Business",0))</f>
        <v>0</v>
      </c>
      <c r="Q278" s="310">
        <f>IFERROR(COUNTIF(Table3[[#This Row],[Jan-24]:[Dec-24]],"&gt;"&amp;Table3[[#This Row],[Limit]]),)</f>
        <v>0</v>
      </c>
      <c r="R278" s="329">
        <f>Table3[[#This Row],[Paste CL name ]]</f>
        <v>0</v>
      </c>
    </row>
    <row r="279" spans="1:18" x14ac:dyDescent="0.25">
      <c r="A279" s="332"/>
      <c r="B279" s="305"/>
      <c r="C279" s="306"/>
      <c r="D279" s="306"/>
      <c r="E279" s="306"/>
      <c r="F279" s="306"/>
      <c r="G279" s="306"/>
      <c r="H279" s="306"/>
      <c r="I279" s="306"/>
      <c r="J279" s="306"/>
      <c r="K279" s="306"/>
      <c r="L279" s="306"/>
      <c r="M279" s="306"/>
      <c r="N279" s="301"/>
      <c r="O279" s="301"/>
      <c r="P279" s="309">
        <f>IF(Table3[[#This Row],[Limit]]="",0,IF(Table3[[#This Row],[Limit]]&lt;MAX(Table3[[#This Row],[Jan-24]:[Dec-24]]),"Excess Business",0))</f>
        <v>0</v>
      </c>
      <c r="Q279" s="310">
        <f>IFERROR(COUNTIF(Table3[[#This Row],[Jan-24]:[Dec-24]],"&gt;"&amp;Table3[[#This Row],[Limit]]),)</f>
        <v>0</v>
      </c>
      <c r="R279" s="329">
        <f>Table3[[#This Row],[Paste CL name ]]</f>
        <v>0</v>
      </c>
    </row>
    <row r="280" spans="1:18" x14ac:dyDescent="0.25">
      <c r="A280" s="332"/>
      <c r="B280" s="305"/>
      <c r="C280" s="306"/>
      <c r="D280" s="306"/>
      <c r="E280" s="306"/>
      <c r="F280" s="306"/>
      <c r="G280" s="306"/>
      <c r="H280" s="306"/>
      <c r="I280" s="306"/>
      <c r="J280" s="306"/>
      <c r="K280" s="306"/>
      <c r="L280" s="306"/>
      <c r="M280" s="306"/>
      <c r="N280" s="301"/>
      <c r="O280" s="301"/>
      <c r="P280" s="309">
        <f>IF(Table3[[#This Row],[Limit]]="",0,IF(Table3[[#This Row],[Limit]]&lt;MAX(Table3[[#This Row],[Jan-24]:[Dec-24]]),"Excess Business",0))</f>
        <v>0</v>
      </c>
      <c r="Q280" s="310">
        <f>IFERROR(COUNTIF(Table3[[#This Row],[Jan-24]:[Dec-24]],"&gt;"&amp;Table3[[#This Row],[Limit]]),)</f>
        <v>0</v>
      </c>
      <c r="R280" s="329">
        <f>Table3[[#This Row],[Paste CL name ]]</f>
        <v>0</v>
      </c>
    </row>
    <row r="281" spans="1:18" x14ac:dyDescent="0.25">
      <c r="A281" s="332"/>
      <c r="B281" s="305"/>
      <c r="C281" s="306"/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1"/>
      <c r="O281" s="301"/>
      <c r="P281" s="309">
        <f>IF(Table3[[#This Row],[Limit]]="",0,IF(Table3[[#This Row],[Limit]]&lt;MAX(Table3[[#This Row],[Jan-24]:[Dec-24]]),"Excess Business",0))</f>
        <v>0</v>
      </c>
      <c r="Q281" s="310">
        <f>IFERROR(COUNTIF(Table3[[#This Row],[Jan-24]:[Dec-24]],"&gt;"&amp;Table3[[#This Row],[Limit]]),)</f>
        <v>0</v>
      </c>
      <c r="R281" s="329">
        <f>Table3[[#This Row],[Paste CL name ]]</f>
        <v>0</v>
      </c>
    </row>
    <row r="282" spans="1:18" x14ac:dyDescent="0.25">
      <c r="A282" s="332"/>
      <c r="B282" s="305"/>
      <c r="C282" s="306"/>
      <c r="D282" s="306"/>
      <c r="E282" s="306"/>
      <c r="F282" s="306"/>
      <c r="G282" s="306"/>
      <c r="H282" s="306"/>
      <c r="I282" s="306"/>
      <c r="J282" s="306"/>
      <c r="K282" s="306"/>
      <c r="L282" s="306"/>
      <c r="M282" s="306"/>
      <c r="N282" s="301"/>
      <c r="O282" s="301"/>
      <c r="P282" s="309">
        <f>IF(Table3[[#This Row],[Limit]]="",0,IF(Table3[[#This Row],[Limit]]&lt;MAX(Table3[[#This Row],[Jan-24]:[Dec-24]]),"Excess Business",0))</f>
        <v>0</v>
      </c>
      <c r="Q282" s="310">
        <f>IFERROR(COUNTIF(Table3[[#This Row],[Jan-24]:[Dec-24]],"&gt;"&amp;Table3[[#This Row],[Limit]]),)</f>
        <v>0</v>
      </c>
      <c r="R282" s="329">
        <f>Table3[[#This Row],[Paste CL name ]]</f>
        <v>0</v>
      </c>
    </row>
    <row r="283" spans="1:18" x14ac:dyDescent="0.25">
      <c r="A283" s="332"/>
      <c r="B283" s="305"/>
      <c r="C283" s="306"/>
      <c r="D283" s="306"/>
      <c r="E283" s="306"/>
      <c r="F283" s="306"/>
      <c r="G283" s="306"/>
      <c r="H283" s="306"/>
      <c r="I283" s="306"/>
      <c r="J283" s="306"/>
      <c r="K283" s="306"/>
      <c r="L283" s="306"/>
      <c r="M283" s="306"/>
      <c r="N283" s="301"/>
      <c r="O283" s="301"/>
      <c r="P283" s="309">
        <f>IF(Table3[[#This Row],[Limit]]="",0,IF(Table3[[#This Row],[Limit]]&lt;MAX(Table3[[#This Row],[Jan-24]:[Dec-24]]),"Excess Business",0))</f>
        <v>0</v>
      </c>
      <c r="Q283" s="310">
        <f>IFERROR(COUNTIF(Table3[[#This Row],[Jan-24]:[Dec-24]],"&gt;"&amp;Table3[[#This Row],[Limit]]),)</f>
        <v>0</v>
      </c>
      <c r="R283" s="329">
        <f>Table3[[#This Row],[Paste CL name ]]</f>
        <v>0</v>
      </c>
    </row>
    <row r="284" spans="1:18" x14ac:dyDescent="0.25">
      <c r="A284" s="332"/>
      <c r="B284" s="305"/>
      <c r="C284" s="306"/>
      <c r="D284" s="306"/>
      <c r="E284" s="306"/>
      <c r="F284" s="306"/>
      <c r="G284" s="306"/>
      <c r="H284" s="306"/>
      <c r="I284" s="306"/>
      <c r="J284" s="306"/>
      <c r="K284" s="306"/>
      <c r="L284" s="306"/>
      <c r="M284" s="306"/>
      <c r="N284" s="301"/>
      <c r="O284" s="301"/>
      <c r="P284" s="309">
        <f>IF(Table3[[#This Row],[Limit]]="",0,IF(Table3[[#This Row],[Limit]]&lt;MAX(Table3[[#This Row],[Jan-24]:[Dec-24]]),"Excess Business",0))</f>
        <v>0</v>
      </c>
      <c r="Q284" s="310">
        <f>IFERROR(COUNTIF(Table3[[#This Row],[Jan-24]:[Dec-24]],"&gt;"&amp;Table3[[#This Row],[Limit]]),)</f>
        <v>0</v>
      </c>
      <c r="R284" s="329">
        <f>Table3[[#This Row],[Paste CL name ]]</f>
        <v>0</v>
      </c>
    </row>
    <row r="285" spans="1:18" x14ac:dyDescent="0.25">
      <c r="A285" s="332"/>
      <c r="B285" s="305"/>
      <c r="C285" s="306"/>
      <c r="D285" s="306"/>
      <c r="E285" s="306"/>
      <c r="F285" s="306"/>
      <c r="G285" s="306"/>
      <c r="H285" s="306"/>
      <c r="I285" s="306"/>
      <c r="J285" s="306"/>
      <c r="K285" s="306"/>
      <c r="L285" s="306"/>
      <c r="M285" s="306"/>
      <c r="N285" s="301"/>
      <c r="O285" s="301"/>
      <c r="P285" s="309">
        <f>IF(Table3[[#This Row],[Limit]]="",0,IF(Table3[[#This Row],[Limit]]&lt;MAX(Table3[[#This Row],[Jan-24]:[Dec-24]]),"Excess Business",0))</f>
        <v>0</v>
      </c>
      <c r="Q285" s="310">
        <f>IFERROR(COUNTIF(Table3[[#This Row],[Jan-24]:[Dec-24]],"&gt;"&amp;Table3[[#This Row],[Limit]]),)</f>
        <v>0</v>
      </c>
      <c r="R285" s="329">
        <f>Table3[[#This Row],[Paste CL name ]]</f>
        <v>0</v>
      </c>
    </row>
    <row r="286" spans="1:18" x14ac:dyDescent="0.25">
      <c r="A286" s="332"/>
      <c r="B286" s="305"/>
      <c r="C286" s="306"/>
      <c r="D286" s="306"/>
      <c r="E286" s="306"/>
      <c r="F286" s="306"/>
      <c r="G286" s="306"/>
      <c r="H286" s="306"/>
      <c r="I286" s="306"/>
      <c r="J286" s="306"/>
      <c r="K286" s="306"/>
      <c r="L286" s="306"/>
      <c r="M286" s="306"/>
      <c r="N286" s="301"/>
      <c r="O286" s="301"/>
      <c r="P286" s="309">
        <f>IF(Table3[[#This Row],[Limit]]="",0,IF(Table3[[#This Row],[Limit]]&lt;MAX(Table3[[#This Row],[Jan-24]:[Dec-24]]),"Excess Business",0))</f>
        <v>0</v>
      </c>
      <c r="Q286" s="310">
        <f>IFERROR(COUNTIF(Table3[[#This Row],[Jan-24]:[Dec-24]],"&gt;"&amp;Table3[[#This Row],[Limit]]),)</f>
        <v>0</v>
      </c>
      <c r="R286" s="329">
        <f>Table3[[#This Row],[Paste CL name ]]</f>
        <v>0</v>
      </c>
    </row>
    <row r="287" spans="1:18" x14ac:dyDescent="0.25">
      <c r="A287" s="332"/>
      <c r="B287" s="305"/>
      <c r="C287" s="306"/>
      <c r="D287" s="306"/>
      <c r="E287" s="306"/>
      <c r="F287" s="306"/>
      <c r="G287" s="306"/>
      <c r="H287" s="306"/>
      <c r="I287" s="306"/>
      <c r="J287" s="306"/>
      <c r="K287" s="306"/>
      <c r="L287" s="306"/>
      <c r="M287" s="306"/>
      <c r="N287" s="301"/>
      <c r="O287" s="301"/>
      <c r="P287" s="309">
        <f>IF(Table3[[#This Row],[Limit]]="",0,IF(Table3[[#This Row],[Limit]]&lt;MAX(Table3[[#This Row],[Jan-24]:[Dec-24]]),"Excess Business",0))</f>
        <v>0</v>
      </c>
      <c r="Q287" s="310">
        <f>IFERROR(COUNTIF(Table3[[#This Row],[Jan-24]:[Dec-24]],"&gt;"&amp;Table3[[#This Row],[Limit]]),)</f>
        <v>0</v>
      </c>
      <c r="R287" s="329">
        <f>Table3[[#This Row],[Paste CL name ]]</f>
        <v>0</v>
      </c>
    </row>
    <row r="288" spans="1:18" x14ac:dyDescent="0.25">
      <c r="A288" s="332"/>
      <c r="B288" s="305"/>
      <c r="C288" s="306"/>
      <c r="D288" s="306"/>
      <c r="E288" s="306"/>
      <c r="F288" s="306"/>
      <c r="G288" s="306"/>
      <c r="H288" s="306"/>
      <c r="I288" s="306"/>
      <c r="J288" s="306"/>
      <c r="K288" s="306"/>
      <c r="L288" s="306"/>
      <c r="M288" s="306"/>
      <c r="N288" s="301"/>
      <c r="O288" s="301"/>
      <c r="P288" s="309">
        <f>IF(Table3[[#This Row],[Limit]]="",0,IF(Table3[[#This Row],[Limit]]&lt;MAX(Table3[[#This Row],[Jan-24]:[Dec-24]]),"Excess Business",0))</f>
        <v>0</v>
      </c>
      <c r="Q288" s="310">
        <f>IFERROR(COUNTIF(Table3[[#This Row],[Jan-24]:[Dec-24]],"&gt;"&amp;Table3[[#This Row],[Limit]]),)</f>
        <v>0</v>
      </c>
      <c r="R288" s="329">
        <f>Table3[[#This Row],[Paste CL name ]]</f>
        <v>0</v>
      </c>
    </row>
    <row r="289" spans="1:18" x14ac:dyDescent="0.25">
      <c r="A289" s="332"/>
      <c r="B289" s="305"/>
      <c r="C289" s="306"/>
      <c r="D289" s="306"/>
      <c r="E289" s="306"/>
      <c r="F289" s="306"/>
      <c r="G289" s="306"/>
      <c r="H289" s="306"/>
      <c r="I289" s="306"/>
      <c r="J289" s="306"/>
      <c r="K289" s="306"/>
      <c r="L289" s="306"/>
      <c r="M289" s="306"/>
      <c r="N289" s="301"/>
      <c r="O289" s="301"/>
      <c r="P289" s="309">
        <f>IF(Table3[[#This Row],[Limit]]="",0,IF(Table3[[#This Row],[Limit]]&lt;MAX(Table3[[#This Row],[Jan-24]:[Dec-24]]),"Excess Business",0))</f>
        <v>0</v>
      </c>
      <c r="Q289" s="310">
        <f>IFERROR(COUNTIF(Table3[[#This Row],[Jan-24]:[Dec-24]],"&gt;"&amp;Table3[[#This Row],[Limit]]),)</f>
        <v>0</v>
      </c>
      <c r="R289" s="329">
        <f>Table3[[#This Row],[Paste CL name ]]</f>
        <v>0</v>
      </c>
    </row>
    <row r="290" spans="1:18" x14ac:dyDescent="0.25">
      <c r="A290" s="332"/>
      <c r="B290" s="305"/>
      <c r="C290" s="306"/>
      <c r="D290" s="306"/>
      <c r="E290" s="306"/>
      <c r="F290" s="306"/>
      <c r="G290" s="306"/>
      <c r="H290" s="306"/>
      <c r="I290" s="306"/>
      <c r="J290" s="306"/>
      <c r="K290" s="306"/>
      <c r="L290" s="306"/>
      <c r="M290" s="306"/>
      <c r="N290" s="301"/>
      <c r="O290" s="301"/>
      <c r="P290" s="309">
        <f>IF(Table3[[#This Row],[Limit]]="",0,IF(Table3[[#This Row],[Limit]]&lt;MAX(Table3[[#This Row],[Jan-24]:[Dec-24]]),"Excess Business",0))</f>
        <v>0</v>
      </c>
      <c r="Q290" s="310">
        <f>IFERROR(COUNTIF(Table3[[#This Row],[Jan-24]:[Dec-24]],"&gt;"&amp;Table3[[#This Row],[Limit]]),)</f>
        <v>0</v>
      </c>
      <c r="R290" s="329">
        <f>Table3[[#This Row],[Paste CL name ]]</f>
        <v>0</v>
      </c>
    </row>
    <row r="291" spans="1:18" x14ac:dyDescent="0.25">
      <c r="A291" s="332"/>
      <c r="B291" s="305"/>
      <c r="C291" s="306"/>
      <c r="D291" s="306"/>
      <c r="E291" s="306"/>
      <c r="F291" s="306"/>
      <c r="G291" s="306"/>
      <c r="H291" s="306"/>
      <c r="I291" s="306"/>
      <c r="J291" s="306"/>
      <c r="K291" s="306"/>
      <c r="L291" s="306"/>
      <c r="M291" s="306"/>
      <c r="N291" s="301"/>
      <c r="O291" s="301"/>
      <c r="P291" s="309">
        <f>IF(Table3[[#This Row],[Limit]]="",0,IF(Table3[[#This Row],[Limit]]&lt;MAX(Table3[[#This Row],[Jan-24]:[Dec-24]]),"Excess Business",0))</f>
        <v>0</v>
      </c>
      <c r="Q291" s="310">
        <f>IFERROR(COUNTIF(Table3[[#This Row],[Jan-24]:[Dec-24]],"&gt;"&amp;Table3[[#This Row],[Limit]]),)</f>
        <v>0</v>
      </c>
      <c r="R291" s="329">
        <f>Table3[[#This Row],[Paste CL name ]]</f>
        <v>0</v>
      </c>
    </row>
    <row r="292" spans="1:18" x14ac:dyDescent="0.25">
      <c r="A292" s="332"/>
      <c r="B292" s="305"/>
      <c r="C292" s="306"/>
      <c r="D292" s="306"/>
      <c r="E292" s="306"/>
      <c r="F292" s="306"/>
      <c r="G292" s="306"/>
      <c r="H292" s="306"/>
      <c r="I292" s="306"/>
      <c r="J292" s="306"/>
      <c r="K292" s="306"/>
      <c r="L292" s="306"/>
      <c r="M292" s="306"/>
      <c r="N292" s="301"/>
      <c r="O292" s="301"/>
      <c r="P292" s="309">
        <f>IF(Table3[[#This Row],[Limit]]="",0,IF(Table3[[#This Row],[Limit]]&lt;MAX(Table3[[#This Row],[Jan-24]:[Dec-24]]),"Excess Business",0))</f>
        <v>0</v>
      </c>
      <c r="Q292" s="310">
        <f>IFERROR(COUNTIF(Table3[[#This Row],[Jan-24]:[Dec-24]],"&gt;"&amp;Table3[[#This Row],[Limit]]),)</f>
        <v>0</v>
      </c>
      <c r="R292" s="329">
        <f>Table3[[#This Row],[Paste CL name ]]</f>
        <v>0</v>
      </c>
    </row>
    <row r="293" spans="1:18" x14ac:dyDescent="0.25">
      <c r="A293" s="332"/>
      <c r="B293" s="305"/>
      <c r="C293" s="306"/>
      <c r="D293" s="306"/>
      <c r="E293" s="306"/>
      <c r="F293" s="306"/>
      <c r="G293" s="306"/>
      <c r="H293" s="306"/>
      <c r="I293" s="306"/>
      <c r="J293" s="306"/>
      <c r="K293" s="306"/>
      <c r="L293" s="306"/>
      <c r="M293" s="306"/>
      <c r="N293" s="301"/>
      <c r="O293" s="301"/>
      <c r="P293" s="309">
        <f>IF(Table3[[#This Row],[Limit]]="",0,IF(Table3[[#This Row],[Limit]]&lt;MAX(Table3[[#This Row],[Jan-24]:[Dec-24]]),"Excess Business",0))</f>
        <v>0</v>
      </c>
      <c r="Q293" s="310">
        <f>IFERROR(COUNTIF(Table3[[#This Row],[Jan-24]:[Dec-24]],"&gt;"&amp;Table3[[#This Row],[Limit]]),)</f>
        <v>0</v>
      </c>
      <c r="R293" s="329">
        <f>Table3[[#This Row],[Paste CL name ]]</f>
        <v>0</v>
      </c>
    </row>
    <row r="294" spans="1:18" x14ac:dyDescent="0.25">
      <c r="A294" s="332"/>
      <c r="B294" s="305"/>
      <c r="C294" s="306"/>
      <c r="D294" s="306"/>
      <c r="E294" s="306"/>
      <c r="F294" s="306"/>
      <c r="G294" s="306"/>
      <c r="H294" s="306"/>
      <c r="I294" s="306"/>
      <c r="J294" s="306"/>
      <c r="K294" s="306"/>
      <c r="L294" s="306"/>
      <c r="M294" s="306"/>
      <c r="N294" s="301"/>
      <c r="O294" s="301"/>
      <c r="P294" s="309">
        <f>IF(Table3[[#This Row],[Limit]]="",0,IF(Table3[[#This Row],[Limit]]&lt;MAX(Table3[[#This Row],[Jan-24]:[Dec-24]]),"Excess Business",0))</f>
        <v>0</v>
      </c>
      <c r="Q294" s="310">
        <f>IFERROR(COUNTIF(Table3[[#This Row],[Jan-24]:[Dec-24]],"&gt;"&amp;Table3[[#This Row],[Limit]]),)</f>
        <v>0</v>
      </c>
      <c r="R294" s="329">
        <f>Table3[[#This Row],[Paste CL name ]]</f>
        <v>0</v>
      </c>
    </row>
    <row r="295" spans="1:18" x14ac:dyDescent="0.25">
      <c r="A295" s="332"/>
      <c r="B295" s="307"/>
      <c r="C295" s="306"/>
      <c r="D295" s="306"/>
      <c r="E295" s="306"/>
      <c r="F295" s="306"/>
      <c r="G295" s="306"/>
      <c r="H295" s="306"/>
      <c r="I295" s="306"/>
      <c r="J295" s="306"/>
      <c r="K295" s="306"/>
      <c r="L295" s="306"/>
      <c r="M295" s="306"/>
      <c r="N295" s="301"/>
      <c r="O295" s="301"/>
      <c r="P295" s="309">
        <f>IF(Table3[[#This Row],[Limit]]="",0,IF(Table3[[#This Row],[Limit]]&lt;MAX(Table3[[#This Row],[Jan-24]:[Dec-24]]),"Excess Business",0))</f>
        <v>0</v>
      </c>
      <c r="Q295" s="310">
        <f>IFERROR(COUNTIF(Table3[[#This Row],[Jan-24]:[Dec-24]],"&gt;"&amp;Table3[[#This Row],[Limit]]),)</f>
        <v>0</v>
      </c>
      <c r="R295" s="329">
        <f>Table3[[#This Row],[Paste CL name ]]</f>
        <v>0</v>
      </c>
    </row>
    <row r="296" spans="1:18" x14ac:dyDescent="0.25">
      <c r="A296" s="332"/>
      <c r="B296" s="307"/>
      <c r="C296" s="306"/>
      <c r="D296" s="306"/>
      <c r="E296" s="306"/>
      <c r="F296" s="306"/>
      <c r="G296" s="306"/>
      <c r="H296" s="306"/>
      <c r="I296" s="306"/>
      <c r="J296" s="306"/>
      <c r="K296" s="306"/>
      <c r="L296" s="306"/>
      <c r="M296" s="306"/>
      <c r="N296" s="301"/>
      <c r="O296" s="301"/>
      <c r="P296" s="309">
        <f>IF(Table3[[#This Row],[Limit]]="",0,IF(Table3[[#This Row],[Limit]]&lt;MAX(Table3[[#This Row],[Jan-24]:[Dec-24]]),"Excess Business",0))</f>
        <v>0</v>
      </c>
      <c r="Q296" s="310">
        <f>IFERROR(COUNTIF(Table3[[#This Row],[Jan-24]:[Dec-24]],"&gt;"&amp;Table3[[#This Row],[Limit]]),)</f>
        <v>0</v>
      </c>
      <c r="R296" s="329">
        <f>Table3[[#This Row],[Paste CL name ]]</f>
        <v>0</v>
      </c>
    </row>
    <row r="297" spans="1:18" x14ac:dyDescent="0.25">
      <c r="A297" s="332"/>
      <c r="B297" s="307"/>
      <c r="C297" s="306"/>
      <c r="D297" s="306"/>
      <c r="E297" s="306"/>
      <c r="F297" s="306"/>
      <c r="G297" s="306"/>
      <c r="H297" s="306"/>
      <c r="I297" s="306"/>
      <c r="J297" s="306"/>
      <c r="K297" s="306"/>
      <c r="L297" s="306"/>
      <c r="M297" s="306"/>
      <c r="N297" s="301"/>
      <c r="O297" s="301"/>
      <c r="P297" s="309">
        <f>IF(Table3[[#This Row],[Limit]]="",0,IF(Table3[[#This Row],[Limit]]&lt;MAX(Table3[[#This Row],[Jan-24]:[Dec-24]]),"Excess Business",0))</f>
        <v>0</v>
      </c>
      <c r="Q297" s="310">
        <f>IFERROR(COUNTIF(Table3[[#This Row],[Jan-24]:[Dec-24]],"&gt;"&amp;Table3[[#This Row],[Limit]]),)</f>
        <v>0</v>
      </c>
      <c r="R297" s="329">
        <f>Table3[[#This Row],[Paste CL name ]]</f>
        <v>0</v>
      </c>
    </row>
    <row r="298" spans="1:18" x14ac:dyDescent="0.25">
      <c r="A298" s="332"/>
      <c r="B298" s="307"/>
      <c r="C298" s="306"/>
      <c r="D298" s="306"/>
      <c r="E298" s="306"/>
      <c r="F298" s="306"/>
      <c r="G298" s="306"/>
      <c r="H298" s="306"/>
      <c r="I298" s="306"/>
      <c r="J298" s="306"/>
      <c r="K298" s="306"/>
      <c r="L298" s="306"/>
      <c r="M298" s="306"/>
      <c r="N298" s="301"/>
      <c r="O298" s="301"/>
      <c r="P298" s="309">
        <f>IF(Table3[[#This Row],[Limit]]="",0,IF(Table3[[#This Row],[Limit]]&lt;MAX(Table3[[#This Row],[Jan-24]:[Dec-24]]),"Excess Business",0))</f>
        <v>0</v>
      </c>
      <c r="Q298" s="310">
        <f>IFERROR(COUNTIF(Table3[[#This Row],[Jan-24]:[Dec-24]],"&gt;"&amp;Table3[[#This Row],[Limit]]),)</f>
        <v>0</v>
      </c>
      <c r="R298" s="329">
        <f>Table3[[#This Row],[Paste CL name ]]</f>
        <v>0</v>
      </c>
    </row>
    <row r="299" spans="1:18" x14ac:dyDescent="0.25">
      <c r="A299" s="332"/>
      <c r="B299" s="307"/>
      <c r="C299" s="306"/>
      <c r="D299" s="306"/>
      <c r="E299" s="306"/>
      <c r="F299" s="306"/>
      <c r="G299" s="306"/>
      <c r="H299" s="306"/>
      <c r="I299" s="306"/>
      <c r="J299" s="306"/>
      <c r="K299" s="306"/>
      <c r="L299" s="306"/>
      <c r="M299" s="306"/>
      <c r="N299" s="301"/>
      <c r="O299" s="301"/>
      <c r="P299" s="309">
        <f>IF(Table3[[#This Row],[Limit]]="",0,IF(Table3[[#This Row],[Limit]]&lt;MAX(Table3[[#This Row],[Jan-24]:[Dec-24]]),"Excess Business",0))</f>
        <v>0</v>
      </c>
      <c r="Q299" s="310">
        <f>IFERROR(COUNTIF(Table3[[#This Row],[Jan-24]:[Dec-24]],"&gt;"&amp;Table3[[#This Row],[Limit]]),)</f>
        <v>0</v>
      </c>
      <c r="R299" s="329">
        <f>Table3[[#This Row],[Paste CL name ]]</f>
        <v>0</v>
      </c>
    </row>
    <row r="300" spans="1:18" x14ac:dyDescent="0.25">
      <c r="A300" s="332"/>
      <c r="B300" s="307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301"/>
      <c r="O300" s="301"/>
      <c r="P300" s="309">
        <f>IF(Table3[[#This Row],[Limit]]="",0,IF(Table3[[#This Row],[Limit]]&lt;MAX(Table3[[#This Row],[Jan-24]:[Dec-24]]),"Excess Business",0))</f>
        <v>0</v>
      </c>
      <c r="Q300" s="310">
        <f>IFERROR(COUNTIF(Table3[[#This Row],[Jan-24]:[Dec-24]],"&gt;"&amp;Table3[[#This Row],[Limit]]),)</f>
        <v>0</v>
      </c>
      <c r="R300" s="329">
        <f>Table3[[#This Row],[Paste CL name ]]</f>
        <v>0</v>
      </c>
    </row>
    <row r="301" spans="1:18" x14ac:dyDescent="0.25">
      <c r="A301" s="332"/>
      <c r="B301" s="307"/>
      <c r="C301" s="306"/>
      <c r="D301" s="306"/>
      <c r="E301" s="306"/>
      <c r="F301" s="306"/>
      <c r="G301" s="306"/>
      <c r="H301" s="306"/>
      <c r="I301" s="306"/>
      <c r="J301" s="306"/>
      <c r="K301" s="306"/>
      <c r="L301" s="306"/>
      <c r="M301" s="306"/>
      <c r="N301" s="301"/>
      <c r="O301" s="301"/>
      <c r="P301" s="309">
        <f>IF(Table3[[#This Row],[Limit]]="",0,IF(Table3[[#This Row],[Limit]]&lt;MAX(Table3[[#This Row],[Jan-24]:[Dec-24]]),"Excess Business",0))</f>
        <v>0</v>
      </c>
      <c r="Q301" s="310">
        <f>IFERROR(COUNTIF(Table3[[#This Row],[Jan-24]:[Dec-24]],"&gt;"&amp;Table3[[#This Row],[Limit]]),)</f>
        <v>0</v>
      </c>
      <c r="R301" s="329">
        <f>Table3[[#This Row],[Paste CL name ]]</f>
        <v>0</v>
      </c>
    </row>
    <row r="302" spans="1:18" x14ac:dyDescent="0.25">
      <c r="A302" s="332"/>
      <c r="B302" s="307"/>
      <c r="C302" s="306"/>
      <c r="D302" s="306"/>
      <c r="E302" s="306"/>
      <c r="F302" s="306"/>
      <c r="G302" s="306"/>
      <c r="H302" s="306"/>
      <c r="I302" s="306"/>
      <c r="J302" s="306"/>
      <c r="K302" s="306"/>
      <c r="L302" s="306"/>
      <c r="M302" s="306"/>
      <c r="N302" s="301"/>
      <c r="O302" s="301"/>
      <c r="P302" s="309">
        <f>IF(Table3[[#This Row],[Limit]]="",0,IF(Table3[[#This Row],[Limit]]&lt;MAX(Table3[[#This Row],[Jan-24]:[Dec-24]]),"Excess Business",0))</f>
        <v>0</v>
      </c>
      <c r="Q302" s="310">
        <f>IFERROR(COUNTIF(Table3[[#This Row],[Jan-24]:[Dec-24]],"&gt;"&amp;Table3[[#This Row],[Limit]]),)</f>
        <v>0</v>
      </c>
      <c r="R302" s="329">
        <f>Table3[[#This Row],[Paste CL name ]]</f>
        <v>0</v>
      </c>
    </row>
    <row r="303" spans="1:18" x14ac:dyDescent="0.25">
      <c r="A303" s="332"/>
      <c r="B303" s="307"/>
      <c r="C303" s="306"/>
      <c r="D303" s="306"/>
      <c r="E303" s="306"/>
      <c r="F303" s="306"/>
      <c r="G303" s="306"/>
      <c r="H303" s="306"/>
      <c r="I303" s="306"/>
      <c r="J303" s="306"/>
      <c r="K303" s="306"/>
      <c r="L303" s="306"/>
      <c r="M303" s="306"/>
      <c r="N303" s="301"/>
      <c r="O303" s="301"/>
      <c r="P303" s="309">
        <f>IF(Table3[[#This Row],[Limit]]="",0,IF(Table3[[#This Row],[Limit]]&lt;MAX(Table3[[#This Row],[Jan-24]:[Dec-24]]),"Excess Business",0))</f>
        <v>0</v>
      </c>
      <c r="Q303" s="310">
        <f>IFERROR(COUNTIF(Table3[[#This Row],[Jan-24]:[Dec-24]],"&gt;"&amp;Table3[[#This Row],[Limit]]),)</f>
        <v>0</v>
      </c>
      <c r="R303" s="329">
        <f>Table3[[#This Row],[Paste CL name ]]</f>
        <v>0</v>
      </c>
    </row>
    <row r="304" spans="1:18" x14ac:dyDescent="0.25">
      <c r="A304" s="332"/>
      <c r="B304" s="307"/>
      <c r="C304" s="306"/>
      <c r="D304" s="306"/>
      <c r="E304" s="306"/>
      <c r="F304" s="306"/>
      <c r="G304" s="306"/>
      <c r="H304" s="306"/>
      <c r="I304" s="306"/>
      <c r="J304" s="306"/>
      <c r="K304" s="306"/>
      <c r="L304" s="306"/>
      <c r="M304" s="306"/>
      <c r="N304" s="301"/>
      <c r="O304" s="301"/>
      <c r="P304" s="309">
        <f>IF(Table3[[#This Row],[Limit]]="",0,IF(Table3[[#This Row],[Limit]]&lt;MAX(Table3[[#This Row],[Jan-24]:[Dec-24]]),"Excess Business",0))</f>
        <v>0</v>
      </c>
      <c r="Q304" s="310">
        <f>IFERROR(COUNTIF(Table3[[#This Row],[Jan-24]:[Dec-24]],"&gt;"&amp;Table3[[#This Row],[Limit]]),)</f>
        <v>0</v>
      </c>
      <c r="R304" s="329">
        <f>Table3[[#This Row],[Paste CL name ]]</f>
        <v>0</v>
      </c>
    </row>
    <row r="305" spans="1:18" x14ac:dyDescent="0.25">
      <c r="A305" s="332"/>
      <c r="B305" s="307"/>
      <c r="C305" s="306"/>
      <c r="D305" s="306"/>
      <c r="E305" s="306"/>
      <c r="F305" s="306"/>
      <c r="G305" s="306"/>
      <c r="H305" s="306"/>
      <c r="I305" s="306"/>
      <c r="J305" s="306"/>
      <c r="K305" s="306"/>
      <c r="L305" s="306"/>
      <c r="M305" s="306"/>
      <c r="N305" s="301"/>
      <c r="O305" s="301"/>
      <c r="P305" s="309">
        <f>IF(Table3[[#This Row],[Limit]]="",0,IF(Table3[[#This Row],[Limit]]&lt;MAX(Table3[[#This Row],[Jan-24]:[Dec-24]]),"Excess Business",0))</f>
        <v>0</v>
      </c>
      <c r="Q305" s="310">
        <f>IFERROR(COUNTIF(Table3[[#This Row],[Jan-24]:[Dec-24]],"&gt;"&amp;Table3[[#This Row],[Limit]]),)</f>
        <v>0</v>
      </c>
      <c r="R305" s="329">
        <f>Table3[[#This Row],[Paste CL name ]]</f>
        <v>0</v>
      </c>
    </row>
    <row r="306" spans="1:18" x14ac:dyDescent="0.25">
      <c r="A306" s="332"/>
      <c r="B306" s="307"/>
      <c r="C306" s="306"/>
      <c r="D306" s="306"/>
      <c r="E306" s="306"/>
      <c r="F306" s="306"/>
      <c r="G306" s="306"/>
      <c r="H306" s="306"/>
      <c r="I306" s="306"/>
      <c r="J306" s="306"/>
      <c r="K306" s="306"/>
      <c r="L306" s="306"/>
      <c r="M306" s="306"/>
      <c r="N306" s="301"/>
      <c r="O306" s="301"/>
      <c r="P306" s="309">
        <f>IF(Table3[[#This Row],[Limit]]="",0,IF(Table3[[#This Row],[Limit]]&lt;MAX(Table3[[#This Row],[Jan-24]:[Dec-24]]),"Excess Business",0))</f>
        <v>0</v>
      </c>
      <c r="Q306" s="310">
        <f>IFERROR(COUNTIF(Table3[[#This Row],[Jan-24]:[Dec-24]],"&gt;"&amp;Table3[[#This Row],[Limit]]),)</f>
        <v>0</v>
      </c>
      <c r="R306" s="329">
        <f>Table3[[#This Row],[Paste CL name ]]</f>
        <v>0</v>
      </c>
    </row>
    <row r="307" spans="1:18" x14ac:dyDescent="0.25">
      <c r="A307" s="332"/>
      <c r="B307" s="307"/>
      <c r="C307" s="306"/>
      <c r="D307" s="306"/>
      <c r="E307" s="306"/>
      <c r="F307" s="306"/>
      <c r="G307" s="306"/>
      <c r="H307" s="306"/>
      <c r="I307" s="306"/>
      <c r="J307" s="306"/>
      <c r="K307" s="306"/>
      <c r="L307" s="306"/>
      <c r="M307" s="306"/>
      <c r="N307" s="301"/>
      <c r="O307" s="301"/>
      <c r="P307" s="309">
        <f>IF(Table3[[#This Row],[Limit]]="",0,IF(Table3[[#This Row],[Limit]]&lt;MAX(Table3[[#This Row],[Jan-24]:[Dec-24]]),"Excess Business",0))</f>
        <v>0</v>
      </c>
      <c r="Q307" s="310">
        <f>IFERROR(COUNTIF(Table3[[#This Row],[Jan-24]:[Dec-24]],"&gt;"&amp;Table3[[#This Row],[Limit]]),)</f>
        <v>0</v>
      </c>
      <c r="R307" s="329">
        <f>Table3[[#This Row],[Paste CL name ]]</f>
        <v>0</v>
      </c>
    </row>
    <row r="308" spans="1:18" x14ac:dyDescent="0.25">
      <c r="A308" s="332"/>
      <c r="B308" s="307"/>
      <c r="C308" s="306"/>
      <c r="D308" s="306"/>
      <c r="E308" s="306"/>
      <c r="F308" s="306"/>
      <c r="G308" s="306"/>
      <c r="H308" s="306"/>
      <c r="I308" s="306"/>
      <c r="J308" s="306"/>
      <c r="K308" s="306"/>
      <c r="L308" s="306"/>
      <c r="M308" s="306"/>
      <c r="N308" s="301"/>
      <c r="O308" s="301"/>
      <c r="P308" s="309">
        <f>IF(Table3[[#This Row],[Limit]]="",0,IF(Table3[[#This Row],[Limit]]&lt;MAX(Table3[[#This Row],[Jan-24]:[Dec-24]]),"Excess Business",0))</f>
        <v>0</v>
      </c>
      <c r="Q308" s="310">
        <f>IFERROR(COUNTIF(Table3[[#This Row],[Jan-24]:[Dec-24]],"&gt;"&amp;Table3[[#This Row],[Limit]]),)</f>
        <v>0</v>
      </c>
      <c r="R308" s="329">
        <f>Table3[[#This Row],[Paste CL name ]]</f>
        <v>0</v>
      </c>
    </row>
    <row r="309" spans="1:18" x14ac:dyDescent="0.25">
      <c r="A309" s="332"/>
      <c r="B309" s="307"/>
      <c r="C309" s="306"/>
      <c r="D309" s="306"/>
      <c r="E309" s="306"/>
      <c r="F309" s="306"/>
      <c r="G309" s="306"/>
      <c r="H309" s="306"/>
      <c r="I309" s="306"/>
      <c r="J309" s="306"/>
      <c r="K309" s="306"/>
      <c r="L309" s="306"/>
      <c r="M309" s="306"/>
      <c r="N309" s="301"/>
      <c r="O309" s="301"/>
      <c r="P309" s="309">
        <f>IF(Table3[[#This Row],[Limit]]="",0,IF(Table3[[#This Row],[Limit]]&lt;MAX(Table3[[#This Row],[Jan-24]:[Dec-24]]),"Excess Business",0))</f>
        <v>0</v>
      </c>
      <c r="Q309" s="310">
        <f>IFERROR(COUNTIF(Table3[[#This Row],[Jan-24]:[Dec-24]],"&gt;"&amp;Table3[[#This Row],[Limit]]),)</f>
        <v>0</v>
      </c>
      <c r="R309" s="329">
        <f>Table3[[#This Row],[Paste CL name ]]</f>
        <v>0</v>
      </c>
    </row>
    <row r="310" spans="1:18" x14ac:dyDescent="0.25">
      <c r="A310" s="332"/>
      <c r="B310" s="307"/>
      <c r="C310" s="306"/>
      <c r="D310" s="306"/>
      <c r="E310" s="306"/>
      <c r="F310" s="306"/>
      <c r="G310" s="306"/>
      <c r="H310" s="306"/>
      <c r="I310" s="306"/>
      <c r="J310" s="306"/>
      <c r="K310" s="306"/>
      <c r="L310" s="306"/>
      <c r="M310" s="306"/>
      <c r="N310" s="301"/>
      <c r="O310" s="301"/>
      <c r="P310" s="309">
        <f>IF(Table3[[#This Row],[Limit]]="",0,IF(Table3[[#This Row],[Limit]]&lt;MAX(Table3[[#This Row],[Jan-24]:[Dec-24]]),"Excess Business",0))</f>
        <v>0</v>
      </c>
      <c r="Q310" s="310">
        <f>IFERROR(COUNTIF(Table3[[#This Row],[Jan-24]:[Dec-24]],"&gt;"&amp;Table3[[#This Row],[Limit]]),)</f>
        <v>0</v>
      </c>
      <c r="R310" s="329">
        <f>Table3[[#This Row],[Paste CL name ]]</f>
        <v>0</v>
      </c>
    </row>
    <row r="311" spans="1:18" x14ac:dyDescent="0.25">
      <c r="A311" s="332"/>
      <c r="B311" s="307"/>
      <c r="C311" s="306"/>
      <c r="D311" s="306"/>
      <c r="E311" s="306"/>
      <c r="F311" s="306"/>
      <c r="G311" s="306"/>
      <c r="H311" s="306"/>
      <c r="I311" s="306"/>
      <c r="J311" s="306"/>
      <c r="K311" s="306"/>
      <c r="L311" s="306"/>
      <c r="M311" s="306"/>
      <c r="N311" s="301"/>
      <c r="O311" s="301"/>
      <c r="P311" s="309">
        <f>IF(Table3[[#This Row],[Limit]]="",0,IF(Table3[[#This Row],[Limit]]&lt;MAX(Table3[[#This Row],[Jan-24]:[Dec-24]]),"Excess Business",0))</f>
        <v>0</v>
      </c>
      <c r="Q311" s="310">
        <f>IFERROR(COUNTIF(Table3[[#This Row],[Jan-24]:[Dec-24]],"&gt;"&amp;Table3[[#This Row],[Limit]]),)</f>
        <v>0</v>
      </c>
      <c r="R311" s="329">
        <f>Table3[[#This Row],[Paste CL name ]]</f>
        <v>0</v>
      </c>
    </row>
    <row r="312" spans="1:18" x14ac:dyDescent="0.25">
      <c r="A312" s="332"/>
      <c r="B312" s="307"/>
      <c r="C312" s="306"/>
      <c r="D312" s="306"/>
      <c r="E312" s="306"/>
      <c r="F312" s="306"/>
      <c r="G312" s="306"/>
      <c r="H312" s="306"/>
      <c r="I312" s="306"/>
      <c r="J312" s="306"/>
      <c r="K312" s="306"/>
      <c r="L312" s="306"/>
      <c r="M312" s="306"/>
      <c r="N312" s="301"/>
      <c r="O312" s="301"/>
      <c r="P312" s="309">
        <f>IF(Table3[[#This Row],[Limit]]="",0,IF(Table3[[#This Row],[Limit]]&lt;MAX(Table3[[#This Row],[Jan-24]:[Dec-24]]),"Excess Business",0))</f>
        <v>0</v>
      </c>
      <c r="Q312" s="310">
        <f>IFERROR(COUNTIF(Table3[[#This Row],[Jan-24]:[Dec-24]],"&gt;"&amp;Table3[[#This Row],[Limit]]),)</f>
        <v>0</v>
      </c>
      <c r="R312" s="329">
        <f>Table3[[#This Row],[Paste CL name ]]</f>
        <v>0</v>
      </c>
    </row>
    <row r="313" spans="1:18" x14ac:dyDescent="0.25">
      <c r="A313" s="332"/>
      <c r="B313" s="307"/>
      <c r="C313" s="306"/>
      <c r="D313" s="306"/>
      <c r="E313" s="306"/>
      <c r="F313" s="306"/>
      <c r="G313" s="306"/>
      <c r="H313" s="306"/>
      <c r="I313" s="306"/>
      <c r="J313" s="306"/>
      <c r="K313" s="306"/>
      <c r="L313" s="306"/>
      <c r="M313" s="306"/>
      <c r="N313" s="301"/>
      <c r="O313" s="301"/>
      <c r="P313" s="309">
        <f>IF(Table3[[#This Row],[Limit]]="",0,IF(Table3[[#This Row],[Limit]]&lt;MAX(Table3[[#This Row],[Jan-24]:[Dec-24]]),"Excess Business",0))</f>
        <v>0</v>
      </c>
      <c r="Q313" s="310">
        <f>IFERROR(COUNTIF(Table3[[#This Row],[Jan-24]:[Dec-24]],"&gt;"&amp;Table3[[#This Row],[Limit]]),)</f>
        <v>0</v>
      </c>
      <c r="R313" s="329">
        <f>Table3[[#This Row],[Paste CL name ]]</f>
        <v>0</v>
      </c>
    </row>
    <row r="314" spans="1:18" x14ac:dyDescent="0.25">
      <c r="A314" s="332"/>
      <c r="B314" s="302"/>
      <c r="C314" s="301"/>
      <c r="D314" s="301"/>
      <c r="E314" s="301"/>
      <c r="F314" s="301"/>
      <c r="G314" s="301"/>
      <c r="H314" s="301"/>
      <c r="I314" s="301"/>
      <c r="J314" s="301"/>
      <c r="K314" s="301"/>
      <c r="L314" s="301"/>
      <c r="M314" s="301"/>
      <c r="N314" s="301"/>
      <c r="O314" s="301"/>
      <c r="P314" s="309">
        <f>IF(Table3[[#This Row],[Limit]]="",0,IF(Table3[[#This Row],[Limit]]&lt;MAX(Table3[[#This Row],[Jan-24]:[Dec-24]]),"Excess Business",0))</f>
        <v>0</v>
      </c>
      <c r="Q314" s="310">
        <f>IFERROR(COUNTIF(Table3[[#This Row],[Jan-24]:[Dec-24]],"&gt;"&amp;Table3[[#This Row],[Limit]]),)</f>
        <v>0</v>
      </c>
      <c r="R314" s="329">
        <f>Table3[[#This Row],[Paste CL name ]]</f>
        <v>0</v>
      </c>
    </row>
    <row r="315" spans="1:18" x14ac:dyDescent="0.25">
      <c r="A315" s="332"/>
      <c r="B315" s="302"/>
      <c r="C315" s="301"/>
      <c r="D315" s="301"/>
      <c r="E315" s="301"/>
      <c r="F315" s="301"/>
      <c r="G315" s="301"/>
      <c r="H315" s="301"/>
      <c r="I315" s="301"/>
      <c r="J315" s="301"/>
      <c r="K315" s="301"/>
      <c r="L315" s="301"/>
      <c r="M315" s="301"/>
      <c r="N315" s="301"/>
      <c r="O315" s="303"/>
      <c r="P315" s="309">
        <f>IF(Table3[[#This Row],[Limit]]="",0,IF(Table3[[#This Row],[Limit]]&lt;MAX(Table3[[#This Row],[Jan-24]:[Dec-24]]),"Excess Business",0))</f>
        <v>0</v>
      </c>
      <c r="Q315" s="310">
        <f>IFERROR(COUNTIF(Table3[[#This Row],[Jan-24]:[Dec-24]],"&gt;"&amp;Table3[[#This Row],[Limit]]),)</f>
        <v>0</v>
      </c>
      <c r="R315" s="329">
        <f>Table3[[#This Row],[Paste CL name ]]</f>
        <v>0</v>
      </c>
    </row>
    <row r="316" spans="1:18" x14ac:dyDescent="0.25">
      <c r="A316" s="332"/>
      <c r="B316" s="302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3"/>
      <c r="P316" s="309">
        <f>IF(Table3[[#This Row],[Limit]]="",0,IF(Table3[[#This Row],[Limit]]&lt;MAX(Table3[[#This Row],[Jan-24]:[Dec-24]]),"Excess Business",0))</f>
        <v>0</v>
      </c>
      <c r="Q316" s="310">
        <f>IFERROR(COUNTIF(Table3[[#This Row],[Jan-24]:[Dec-24]],"&gt;"&amp;Table3[[#This Row],[Limit]]),)</f>
        <v>0</v>
      </c>
      <c r="R316" s="329">
        <f>Table3[[#This Row],[Paste CL name ]]</f>
        <v>0</v>
      </c>
    </row>
    <row r="317" spans="1:18" x14ac:dyDescent="0.25">
      <c r="A317" s="332"/>
      <c r="B317" s="302"/>
      <c r="C317" s="301"/>
      <c r="D317" s="301"/>
      <c r="E317" s="301"/>
      <c r="F317" s="301"/>
      <c r="G317" s="301"/>
      <c r="H317" s="301"/>
      <c r="I317" s="301"/>
      <c r="J317" s="301"/>
      <c r="K317" s="301"/>
      <c r="L317" s="301"/>
      <c r="M317" s="301"/>
      <c r="N317" s="301"/>
      <c r="O317" s="303"/>
      <c r="P317" s="309">
        <f>IF(Table3[[#This Row],[Limit]]="",0,IF(Table3[[#This Row],[Limit]]&lt;MAX(Table3[[#This Row],[Jan-24]:[Dec-24]]),"Excess Business",0))</f>
        <v>0</v>
      </c>
      <c r="Q317" s="310">
        <f>IFERROR(COUNTIF(Table3[[#This Row],[Jan-24]:[Dec-24]],"&gt;"&amp;Table3[[#This Row],[Limit]]),)</f>
        <v>0</v>
      </c>
      <c r="R317" s="329">
        <f>Table3[[#This Row],[Paste CL name ]]</f>
        <v>0</v>
      </c>
    </row>
    <row r="318" spans="1:18" x14ac:dyDescent="0.25">
      <c r="A318" s="332"/>
      <c r="B318" s="302"/>
      <c r="C318" s="301"/>
      <c r="D318" s="301"/>
      <c r="E318" s="301"/>
      <c r="F318" s="301"/>
      <c r="G318" s="301"/>
      <c r="H318" s="301"/>
      <c r="I318" s="301"/>
      <c r="J318" s="301"/>
      <c r="K318" s="301"/>
      <c r="L318" s="301"/>
      <c r="M318" s="301"/>
      <c r="N318" s="301"/>
      <c r="O318" s="303"/>
      <c r="P318" s="309">
        <f>IF(Table3[[#This Row],[Limit]]="",0,IF(Table3[[#This Row],[Limit]]&lt;MAX(Table3[[#This Row],[Jan-24]:[Dec-24]]),"Excess Business",0))</f>
        <v>0</v>
      </c>
      <c r="Q318" s="310">
        <f>IFERROR(COUNTIF(Table3[[#This Row],[Jan-24]:[Dec-24]],"&gt;"&amp;Table3[[#This Row],[Limit]]),)</f>
        <v>0</v>
      </c>
      <c r="R318" s="329">
        <f>Table3[[#This Row],[Paste CL name ]]</f>
        <v>0</v>
      </c>
    </row>
    <row r="319" spans="1:18" x14ac:dyDescent="0.25">
      <c r="A319" s="332"/>
      <c r="B319" s="302"/>
      <c r="C319" s="301"/>
      <c r="D319" s="301"/>
      <c r="E319" s="301"/>
      <c r="F319" s="301"/>
      <c r="G319" s="301"/>
      <c r="H319" s="301"/>
      <c r="I319" s="301"/>
      <c r="J319" s="301"/>
      <c r="K319" s="301"/>
      <c r="L319" s="301"/>
      <c r="M319" s="301"/>
      <c r="N319" s="301"/>
      <c r="O319" s="303"/>
      <c r="P319" s="309">
        <f>IF(Table3[[#This Row],[Limit]]="",0,IF(Table3[[#This Row],[Limit]]&lt;MAX(Table3[[#This Row],[Jan-24]:[Dec-24]]),"Excess Business",0))</f>
        <v>0</v>
      </c>
      <c r="Q319" s="310">
        <f>IFERROR(COUNTIF(Table3[[#This Row],[Jan-24]:[Dec-24]],"&gt;"&amp;Table3[[#This Row],[Limit]]),)</f>
        <v>0</v>
      </c>
      <c r="R319" s="329">
        <f>Table3[[#This Row],[Paste CL name ]]</f>
        <v>0</v>
      </c>
    </row>
    <row r="320" spans="1:18" x14ac:dyDescent="0.25">
      <c r="A320" s="332"/>
      <c r="B320" s="302"/>
      <c r="C320" s="301"/>
      <c r="D320" s="301"/>
      <c r="E320" s="301"/>
      <c r="F320" s="301"/>
      <c r="G320" s="301"/>
      <c r="H320" s="301"/>
      <c r="I320" s="301"/>
      <c r="J320" s="301"/>
      <c r="K320" s="301"/>
      <c r="L320" s="301"/>
      <c r="M320" s="301"/>
      <c r="N320" s="301"/>
      <c r="O320" s="303"/>
      <c r="P320" s="309">
        <f>IF(Table3[[#This Row],[Limit]]="",0,IF(Table3[[#This Row],[Limit]]&lt;MAX(Table3[[#This Row],[Jan-24]:[Dec-24]]),"Excess Business",0))</f>
        <v>0</v>
      </c>
      <c r="Q320" s="310">
        <f>IFERROR(COUNTIF(Table3[[#This Row],[Jan-24]:[Dec-24]],"&gt;"&amp;Table3[[#This Row],[Limit]]),)</f>
        <v>0</v>
      </c>
      <c r="R320" s="329">
        <f>Table3[[#This Row],[Paste CL name ]]</f>
        <v>0</v>
      </c>
    </row>
    <row r="321" spans="1:18" x14ac:dyDescent="0.25">
      <c r="A321" s="332"/>
      <c r="B321" s="302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3"/>
      <c r="P321" s="309">
        <f>IF(Table3[[#This Row],[Limit]]="",0,IF(Table3[[#This Row],[Limit]]&lt;MAX(Table3[[#This Row],[Jan-24]:[Dec-24]]),"Excess Business",0))</f>
        <v>0</v>
      </c>
      <c r="Q321" s="310">
        <f>IFERROR(COUNTIF(Table3[[#This Row],[Jan-24]:[Dec-24]],"&gt;"&amp;Table3[[#This Row],[Limit]]),)</f>
        <v>0</v>
      </c>
      <c r="R321" s="329">
        <f>Table3[[#This Row],[Paste CL name ]]</f>
        <v>0</v>
      </c>
    </row>
    <row r="322" spans="1:18" x14ac:dyDescent="0.25">
      <c r="A322" s="332"/>
      <c r="B322" s="302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3"/>
      <c r="P322" s="309">
        <f>IF(Table3[[#This Row],[Limit]]="",0,IF(Table3[[#This Row],[Limit]]&lt;MAX(Table3[[#This Row],[Jan-24]:[Dec-24]]),"Excess Business",0))</f>
        <v>0</v>
      </c>
      <c r="Q322" s="310">
        <f>IFERROR(COUNTIF(Table3[[#This Row],[Jan-24]:[Dec-24]],"&gt;"&amp;Table3[[#This Row],[Limit]]),)</f>
        <v>0</v>
      </c>
      <c r="R322" s="329">
        <f>Table3[[#This Row],[Paste CL name ]]</f>
        <v>0</v>
      </c>
    </row>
    <row r="323" spans="1:18" x14ac:dyDescent="0.25">
      <c r="A323" s="332"/>
      <c r="B323" s="302"/>
      <c r="C323" s="301"/>
      <c r="D323" s="301"/>
      <c r="E323" s="301"/>
      <c r="F323" s="301"/>
      <c r="G323" s="301"/>
      <c r="H323" s="301"/>
      <c r="I323" s="301"/>
      <c r="J323" s="301"/>
      <c r="K323" s="301"/>
      <c r="L323" s="301"/>
      <c r="M323" s="301"/>
      <c r="N323" s="301"/>
      <c r="O323" s="303"/>
      <c r="P323" s="309">
        <f>IF(Table3[[#This Row],[Limit]]="",0,IF(Table3[[#This Row],[Limit]]&lt;MAX(Table3[[#This Row],[Jan-24]:[Dec-24]]),"Excess Business",0))</f>
        <v>0</v>
      </c>
      <c r="Q323" s="310">
        <f>IFERROR(COUNTIF(Table3[[#This Row],[Jan-24]:[Dec-24]],"&gt;"&amp;Table3[[#This Row],[Limit]]),)</f>
        <v>0</v>
      </c>
      <c r="R323" s="329">
        <f>Table3[[#This Row],[Paste CL name ]]</f>
        <v>0</v>
      </c>
    </row>
    <row r="324" spans="1:18" x14ac:dyDescent="0.25">
      <c r="A324" s="332"/>
      <c r="B324" s="302"/>
      <c r="C324" s="301"/>
      <c r="D324" s="301"/>
      <c r="E324" s="301"/>
      <c r="F324" s="301"/>
      <c r="G324" s="301"/>
      <c r="H324" s="301"/>
      <c r="I324" s="301"/>
      <c r="J324" s="301"/>
      <c r="K324" s="301"/>
      <c r="L324" s="301"/>
      <c r="M324" s="301"/>
      <c r="N324" s="301"/>
      <c r="O324" s="303"/>
      <c r="P324" s="309">
        <f>IF(Table3[[#This Row],[Limit]]="",0,IF(Table3[[#This Row],[Limit]]&lt;MAX(Table3[[#This Row],[Jan-24]:[Dec-24]]),"Excess Business",0))</f>
        <v>0</v>
      </c>
      <c r="Q324" s="310">
        <f>IFERROR(COUNTIF(Table3[[#This Row],[Jan-24]:[Dec-24]],"&gt;"&amp;Table3[[#This Row],[Limit]]),)</f>
        <v>0</v>
      </c>
      <c r="R324" s="329">
        <f>Table3[[#This Row],[Paste CL name ]]</f>
        <v>0</v>
      </c>
    </row>
    <row r="325" spans="1:18" x14ac:dyDescent="0.25">
      <c r="A325" s="332"/>
      <c r="B325" s="302"/>
      <c r="C325" s="301"/>
      <c r="D325" s="301"/>
      <c r="E325" s="301"/>
      <c r="F325" s="301"/>
      <c r="G325" s="301"/>
      <c r="H325" s="301"/>
      <c r="I325" s="301"/>
      <c r="J325" s="301"/>
      <c r="K325" s="301"/>
      <c r="L325" s="301"/>
      <c r="M325" s="301"/>
      <c r="N325" s="301"/>
      <c r="O325" s="303"/>
      <c r="P325" s="309">
        <f>IF(Table3[[#This Row],[Limit]]="",0,IF(Table3[[#This Row],[Limit]]&lt;MAX(Table3[[#This Row],[Jan-24]:[Dec-24]]),"Excess Business",0))</f>
        <v>0</v>
      </c>
      <c r="Q325" s="310">
        <f>IFERROR(COUNTIF(Table3[[#This Row],[Jan-24]:[Dec-24]],"&gt;"&amp;Table3[[#This Row],[Limit]]),)</f>
        <v>0</v>
      </c>
      <c r="R325" s="329">
        <f>Table3[[#This Row],[Paste CL name ]]</f>
        <v>0</v>
      </c>
    </row>
    <row r="326" spans="1:18" x14ac:dyDescent="0.25">
      <c r="A326" s="332"/>
      <c r="B326" s="302"/>
      <c r="C326" s="301"/>
      <c r="D326" s="301"/>
      <c r="E326" s="301"/>
      <c r="F326" s="301"/>
      <c r="G326" s="301"/>
      <c r="H326" s="301"/>
      <c r="I326" s="301"/>
      <c r="J326" s="301"/>
      <c r="K326" s="301"/>
      <c r="L326" s="301"/>
      <c r="M326" s="301"/>
      <c r="N326" s="301"/>
      <c r="O326" s="303"/>
      <c r="P326" s="309">
        <f>IF(Table3[[#This Row],[Limit]]="",0,IF(Table3[[#This Row],[Limit]]&lt;MAX(Table3[[#This Row],[Jan-24]:[Dec-24]]),"Excess Business",0))</f>
        <v>0</v>
      </c>
      <c r="Q326" s="310">
        <f>IFERROR(COUNTIF(Table3[[#This Row],[Jan-24]:[Dec-24]],"&gt;"&amp;Table3[[#This Row],[Limit]]),)</f>
        <v>0</v>
      </c>
      <c r="R326" s="329">
        <f>Table3[[#This Row],[Paste CL name ]]</f>
        <v>0</v>
      </c>
    </row>
    <row r="327" spans="1:18" x14ac:dyDescent="0.25">
      <c r="A327" s="332"/>
      <c r="B327" s="302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3"/>
      <c r="P327" s="309">
        <f>IF(Table3[[#This Row],[Limit]]="",0,IF(Table3[[#This Row],[Limit]]&lt;MAX(Table3[[#This Row],[Jan-24]:[Dec-24]]),"Excess Business",0))</f>
        <v>0</v>
      </c>
      <c r="Q327" s="310">
        <f>IFERROR(COUNTIF(Table3[[#This Row],[Jan-24]:[Dec-24]],"&gt;"&amp;Table3[[#This Row],[Limit]]),)</f>
        <v>0</v>
      </c>
      <c r="R327" s="329">
        <f>Table3[[#This Row],[Paste CL name ]]</f>
        <v>0</v>
      </c>
    </row>
    <row r="328" spans="1:18" x14ac:dyDescent="0.25">
      <c r="A328" s="332"/>
      <c r="B328" s="302"/>
      <c r="C328" s="301"/>
      <c r="D328" s="301"/>
      <c r="E328" s="301"/>
      <c r="F328" s="301"/>
      <c r="G328" s="301"/>
      <c r="H328" s="301"/>
      <c r="I328" s="301"/>
      <c r="J328" s="301"/>
      <c r="K328" s="301"/>
      <c r="L328" s="301"/>
      <c r="M328" s="301"/>
      <c r="N328" s="301"/>
      <c r="O328" s="303"/>
      <c r="P328" s="309">
        <f>IF(Table3[[#This Row],[Limit]]="",0,IF(Table3[[#This Row],[Limit]]&lt;MAX(Table3[[#This Row],[Jan-24]:[Dec-24]]),"Excess Business",0))</f>
        <v>0</v>
      </c>
      <c r="Q328" s="310">
        <f>IFERROR(COUNTIF(Table3[[#This Row],[Jan-24]:[Dec-24]],"&gt;"&amp;Table3[[#This Row],[Limit]]),)</f>
        <v>0</v>
      </c>
      <c r="R328" s="329">
        <f>Table3[[#This Row],[Paste CL name ]]</f>
        <v>0</v>
      </c>
    </row>
    <row r="329" spans="1:18" x14ac:dyDescent="0.25">
      <c r="A329" s="332"/>
      <c r="B329" s="302"/>
      <c r="C329" s="301"/>
      <c r="D329" s="301"/>
      <c r="E329" s="301"/>
      <c r="F329" s="301"/>
      <c r="G329" s="301"/>
      <c r="H329" s="301"/>
      <c r="I329" s="301"/>
      <c r="J329" s="301"/>
      <c r="K329" s="301"/>
      <c r="L329" s="301"/>
      <c r="M329" s="301"/>
      <c r="N329" s="301"/>
      <c r="O329" s="303"/>
      <c r="P329" s="309">
        <f>IF(Table3[[#This Row],[Limit]]="",0,IF(Table3[[#This Row],[Limit]]&lt;MAX(Table3[[#This Row],[Jan-24]:[Dec-24]]),"Excess Business",0))</f>
        <v>0</v>
      </c>
      <c r="Q329" s="310">
        <f>IFERROR(COUNTIF(Table3[[#This Row],[Jan-24]:[Dec-24]],"&gt;"&amp;Table3[[#This Row],[Limit]]),)</f>
        <v>0</v>
      </c>
      <c r="R329" s="329">
        <f>Table3[[#This Row],[Paste CL name ]]</f>
        <v>0</v>
      </c>
    </row>
    <row r="330" spans="1:18" x14ac:dyDescent="0.25">
      <c r="A330" s="332"/>
      <c r="B330" s="302"/>
      <c r="C330" s="301"/>
      <c r="D330" s="301"/>
      <c r="E330" s="301"/>
      <c r="F330" s="301"/>
      <c r="G330" s="301"/>
      <c r="H330" s="301"/>
      <c r="I330" s="301"/>
      <c r="J330" s="301"/>
      <c r="K330" s="301"/>
      <c r="L330" s="301"/>
      <c r="M330" s="301"/>
      <c r="N330" s="301"/>
      <c r="O330" s="303"/>
      <c r="P330" s="309">
        <f>IF(Table3[[#This Row],[Limit]]="",0,IF(Table3[[#This Row],[Limit]]&lt;MAX(Table3[[#This Row],[Jan-24]:[Dec-24]]),"Excess Business",0))</f>
        <v>0</v>
      </c>
      <c r="Q330" s="310">
        <f>IFERROR(COUNTIF(Table3[[#This Row],[Jan-24]:[Dec-24]],"&gt;"&amp;Table3[[#This Row],[Limit]]),)</f>
        <v>0</v>
      </c>
      <c r="R330" s="329">
        <f>Table3[[#This Row],[Paste CL name ]]</f>
        <v>0</v>
      </c>
    </row>
    <row r="331" spans="1:18" x14ac:dyDescent="0.25">
      <c r="A331" s="332"/>
      <c r="B331" s="302"/>
      <c r="C331" s="301"/>
      <c r="D331" s="301"/>
      <c r="E331" s="301"/>
      <c r="F331" s="301"/>
      <c r="G331" s="301"/>
      <c r="H331" s="301"/>
      <c r="I331" s="301"/>
      <c r="J331" s="301"/>
      <c r="K331" s="301"/>
      <c r="L331" s="301"/>
      <c r="M331" s="301"/>
      <c r="N331" s="301"/>
      <c r="O331" s="303"/>
      <c r="P331" s="309">
        <f>IF(Table3[[#This Row],[Limit]]="",0,IF(Table3[[#This Row],[Limit]]&lt;MAX(Table3[[#This Row],[Jan-24]:[Dec-24]]),"Excess Business",0))</f>
        <v>0</v>
      </c>
      <c r="Q331" s="310">
        <f>IFERROR(COUNTIF(Table3[[#This Row],[Jan-24]:[Dec-24]],"&gt;"&amp;Table3[[#This Row],[Limit]]),)</f>
        <v>0</v>
      </c>
      <c r="R331" s="329">
        <f>Table3[[#This Row],[Paste CL name ]]</f>
        <v>0</v>
      </c>
    </row>
    <row r="332" spans="1:18" x14ac:dyDescent="0.25">
      <c r="A332" s="332"/>
      <c r="B332" s="302"/>
      <c r="C332" s="301"/>
      <c r="D332" s="301"/>
      <c r="E332" s="301"/>
      <c r="F332" s="301"/>
      <c r="G332" s="301"/>
      <c r="H332" s="301"/>
      <c r="I332" s="301"/>
      <c r="J332" s="301"/>
      <c r="K332" s="301"/>
      <c r="L332" s="301"/>
      <c r="M332" s="301"/>
      <c r="N332" s="301"/>
      <c r="O332" s="303"/>
      <c r="P332" s="309">
        <f>IF(Table3[[#This Row],[Limit]]="",0,IF(Table3[[#This Row],[Limit]]&lt;MAX(Table3[[#This Row],[Jan-24]:[Dec-24]]),"Excess Business",0))</f>
        <v>0</v>
      </c>
      <c r="Q332" s="310">
        <f>IFERROR(COUNTIF(Table3[[#This Row],[Jan-24]:[Dec-24]],"&gt;"&amp;Table3[[#This Row],[Limit]]),)</f>
        <v>0</v>
      </c>
      <c r="R332" s="329">
        <f>Table3[[#This Row],[Paste CL name ]]</f>
        <v>0</v>
      </c>
    </row>
    <row r="333" spans="1:18" x14ac:dyDescent="0.25">
      <c r="A333" s="332"/>
      <c r="B333" s="302"/>
      <c r="C333" s="301"/>
      <c r="D333" s="301"/>
      <c r="E333" s="301"/>
      <c r="F333" s="301"/>
      <c r="G333" s="301"/>
      <c r="H333" s="301"/>
      <c r="I333" s="301"/>
      <c r="J333" s="301"/>
      <c r="K333" s="301"/>
      <c r="L333" s="301"/>
      <c r="M333" s="301"/>
      <c r="N333" s="301"/>
      <c r="O333" s="303"/>
      <c r="P333" s="309">
        <f>IF(Table3[[#This Row],[Limit]]="",0,IF(Table3[[#This Row],[Limit]]&lt;MAX(Table3[[#This Row],[Jan-24]:[Dec-24]]),"Excess Business",0))</f>
        <v>0</v>
      </c>
      <c r="Q333" s="310">
        <f>IFERROR(COUNTIF(Table3[[#This Row],[Jan-24]:[Dec-24]],"&gt;"&amp;Table3[[#This Row],[Limit]]),)</f>
        <v>0</v>
      </c>
      <c r="R333" s="329">
        <f>Table3[[#This Row],[Paste CL name ]]</f>
        <v>0</v>
      </c>
    </row>
    <row r="334" spans="1:18" x14ac:dyDescent="0.25">
      <c r="A334" s="332"/>
      <c r="B334" s="302"/>
      <c r="C334" s="301"/>
      <c r="D334" s="301"/>
      <c r="E334" s="301"/>
      <c r="F334" s="301"/>
      <c r="G334" s="301"/>
      <c r="H334" s="301"/>
      <c r="I334" s="301"/>
      <c r="J334" s="301"/>
      <c r="K334" s="301"/>
      <c r="L334" s="301"/>
      <c r="M334" s="301"/>
      <c r="N334" s="301"/>
      <c r="O334" s="303"/>
      <c r="P334" s="309">
        <f>IF(Table3[[#This Row],[Limit]]="",0,IF(Table3[[#This Row],[Limit]]&lt;MAX(Table3[[#This Row],[Jan-24]:[Dec-24]]),"Excess Business",0))</f>
        <v>0</v>
      </c>
      <c r="Q334" s="310">
        <f>IFERROR(COUNTIF(Table3[[#This Row],[Jan-24]:[Dec-24]],"&gt;"&amp;Table3[[#This Row],[Limit]]),)</f>
        <v>0</v>
      </c>
      <c r="R334" s="329">
        <f>Table3[[#This Row],[Paste CL name ]]</f>
        <v>0</v>
      </c>
    </row>
    <row r="335" spans="1:18" x14ac:dyDescent="0.25">
      <c r="A335" s="332"/>
      <c r="B335" s="302"/>
      <c r="C335" s="301"/>
      <c r="D335" s="301"/>
      <c r="E335" s="301"/>
      <c r="F335" s="301"/>
      <c r="G335" s="301"/>
      <c r="H335" s="301"/>
      <c r="I335" s="301"/>
      <c r="J335" s="301"/>
      <c r="K335" s="301"/>
      <c r="L335" s="301"/>
      <c r="M335" s="301"/>
      <c r="N335" s="301"/>
      <c r="O335" s="303"/>
      <c r="P335" s="309">
        <f>IF(Table3[[#This Row],[Limit]]="",0,IF(Table3[[#This Row],[Limit]]&lt;MAX(Table3[[#This Row],[Jan-24]:[Dec-24]]),"Excess Business",0))</f>
        <v>0</v>
      </c>
      <c r="Q335" s="310">
        <f>IFERROR(COUNTIF(Table3[[#This Row],[Jan-24]:[Dec-24]],"&gt;"&amp;Table3[[#This Row],[Limit]]),)</f>
        <v>0</v>
      </c>
      <c r="R335" s="329">
        <f>Table3[[#This Row],[Paste CL name ]]</f>
        <v>0</v>
      </c>
    </row>
    <row r="336" spans="1:18" x14ac:dyDescent="0.25">
      <c r="A336" s="332"/>
      <c r="B336" s="302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M336" s="301"/>
      <c r="N336" s="301"/>
      <c r="O336" s="303"/>
      <c r="P336" s="309">
        <f>IF(Table3[[#This Row],[Limit]]="",0,IF(Table3[[#This Row],[Limit]]&lt;MAX(Table3[[#This Row],[Jan-24]:[Dec-24]]),"Excess Business",0))</f>
        <v>0</v>
      </c>
      <c r="Q336" s="310">
        <f>IFERROR(COUNTIF(Table3[[#This Row],[Jan-24]:[Dec-24]],"&gt;"&amp;Table3[[#This Row],[Limit]]),)</f>
        <v>0</v>
      </c>
      <c r="R336" s="329">
        <f>Table3[[#This Row],[Paste CL name ]]</f>
        <v>0</v>
      </c>
    </row>
    <row r="337" spans="1:18" x14ac:dyDescent="0.25">
      <c r="A337" s="332"/>
      <c r="B337" s="302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3"/>
      <c r="P337" s="309">
        <f>IF(Table3[[#This Row],[Limit]]="",0,IF(Table3[[#This Row],[Limit]]&lt;MAX(Table3[[#This Row],[Jan-24]:[Dec-24]]),"Excess Business",0))</f>
        <v>0</v>
      </c>
      <c r="Q337" s="310">
        <f>IFERROR(COUNTIF(Table3[[#This Row],[Jan-24]:[Dec-24]],"&gt;"&amp;Table3[[#This Row],[Limit]]),)</f>
        <v>0</v>
      </c>
      <c r="R337" s="329">
        <f>Table3[[#This Row],[Paste CL name ]]</f>
        <v>0</v>
      </c>
    </row>
    <row r="338" spans="1:18" x14ac:dyDescent="0.25">
      <c r="A338" s="332"/>
      <c r="B338" s="302"/>
      <c r="C338" s="301"/>
      <c r="D338" s="301"/>
      <c r="E338" s="301"/>
      <c r="F338" s="301"/>
      <c r="G338" s="301"/>
      <c r="H338" s="301"/>
      <c r="I338" s="301"/>
      <c r="J338" s="301"/>
      <c r="K338" s="301"/>
      <c r="L338" s="301"/>
      <c r="M338" s="301"/>
      <c r="N338" s="301"/>
      <c r="O338" s="303"/>
      <c r="P338" s="309">
        <f>IF(Table3[[#This Row],[Limit]]="",0,IF(Table3[[#This Row],[Limit]]&lt;MAX(Table3[[#This Row],[Jan-24]:[Dec-24]]),"Excess Business",0))</f>
        <v>0</v>
      </c>
      <c r="Q338" s="310">
        <f>IFERROR(COUNTIF(Table3[[#This Row],[Jan-24]:[Dec-24]],"&gt;"&amp;Table3[[#This Row],[Limit]]),)</f>
        <v>0</v>
      </c>
      <c r="R338" s="329">
        <f>Table3[[#This Row],[Paste CL name ]]</f>
        <v>0</v>
      </c>
    </row>
    <row r="339" spans="1:18" x14ac:dyDescent="0.25">
      <c r="A339" s="332"/>
      <c r="B339" s="302"/>
      <c r="C339" s="301"/>
      <c r="D339" s="301"/>
      <c r="E339" s="301"/>
      <c r="F339" s="301"/>
      <c r="G339" s="301"/>
      <c r="H339" s="301"/>
      <c r="I339" s="301"/>
      <c r="J339" s="301"/>
      <c r="K339" s="301"/>
      <c r="L339" s="301"/>
      <c r="M339" s="301"/>
      <c r="N339" s="301"/>
      <c r="O339" s="303"/>
      <c r="P339" s="309">
        <f>IF(Table3[[#This Row],[Limit]]="",0,IF(Table3[[#This Row],[Limit]]&lt;MAX(Table3[[#This Row],[Jan-24]:[Dec-24]]),"Excess Business",0))</f>
        <v>0</v>
      </c>
      <c r="Q339" s="310">
        <f>IFERROR(COUNTIF(Table3[[#This Row],[Jan-24]:[Dec-24]],"&gt;"&amp;Table3[[#This Row],[Limit]]),)</f>
        <v>0</v>
      </c>
      <c r="R339" s="329">
        <f>Table3[[#This Row],[Paste CL name ]]</f>
        <v>0</v>
      </c>
    </row>
    <row r="340" spans="1:18" x14ac:dyDescent="0.25">
      <c r="A340" s="332"/>
      <c r="B340" s="302"/>
      <c r="C340" s="301"/>
      <c r="D340" s="301"/>
      <c r="E340" s="301"/>
      <c r="F340" s="301"/>
      <c r="G340" s="301"/>
      <c r="H340" s="301"/>
      <c r="I340" s="301"/>
      <c r="J340" s="301"/>
      <c r="K340" s="301"/>
      <c r="L340" s="301"/>
      <c r="M340" s="301"/>
      <c r="N340" s="301"/>
      <c r="O340" s="303"/>
      <c r="P340" s="309">
        <f>IF(Table3[[#This Row],[Limit]]="",0,IF(Table3[[#This Row],[Limit]]&lt;MAX(Table3[[#This Row],[Jan-24]:[Dec-24]]),"Excess Business",0))</f>
        <v>0</v>
      </c>
      <c r="Q340" s="310">
        <f>IFERROR(COUNTIF(Table3[[#This Row],[Jan-24]:[Dec-24]],"&gt;"&amp;Table3[[#This Row],[Limit]]),)</f>
        <v>0</v>
      </c>
      <c r="R340" s="329">
        <f>Table3[[#This Row],[Paste CL name ]]</f>
        <v>0</v>
      </c>
    </row>
    <row r="341" spans="1:18" x14ac:dyDescent="0.25">
      <c r="A341" s="332"/>
      <c r="B341" s="302"/>
      <c r="C341" s="301"/>
      <c r="D341" s="301"/>
      <c r="E341" s="301"/>
      <c r="F341" s="301"/>
      <c r="G341" s="301"/>
      <c r="H341" s="301"/>
      <c r="I341" s="301"/>
      <c r="J341" s="301"/>
      <c r="K341" s="301"/>
      <c r="L341" s="301"/>
      <c r="M341" s="301"/>
      <c r="N341" s="301"/>
      <c r="O341" s="303"/>
      <c r="P341" s="309">
        <f>IF(Table3[[#This Row],[Limit]]="",0,IF(Table3[[#This Row],[Limit]]&lt;MAX(Table3[[#This Row],[Jan-24]:[Dec-24]]),"Excess Business",0))</f>
        <v>0</v>
      </c>
      <c r="Q341" s="310">
        <f>IFERROR(COUNTIF(Table3[[#This Row],[Jan-24]:[Dec-24]],"&gt;"&amp;Table3[[#This Row],[Limit]]),)</f>
        <v>0</v>
      </c>
      <c r="R341" s="329">
        <f>Table3[[#This Row],[Paste CL name ]]</f>
        <v>0</v>
      </c>
    </row>
    <row r="342" spans="1:18" x14ac:dyDescent="0.25">
      <c r="A342" s="332"/>
      <c r="B342" s="302"/>
      <c r="C342" s="301"/>
      <c r="D342" s="301"/>
      <c r="E342" s="301"/>
      <c r="F342" s="301"/>
      <c r="G342" s="301"/>
      <c r="H342" s="301"/>
      <c r="I342" s="301"/>
      <c r="J342" s="301"/>
      <c r="K342" s="301"/>
      <c r="L342" s="301"/>
      <c r="M342" s="301"/>
      <c r="N342" s="301"/>
      <c r="O342" s="303"/>
      <c r="P342" s="309">
        <f>IF(Table3[[#This Row],[Limit]]="",0,IF(Table3[[#This Row],[Limit]]&lt;MAX(Table3[[#This Row],[Jan-24]:[Dec-24]]),"Excess Business",0))</f>
        <v>0</v>
      </c>
      <c r="Q342" s="310">
        <f>IFERROR(COUNTIF(Table3[[#This Row],[Jan-24]:[Dec-24]],"&gt;"&amp;Table3[[#This Row],[Limit]]),)</f>
        <v>0</v>
      </c>
      <c r="R342" s="329">
        <f>Table3[[#This Row],[Paste CL name ]]</f>
        <v>0</v>
      </c>
    </row>
    <row r="343" spans="1:18" x14ac:dyDescent="0.25">
      <c r="A343" s="332"/>
      <c r="B343" s="302"/>
      <c r="C343" s="301"/>
      <c r="D343" s="301"/>
      <c r="E343" s="301"/>
      <c r="F343" s="301"/>
      <c r="G343" s="301"/>
      <c r="H343" s="301"/>
      <c r="I343" s="301"/>
      <c r="J343" s="301"/>
      <c r="K343" s="301"/>
      <c r="L343" s="301"/>
      <c r="M343" s="301"/>
      <c r="N343" s="301"/>
      <c r="O343" s="303"/>
      <c r="P343" s="309">
        <f>IF(Table3[[#This Row],[Limit]]="",0,IF(Table3[[#This Row],[Limit]]&lt;MAX(Table3[[#This Row],[Jan-24]:[Dec-24]]),"Excess Business",0))</f>
        <v>0</v>
      </c>
      <c r="Q343" s="310">
        <f>IFERROR(COUNTIF(Table3[[#This Row],[Jan-24]:[Dec-24]],"&gt;"&amp;Table3[[#This Row],[Limit]]),)</f>
        <v>0</v>
      </c>
      <c r="R343" s="329">
        <f>Table3[[#This Row],[Paste CL name ]]</f>
        <v>0</v>
      </c>
    </row>
    <row r="344" spans="1:18" x14ac:dyDescent="0.25">
      <c r="A344" s="332"/>
      <c r="B344" s="302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3"/>
      <c r="P344" s="309">
        <f>IF(Table3[[#This Row],[Limit]]="",0,IF(Table3[[#This Row],[Limit]]&lt;MAX(Table3[[#This Row],[Jan-24]:[Dec-24]]),"Excess Business",0))</f>
        <v>0</v>
      </c>
      <c r="Q344" s="310">
        <f>IFERROR(COUNTIF(Table3[[#This Row],[Jan-24]:[Dec-24]],"&gt;"&amp;Table3[[#This Row],[Limit]]),)</f>
        <v>0</v>
      </c>
      <c r="R344" s="329">
        <f>Table3[[#This Row],[Paste CL name ]]</f>
        <v>0</v>
      </c>
    </row>
    <row r="345" spans="1:18" x14ac:dyDescent="0.25">
      <c r="A345" s="332"/>
      <c r="B345" s="302"/>
      <c r="C345" s="301"/>
      <c r="D345" s="301"/>
      <c r="E345" s="301"/>
      <c r="F345" s="301"/>
      <c r="G345" s="301"/>
      <c r="H345" s="301"/>
      <c r="I345" s="301"/>
      <c r="J345" s="301"/>
      <c r="K345" s="301"/>
      <c r="L345" s="301"/>
      <c r="M345" s="301"/>
      <c r="N345" s="301"/>
      <c r="O345" s="303"/>
      <c r="P345" s="309">
        <f>IF(Table3[[#This Row],[Limit]]="",0,IF(Table3[[#This Row],[Limit]]&lt;MAX(Table3[[#This Row],[Jan-24]:[Dec-24]]),"Excess Business",0))</f>
        <v>0</v>
      </c>
      <c r="Q345" s="310">
        <f>IFERROR(COUNTIF(Table3[[#This Row],[Jan-24]:[Dec-24]],"&gt;"&amp;Table3[[#This Row],[Limit]]),)</f>
        <v>0</v>
      </c>
      <c r="R345" s="329">
        <f>Table3[[#This Row],[Paste CL name ]]</f>
        <v>0</v>
      </c>
    </row>
    <row r="346" spans="1:18" x14ac:dyDescent="0.25">
      <c r="A346" s="332"/>
      <c r="B346" s="302"/>
      <c r="C346" s="301"/>
      <c r="D346" s="301"/>
      <c r="E346" s="301"/>
      <c r="F346" s="301"/>
      <c r="G346" s="301"/>
      <c r="H346" s="301"/>
      <c r="I346" s="301"/>
      <c r="J346" s="301"/>
      <c r="K346" s="301"/>
      <c r="L346" s="301"/>
      <c r="M346" s="301"/>
      <c r="N346" s="301"/>
      <c r="O346" s="303"/>
      <c r="P346" s="309">
        <f>IF(Table3[[#This Row],[Limit]]="",0,IF(Table3[[#This Row],[Limit]]&lt;MAX(Table3[[#This Row],[Jan-24]:[Dec-24]]),"Excess Business",0))</f>
        <v>0</v>
      </c>
      <c r="Q346" s="310">
        <f>IFERROR(COUNTIF(Table3[[#This Row],[Jan-24]:[Dec-24]],"&gt;"&amp;Table3[[#This Row],[Limit]]),)</f>
        <v>0</v>
      </c>
      <c r="R346" s="329">
        <f>Table3[[#This Row],[Paste CL name ]]</f>
        <v>0</v>
      </c>
    </row>
    <row r="347" spans="1:18" x14ac:dyDescent="0.25">
      <c r="A347" s="332"/>
      <c r="B347" s="302"/>
      <c r="C347" s="301"/>
      <c r="D347" s="301"/>
      <c r="E347" s="301"/>
      <c r="F347" s="301"/>
      <c r="G347" s="301"/>
      <c r="H347" s="301"/>
      <c r="I347" s="301"/>
      <c r="J347" s="301"/>
      <c r="K347" s="301"/>
      <c r="L347" s="301"/>
      <c r="M347" s="301"/>
      <c r="N347" s="301"/>
      <c r="O347" s="303"/>
      <c r="P347" s="309">
        <f>IF(Table3[[#This Row],[Limit]]="",0,IF(Table3[[#This Row],[Limit]]&lt;MAX(Table3[[#This Row],[Jan-24]:[Dec-24]]),"Excess Business",0))</f>
        <v>0</v>
      </c>
      <c r="Q347" s="310">
        <f>IFERROR(COUNTIF(Table3[[#This Row],[Jan-24]:[Dec-24]],"&gt;"&amp;Table3[[#This Row],[Limit]]),)</f>
        <v>0</v>
      </c>
      <c r="R347" s="329">
        <f>Table3[[#This Row],[Paste CL name ]]</f>
        <v>0</v>
      </c>
    </row>
    <row r="348" spans="1:18" x14ac:dyDescent="0.25">
      <c r="A348" s="332"/>
      <c r="B348" s="302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3"/>
      <c r="P348" s="309">
        <f>IF(Table3[[#This Row],[Limit]]="",0,IF(Table3[[#This Row],[Limit]]&lt;MAX(Table3[[#This Row],[Jan-24]:[Dec-24]]),"Excess Business",0))</f>
        <v>0</v>
      </c>
      <c r="Q348" s="310">
        <f>IFERROR(COUNTIF(Table3[[#This Row],[Jan-24]:[Dec-24]],"&gt;"&amp;Table3[[#This Row],[Limit]]),)</f>
        <v>0</v>
      </c>
      <c r="R348" s="329">
        <f>Table3[[#This Row],[Paste CL name ]]</f>
        <v>0</v>
      </c>
    </row>
    <row r="349" spans="1:18" x14ac:dyDescent="0.25">
      <c r="A349" s="332"/>
      <c r="B349" s="302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3"/>
      <c r="P349" s="309">
        <f>IF(Table3[[#This Row],[Limit]]="",0,IF(Table3[[#This Row],[Limit]]&lt;MAX(Table3[[#This Row],[Jan-24]:[Dec-24]]),"Excess Business",0))</f>
        <v>0</v>
      </c>
      <c r="Q349" s="310">
        <f>IFERROR(COUNTIF(Table3[[#This Row],[Jan-24]:[Dec-24]],"&gt;"&amp;Table3[[#This Row],[Limit]]),)</f>
        <v>0</v>
      </c>
      <c r="R349" s="329">
        <f>Table3[[#This Row],[Paste CL name ]]</f>
        <v>0</v>
      </c>
    </row>
    <row r="350" spans="1:18" x14ac:dyDescent="0.25">
      <c r="A350" s="332"/>
      <c r="B350" s="302"/>
      <c r="C350" s="301"/>
      <c r="D350" s="301"/>
      <c r="E350" s="301"/>
      <c r="F350" s="301"/>
      <c r="G350" s="301"/>
      <c r="H350" s="301"/>
      <c r="I350" s="301"/>
      <c r="J350" s="301"/>
      <c r="K350" s="301"/>
      <c r="L350" s="301"/>
      <c r="M350" s="301"/>
      <c r="N350" s="301"/>
      <c r="O350" s="303"/>
      <c r="P350" s="309">
        <f>IF(Table3[[#This Row],[Limit]]="",0,IF(Table3[[#This Row],[Limit]]&lt;MAX(Table3[[#This Row],[Jan-24]:[Dec-24]]),"Excess Business",0))</f>
        <v>0</v>
      </c>
      <c r="Q350" s="310">
        <f>IFERROR(COUNTIF(Table3[[#This Row],[Jan-24]:[Dec-24]],"&gt;"&amp;Table3[[#This Row],[Limit]]),)</f>
        <v>0</v>
      </c>
      <c r="R350" s="329">
        <f>Table3[[#This Row],[Paste CL name ]]</f>
        <v>0</v>
      </c>
    </row>
    <row r="351" spans="1:18" x14ac:dyDescent="0.25">
      <c r="A351" s="332"/>
      <c r="B351" s="302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M351" s="301"/>
      <c r="N351" s="301"/>
      <c r="O351" s="303"/>
      <c r="P351" s="309">
        <f>IF(Table3[[#This Row],[Limit]]="",0,IF(Table3[[#This Row],[Limit]]&lt;MAX(Table3[[#This Row],[Jan-24]:[Dec-24]]),"Excess Business",0))</f>
        <v>0</v>
      </c>
      <c r="Q351" s="310">
        <f>IFERROR(COUNTIF(Table3[[#This Row],[Jan-24]:[Dec-24]],"&gt;"&amp;Table3[[#This Row],[Limit]]),)</f>
        <v>0</v>
      </c>
      <c r="R351" s="329">
        <f>Table3[[#This Row],[Paste CL name ]]</f>
        <v>0</v>
      </c>
    </row>
    <row r="352" spans="1:18" x14ac:dyDescent="0.25">
      <c r="A352" s="332"/>
      <c r="B352" s="302"/>
      <c r="C352" s="301"/>
      <c r="D352" s="301"/>
      <c r="E352" s="301"/>
      <c r="F352" s="301"/>
      <c r="G352" s="301"/>
      <c r="H352" s="301"/>
      <c r="I352" s="301"/>
      <c r="J352" s="301"/>
      <c r="K352" s="301"/>
      <c r="L352" s="301"/>
      <c r="M352" s="301"/>
      <c r="N352" s="301"/>
      <c r="O352" s="303"/>
      <c r="P352" s="309">
        <f>IF(Table3[[#This Row],[Limit]]="",0,IF(Table3[[#This Row],[Limit]]&lt;MAX(Table3[[#This Row],[Jan-24]:[Dec-24]]),"Excess Business",0))</f>
        <v>0</v>
      </c>
      <c r="Q352" s="310">
        <f>IFERROR(COUNTIF(Table3[[#This Row],[Jan-24]:[Dec-24]],"&gt;"&amp;Table3[[#This Row],[Limit]]),)</f>
        <v>0</v>
      </c>
      <c r="R352" s="329">
        <f>Table3[[#This Row],[Paste CL name ]]</f>
        <v>0</v>
      </c>
    </row>
    <row r="353" spans="1:18" x14ac:dyDescent="0.25">
      <c r="A353" s="332"/>
      <c r="B353" s="302"/>
      <c r="C353" s="301"/>
      <c r="D353" s="301"/>
      <c r="E353" s="301"/>
      <c r="F353" s="301"/>
      <c r="G353" s="301"/>
      <c r="H353" s="301"/>
      <c r="I353" s="301"/>
      <c r="J353" s="301"/>
      <c r="K353" s="301"/>
      <c r="L353" s="301"/>
      <c r="M353" s="301"/>
      <c r="N353" s="301"/>
      <c r="O353" s="303"/>
      <c r="P353" s="309">
        <f>IF(Table3[[#This Row],[Limit]]="",0,IF(Table3[[#This Row],[Limit]]&lt;MAX(Table3[[#This Row],[Jan-24]:[Dec-24]]),"Excess Business",0))</f>
        <v>0</v>
      </c>
      <c r="Q353" s="310">
        <f>IFERROR(COUNTIF(Table3[[#This Row],[Jan-24]:[Dec-24]],"&gt;"&amp;Table3[[#This Row],[Limit]]),)</f>
        <v>0</v>
      </c>
      <c r="R353" s="329">
        <f>Table3[[#This Row],[Paste CL name ]]</f>
        <v>0</v>
      </c>
    </row>
    <row r="354" spans="1:18" x14ac:dyDescent="0.25">
      <c r="A354" s="332"/>
      <c r="B354" s="302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3"/>
      <c r="P354" s="309">
        <f>IF(Table3[[#This Row],[Limit]]="",0,IF(Table3[[#This Row],[Limit]]&lt;MAX(Table3[[#This Row],[Jan-24]:[Dec-24]]),"Excess Business",0))</f>
        <v>0</v>
      </c>
      <c r="Q354" s="310">
        <f>IFERROR(COUNTIF(Table3[[#This Row],[Jan-24]:[Dec-24]],"&gt;"&amp;Table3[[#This Row],[Limit]]),)</f>
        <v>0</v>
      </c>
      <c r="R354" s="329">
        <f>Table3[[#This Row],[Paste CL name ]]</f>
        <v>0</v>
      </c>
    </row>
    <row r="355" spans="1:18" x14ac:dyDescent="0.25">
      <c r="A355" s="332"/>
      <c r="B355" s="302"/>
      <c r="C355" s="301"/>
      <c r="D355" s="301"/>
      <c r="E355" s="301"/>
      <c r="F355" s="301"/>
      <c r="G355" s="301"/>
      <c r="H355" s="301"/>
      <c r="I355" s="301"/>
      <c r="J355" s="301"/>
      <c r="K355" s="301"/>
      <c r="L355" s="301"/>
      <c r="M355" s="301"/>
      <c r="N355" s="301"/>
      <c r="O355" s="303"/>
      <c r="P355" s="309">
        <f>IF(Table3[[#This Row],[Limit]]="",0,IF(Table3[[#This Row],[Limit]]&lt;MAX(Table3[[#This Row],[Jan-24]:[Dec-24]]),"Excess Business",0))</f>
        <v>0</v>
      </c>
      <c r="Q355" s="310">
        <f>IFERROR(COUNTIF(Table3[[#This Row],[Jan-24]:[Dec-24]],"&gt;"&amp;Table3[[#This Row],[Limit]]),)</f>
        <v>0</v>
      </c>
      <c r="R355" s="329">
        <f>Table3[[#This Row],[Paste CL name ]]</f>
        <v>0</v>
      </c>
    </row>
    <row r="356" spans="1:18" x14ac:dyDescent="0.25">
      <c r="A356" s="332"/>
      <c r="B356" s="302"/>
      <c r="C356" s="301"/>
      <c r="D356" s="301"/>
      <c r="E356" s="301"/>
      <c r="F356" s="301"/>
      <c r="G356" s="301"/>
      <c r="H356" s="301"/>
      <c r="I356" s="301"/>
      <c r="J356" s="301"/>
      <c r="K356" s="301"/>
      <c r="L356" s="301"/>
      <c r="M356" s="301"/>
      <c r="N356" s="301"/>
      <c r="O356" s="303"/>
      <c r="P356" s="309">
        <f>IF(Table3[[#This Row],[Limit]]="",0,IF(Table3[[#This Row],[Limit]]&lt;MAX(Table3[[#This Row],[Jan-24]:[Dec-24]]),"Excess Business",0))</f>
        <v>0</v>
      </c>
      <c r="Q356" s="310">
        <f>IFERROR(COUNTIF(Table3[[#This Row],[Jan-24]:[Dec-24]],"&gt;"&amp;Table3[[#This Row],[Limit]]),)</f>
        <v>0</v>
      </c>
      <c r="R356" s="329">
        <f>Table3[[#This Row],[Paste CL name ]]</f>
        <v>0</v>
      </c>
    </row>
    <row r="357" spans="1:18" x14ac:dyDescent="0.25">
      <c r="A357" s="332"/>
      <c r="B357" s="302"/>
      <c r="C357" s="301"/>
      <c r="D357" s="301"/>
      <c r="E357" s="301"/>
      <c r="F357" s="301"/>
      <c r="G357" s="301"/>
      <c r="H357" s="301"/>
      <c r="I357" s="301"/>
      <c r="J357" s="301"/>
      <c r="K357" s="301"/>
      <c r="L357" s="301"/>
      <c r="M357" s="301"/>
      <c r="N357" s="301"/>
      <c r="O357" s="303"/>
      <c r="P357" s="309">
        <f>IF(Table3[[#This Row],[Limit]]="",0,IF(Table3[[#This Row],[Limit]]&lt;MAX(Table3[[#This Row],[Jan-24]:[Dec-24]]),"Excess Business",0))</f>
        <v>0</v>
      </c>
      <c r="Q357" s="310">
        <f>IFERROR(COUNTIF(Table3[[#This Row],[Jan-24]:[Dec-24]],"&gt;"&amp;Table3[[#This Row],[Limit]]),)</f>
        <v>0</v>
      </c>
      <c r="R357" s="329">
        <f>Table3[[#This Row],[Paste CL name ]]</f>
        <v>0</v>
      </c>
    </row>
    <row r="358" spans="1:18" x14ac:dyDescent="0.25">
      <c r="A358" s="332"/>
      <c r="B358" s="302"/>
      <c r="C358" s="301"/>
      <c r="D358" s="301"/>
      <c r="E358" s="301"/>
      <c r="F358" s="301"/>
      <c r="G358" s="301"/>
      <c r="H358" s="301"/>
      <c r="I358" s="301"/>
      <c r="J358" s="301"/>
      <c r="K358" s="301"/>
      <c r="L358" s="301"/>
      <c r="M358" s="301"/>
      <c r="N358" s="301"/>
      <c r="O358" s="303"/>
      <c r="P358" s="309">
        <f>IF(Table3[[#This Row],[Limit]]="",0,IF(Table3[[#This Row],[Limit]]&lt;MAX(Table3[[#This Row],[Jan-24]:[Dec-24]]),"Excess Business",0))</f>
        <v>0</v>
      </c>
      <c r="Q358" s="310">
        <f>IFERROR(COUNTIF(Table3[[#This Row],[Jan-24]:[Dec-24]],"&gt;"&amp;Table3[[#This Row],[Limit]]),)</f>
        <v>0</v>
      </c>
      <c r="R358" s="329">
        <f>Table3[[#This Row],[Paste CL name ]]</f>
        <v>0</v>
      </c>
    </row>
    <row r="359" spans="1:18" x14ac:dyDescent="0.25">
      <c r="A359" s="332"/>
      <c r="B359" s="302"/>
      <c r="C359" s="301"/>
      <c r="D359" s="301"/>
      <c r="E359" s="301"/>
      <c r="F359" s="301"/>
      <c r="G359" s="301"/>
      <c r="H359" s="301"/>
      <c r="I359" s="301"/>
      <c r="J359" s="301"/>
      <c r="K359" s="301"/>
      <c r="L359" s="301"/>
      <c r="M359" s="301"/>
      <c r="N359" s="301"/>
      <c r="O359" s="303"/>
      <c r="P359" s="309">
        <f>IF(Table3[[#This Row],[Limit]]="",0,IF(Table3[[#This Row],[Limit]]&lt;MAX(Table3[[#This Row],[Jan-24]:[Dec-24]]),"Excess Business",0))</f>
        <v>0</v>
      </c>
      <c r="Q359" s="310">
        <f>IFERROR(COUNTIF(Table3[[#This Row],[Jan-24]:[Dec-24]],"&gt;"&amp;Table3[[#This Row],[Limit]]),)</f>
        <v>0</v>
      </c>
      <c r="R359" s="329">
        <f>Table3[[#This Row],[Paste CL name ]]</f>
        <v>0</v>
      </c>
    </row>
    <row r="360" spans="1:18" x14ac:dyDescent="0.25">
      <c r="A360" s="332"/>
      <c r="B360" s="302"/>
      <c r="C360" s="301"/>
      <c r="D360" s="301"/>
      <c r="E360" s="301"/>
      <c r="F360" s="301"/>
      <c r="G360" s="301"/>
      <c r="H360" s="301"/>
      <c r="I360" s="301"/>
      <c r="J360" s="301"/>
      <c r="K360" s="301"/>
      <c r="L360" s="301"/>
      <c r="M360" s="301"/>
      <c r="N360" s="301"/>
      <c r="O360" s="303"/>
      <c r="P360" s="309">
        <f>IF(Table3[[#This Row],[Limit]]="",0,IF(Table3[[#This Row],[Limit]]&lt;MAX(Table3[[#This Row],[Jan-24]:[Dec-24]]),"Excess Business",0))</f>
        <v>0</v>
      </c>
      <c r="Q360" s="310">
        <f>IFERROR(COUNTIF(Table3[[#This Row],[Jan-24]:[Dec-24]],"&gt;"&amp;Table3[[#This Row],[Limit]]),)</f>
        <v>0</v>
      </c>
      <c r="R360" s="329">
        <f>Table3[[#This Row],[Paste CL name ]]</f>
        <v>0</v>
      </c>
    </row>
    <row r="361" spans="1:18" x14ac:dyDescent="0.25">
      <c r="A361" s="332"/>
      <c r="B361" s="302"/>
      <c r="C361" s="301"/>
      <c r="D361" s="301"/>
      <c r="E361" s="301"/>
      <c r="F361" s="301"/>
      <c r="G361" s="301"/>
      <c r="H361" s="301"/>
      <c r="I361" s="301"/>
      <c r="J361" s="301"/>
      <c r="K361" s="301"/>
      <c r="L361" s="301"/>
      <c r="M361" s="301"/>
      <c r="N361" s="301"/>
      <c r="O361" s="303"/>
      <c r="P361" s="309">
        <f>IF(Table3[[#This Row],[Limit]]="",0,IF(Table3[[#This Row],[Limit]]&lt;MAX(Table3[[#This Row],[Jan-24]:[Dec-24]]),"Excess Business",0))</f>
        <v>0</v>
      </c>
      <c r="Q361" s="310">
        <f>IFERROR(COUNTIF(Table3[[#This Row],[Jan-24]:[Dec-24]],"&gt;"&amp;Table3[[#This Row],[Limit]]),)</f>
        <v>0</v>
      </c>
      <c r="R361" s="329">
        <f>Table3[[#This Row],[Paste CL name ]]</f>
        <v>0</v>
      </c>
    </row>
    <row r="362" spans="1:18" x14ac:dyDescent="0.25">
      <c r="A362" s="332"/>
      <c r="B362" s="302"/>
      <c r="C362" s="301"/>
      <c r="D362" s="301"/>
      <c r="E362" s="301"/>
      <c r="F362" s="301"/>
      <c r="G362" s="301"/>
      <c r="H362" s="301"/>
      <c r="I362" s="301"/>
      <c r="J362" s="301"/>
      <c r="K362" s="301"/>
      <c r="L362" s="301"/>
      <c r="M362" s="301"/>
      <c r="N362" s="301"/>
      <c r="O362" s="303"/>
      <c r="P362" s="309">
        <f>IF(Table3[[#This Row],[Limit]]="",0,IF(Table3[[#This Row],[Limit]]&lt;MAX(Table3[[#This Row],[Jan-24]:[Dec-24]]),"Excess Business",0))</f>
        <v>0</v>
      </c>
      <c r="Q362" s="310">
        <f>IFERROR(COUNTIF(Table3[[#This Row],[Jan-24]:[Dec-24]],"&gt;"&amp;Table3[[#This Row],[Limit]]),)</f>
        <v>0</v>
      </c>
      <c r="R362" s="329">
        <f>Table3[[#This Row],[Paste CL name ]]</f>
        <v>0</v>
      </c>
    </row>
    <row r="363" spans="1:18" x14ac:dyDescent="0.25">
      <c r="A363" s="332"/>
      <c r="B363" s="302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3"/>
      <c r="P363" s="309">
        <f>IF(Table3[[#This Row],[Limit]]="",0,IF(Table3[[#This Row],[Limit]]&lt;MAX(Table3[[#This Row],[Jan-24]:[Dec-24]]),"Excess Business",0))</f>
        <v>0</v>
      </c>
      <c r="Q363" s="310">
        <f>IFERROR(COUNTIF(Table3[[#This Row],[Jan-24]:[Dec-24]],"&gt;"&amp;Table3[[#This Row],[Limit]]),)</f>
        <v>0</v>
      </c>
      <c r="R363" s="329">
        <f>Table3[[#This Row],[Paste CL name ]]</f>
        <v>0</v>
      </c>
    </row>
    <row r="364" spans="1:18" x14ac:dyDescent="0.25">
      <c r="A364" s="332"/>
      <c r="B364" s="302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3"/>
      <c r="P364" s="309">
        <f>IF(Table3[[#This Row],[Limit]]="",0,IF(Table3[[#This Row],[Limit]]&lt;MAX(Table3[[#This Row],[Jan-24]:[Dec-24]]),"Excess Business",0))</f>
        <v>0</v>
      </c>
      <c r="Q364" s="310">
        <f>IFERROR(COUNTIF(Table3[[#This Row],[Jan-24]:[Dec-24]],"&gt;"&amp;Table3[[#This Row],[Limit]]),)</f>
        <v>0</v>
      </c>
      <c r="R364" s="329">
        <f>Table3[[#This Row],[Paste CL name ]]</f>
        <v>0</v>
      </c>
    </row>
    <row r="365" spans="1:18" x14ac:dyDescent="0.25">
      <c r="A365" s="332"/>
      <c r="B365" s="302"/>
      <c r="C365" s="301"/>
      <c r="D365" s="301"/>
      <c r="E365" s="301"/>
      <c r="F365" s="301"/>
      <c r="G365" s="301"/>
      <c r="H365" s="301"/>
      <c r="I365" s="301"/>
      <c r="J365" s="301"/>
      <c r="K365" s="301"/>
      <c r="L365" s="301"/>
      <c r="M365" s="301"/>
      <c r="N365" s="301"/>
      <c r="O365" s="303"/>
      <c r="P365" s="309">
        <f>IF(Table3[[#This Row],[Limit]]="",0,IF(Table3[[#This Row],[Limit]]&lt;MAX(Table3[[#This Row],[Jan-24]:[Dec-24]]),"Excess Business",0))</f>
        <v>0</v>
      </c>
      <c r="Q365" s="310">
        <f>IFERROR(COUNTIF(Table3[[#This Row],[Jan-24]:[Dec-24]],"&gt;"&amp;Table3[[#This Row],[Limit]]),)</f>
        <v>0</v>
      </c>
      <c r="R365" s="329">
        <f>Table3[[#This Row],[Paste CL name ]]</f>
        <v>0</v>
      </c>
    </row>
    <row r="366" spans="1:18" x14ac:dyDescent="0.25">
      <c r="A366" s="332"/>
      <c r="B366" s="302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M366" s="301"/>
      <c r="N366" s="301"/>
      <c r="O366" s="303"/>
      <c r="P366" s="309">
        <f>IF(Table3[[#This Row],[Limit]]="",0,IF(Table3[[#This Row],[Limit]]&lt;MAX(Table3[[#This Row],[Jan-24]:[Dec-24]]),"Excess Business",0))</f>
        <v>0</v>
      </c>
      <c r="Q366" s="310">
        <f>IFERROR(COUNTIF(Table3[[#This Row],[Jan-24]:[Dec-24]],"&gt;"&amp;Table3[[#This Row],[Limit]]),)</f>
        <v>0</v>
      </c>
      <c r="R366" s="329">
        <f>Table3[[#This Row],[Paste CL name ]]</f>
        <v>0</v>
      </c>
    </row>
    <row r="367" spans="1:18" x14ac:dyDescent="0.25">
      <c r="A367" s="332"/>
      <c r="B367" s="302"/>
      <c r="C367" s="301"/>
      <c r="D367" s="301"/>
      <c r="E367" s="301"/>
      <c r="F367" s="301"/>
      <c r="G367" s="301"/>
      <c r="H367" s="301"/>
      <c r="I367" s="301"/>
      <c r="J367" s="301"/>
      <c r="K367" s="301"/>
      <c r="L367" s="301"/>
      <c r="M367" s="301"/>
      <c r="N367" s="301"/>
      <c r="O367" s="303"/>
      <c r="P367" s="309">
        <f>IF(Table3[[#This Row],[Limit]]="",0,IF(Table3[[#This Row],[Limit]]&lt;MAX(Table3[[#This Row],[Jan-24]:[Dec-24]]),"Excess Business",0))</f>
        <v>0</v>
      </c>
      <c r="Q367" s="310">
        <f>IFERROR(COUNTIF(Table3[[#This Row],[Jan-24]:[Dec-24]],"&gt;"&amp;Table3[[#This Row],[Limit]]),)</f>
        <v>0</v>
      </c>
      <c r="R367" s="329">
        <f>Table3[[#This Row],[Paste CL name ]]</f>
        <v>0</v>
      </c>
    </row>
    <row r="368" spans="1:18" x14ac:dyDescent="0.25">
      <c r="A368" s="332"/>
      <c r="B368" s="302"/>
      <c r="C368" s="301"/>
      <c r="D368" s="301"/>
      <c r="E368" s="301"/>
      <c r="F368" s="301"/>
      <c r="G368" s="301"/>
      <c r="H368" s="301"/>
      <c r="I368" s="301"/>
      <c r="J368" s="301"/>
      <c r="K368" s="301"/>
      <c r="L368" s="301"/>
      <c r="M368" s="301"/>
      <c r="N368" s="301"/>
      <c r="O368" s="303"/>
      <c r="P368" s="309">
        <f>IF(Table3[[#This Row],[Limit]]="",0,IF(Table3[[#This Row],[Limit]]&lt;MAX(Table3[[#This Row],[Jan-24]:[Dec-24]]),"Excess Business",0))</f>
        <v>0</v>
      </c>
      <c r="Q368" s="310">
        <f>IFERROR(COUNTIF(Table3[[#This Row],[Jan-24]:[Dec-24]],"&gt;"&amp;Table3[[#This Row],[Limit]]),)</f>
        <v>0</v>
      </c>
      <c r="R368" s="329">
        <f>Table3[[#This Row],[Paste CL name ]]</f>
        <v>0</v>
      </c>
    </row>
    <row r="369" spans="1:18" x14ac:dyDescent="0.25">
      <c r="A369" s="332"/>
      <c r="B369" s="302"/>
      <c r="C369" s="301"/>
      <c r="D369" s="301"/>
      <c r="E369" s="301"/>
      <c r="F369" s="301"/>
      <c r="G369" s="301"/>
      <c r="H369" s="301"/>
      <c r="I369" s="301"/>
      <c r="J369" s="301"/>
      <c r="K369" s="301"/>
      <c r="L369" s="301"/>
      <c r="M369" s="301"/>
      <c r="N369" s="301"/>
      <c r="O369" s="303"/>
      <c r="P369" s="309">
        <f>IF(Table3[[#This Row],[Limit]]="",0,IF(Table3[[#This Row],[Limit]]&lt;MAX(Table3[[#This Row],[Jan-24]:[Dec-24]]),"Excess Business",0))</f>
        <v>0</v>
      </c>
      <c r="Q369" s="310">
        <f>IFERROR(COUNTIF(Table3[[#This Row],[Jan-24]:[Dec-24]],"&gt;"&amp;Table3[[#This Row],[Limit]]),)</f>
        <v>0</v>
      </c>
      <c r="R369" s="329">
        <f>Table3[[#This Row],[Paste CL name ]]</f>
        <v>0</v>
      </c>
    </row>
    <row r="370" spans="1:18" x14ac:dyDescent="0.25">
      <c r="A370" s="332"/>
      <c r="B370" s="302"/>
      <c r="C370" s="301"/>
      <c r="D370" s="301"/>
      <c r="E370" s="301"/>
      <c r="F370" s="301"/>
      <c r="G370" s="301"/>
      <c r="H370" s="301"/>
      <c r="I370" s="301"/>
      <c r="J370" s="301"/>
      <c r="K370" s="301"/>
      <c r="L370" s="301"/>
      <c r="M370" s="301"/>
      <c r="N370" s="301"/>
      <c r="O370" s="303"/>
      <c r="P370" s="309">
        <f>IF(Table3[[#This Row],[Limit]]="",0,IF(Table3[[#This Row],[Limit]]&lt;MAX(Table3[[#This Row],[Jan-24]:[Dec-24]]),"Excess Business",0))</f>
        <v>0</v>
      </c>
      <c r="Q370" s="310">
        <f>IFERROR(COUNTIF(Table3[[#This Row],[Jan-24]:[Dec-24]],"&gt;"&amp;Table3[[#This Row],[Limit]]),)</f>
        <v>0</v>
      </c>
      <c r="R370" s="329">
        <f>Table3[[#This Row],[Paste CL name ]]</f>
        <v>0</v>
      </c>
    </row>
    <row r="371" spans="1:18" x14ac:dyDescent="0.25">
      <c r="A371" s="332"/>
      <c r="B371" s="302"/>
      <c r="C371" s="301"/>
      <c r="D371" s="301"/>
      <c r="E371" s="301"/>
      <c r="F371" s="301"/>
      <c r="G371" s="301"/>
      <c r="H371" s="301"/>
      <c r="I371" s="301"/>
      <c r="J371" s="301"/>
      <c r="K371" s="301"/>
      <c r="L371" s="301"/>
      <c r="M371" s="301"/>
      <c r="N371" s="301"/>
      <c r="O371" s="303"/>
      <c r="P371" s="309">
        <f>IF(Table3[[#This Row],[Limit]]="",0,IF(Table3[[#This Row],[Limit]]&lt;MAX(Table3[[#This Row],[Jan-24]:[Dec-24]]),"Excess Business",0))</f>
        <v>0</v>
      </c>
      <c r="Q371" s="310">
        <f>IFERROR(COUNTIF(Table3[[#This Row],[Jan-24]:[Dec-24]],"&gt;"&amp;Table3[[#This Row],[Limit]]),)</f>
        <v>0</v>
      </c>
      <c r="R371" s="329">
        <f>Table3[[#This Row],[Paste CL name ]]</f>
        <v>0</v>
      </c>
    </row>
    <row r="372" spans="1:18" x14ac:dyDescent="0.25">
      <c r="A372" s="332"/>
      <c r="B372" s="302"/>
      <c r="C372" s="301"/>
      <c r="D372" s="301"/>
      <c r="E372" s="301"/>
      <c r="F372" s="301"/>
      <c r="G372" s="301"/>
      <c r="H372" s="301"/>
      <c r="I372" s="301"/>
      <c r="J372" s="301"/>
      <c r="K372" s="301"/>
      <c r="L372" s="301"/>
      <c r="M372" s="301"/>
      <c r="N372" s="301"/>
      <c r="O372" s="303"/>
      <c r="P372" s="309">
        <f>IF(Table3[[#This Row],[Limit]]="",0,IF(Table3[[#This Row],[Limit]]&lt;MAX(Table3[[#This Row],[Jan-24]:[Dec-24]]),"Excess Business",0))</f>
        <v>0</v>
      </c>
      <c r="Q372" s="310">
        <f>IFERROR(COUNTIF(Table3[[#This Row],[Jan-24]:[Dec-24]],"&gt;"&amp;Table3[[#This Row],[Limit]]),)</f>
        <v>0</v>
      </c>
      <c r="R372" s="329">
        <f>Table3[[#This Row],[Paste CL name ]]</f>
        <v>0</v>
      </c>
    </row>
    <row r="373" spans="1:18" x14ac:dyDescent="0.25">
      <c r="A373" s="332"/>
      <c r="B373" s="302"/>
      <c r="C373" s="301"/>
      <c r="D373" s="301"/>
      <c r="E373" s="301"/>
      <c r="F373" s="301"/>
      <c r="G373" s="301"/>
      <c r="H373" s="301"/>
      <c r="I373" s="301"/>
      <c r="J373" s="301"/>
      <c r="K373" s="301"/>
      <c r="L373" s="301"/>
      <c r="M373" s="301"/>
      <c r="N373" s="301"/>
      <c r="O373" s="303"/>
      <c r="P373" s="309">
        <f>IF(Table3[[#This Row],[Limit]]="",0,IF(Table3[[#This Row],[Limit]]&lt;MAX(Table3[[#This Row],[Jan-24]:[Dec-24]]),"Excess Business",0))</f>
        <v>0</v>
      </c>
      <c r="Q373" s="310">
        <f>IFERROR(COUNTIF(Table3[[#This Row],[Jan-24]:[Dec-24]],"&gt;"&amp;Table3[[#This Row],[Limit]]),)</f>
        <v>0</v>
      </c>
      <c r="R373" s="329">
        <f>Table3[[#This Row],[Paste CL name ]]</f>
        <v>0</v>
      </c>
    </row>
    <row r="374" spans="1:18" x14ac:dyDescent="0.25">
      <c r="A374" s="332"/>
      <c r="B374" s="302"/>
      <c r="C374" s="301"/>
      <c r="D374" s="301"/>
      <c r="E374" s="301"/>
      <c r="F374" s="301"/>
      <c r="G374" s="301"/>
      <c r="H374" s="301"/>
      <c r="I374" s="301"/>
      <c r="J374" s="301"/>
      <c r="K374" s="301"/>
      <c r="L374" s="301"/>
      <c r="M374" s="301"/>
      <c r="N374" s="301"/>
      <c r="O374" s="303"/>
      <c r="P374" s="309">
        <f>IF(Table3[[#This Row],[Limit]]="",0,IF(Table3[[#This Row],[Limit]]&lt;MAX(Table3[[#This Row],[Jan-24]:[Dec-24]]),"Excess Business",0))</f>
        <v>0</v>
      </c>
      <c r="Q374" s="310">
        <f>IFERROR(COUNTIF(Table3[[#This Row],[Jan-24]:[Dec-24]],"&gt;"&amp;Table3[[#This Row],[Limit]]),)</f>
        <v>0</v>
      </c>
      <c r="R374" s="329">
        <f>Table3[[#This Row],[Paste CL name ]]</f>
        <v>0</v>
      </c>
    </row>
    <row r="375" spans="1:18" x14ac:dyDescent="0.25">
      <c r="A375" s="332"/>
      <c r="B375" s="302"/>
      <c r="C375" s="301"/>
      <c r="D375" s="301"/>
      <c r="E375" s="301"/>
      <c r="F375" s="301"/>
      <c r="G375" s="301"/>
      <c r="H375" s="301"/>
      <c r="I375" s="301"/>
      <c r="J375" s="301"/>
      <c r="K375" s="301"/>
      <c r="L375" s="301"/>
      <c r="M375" s="301"/>
      <c r="N375" s="301"/>
      <c r="O375" s="303"/>
      <c r="P375" s="309">
        <f>IF(Table3[[#This Row],[Limit]]="",0,IF(Table3[[#This Row],[Limit]]&lt;MAX(Table3[[#This Row],[Jan-24]:[Dec-24]]),"Excess Business",0))</f>
        <v>0</v>
      </c>
      <c r="Q375" s="310">
        <f>IFERROR(COUNTIF(Table3[[#This Row],[Jan-24]:[Dec-24]],"&gt;"&amp;Table3[[#This Row],[Limit]]),)</f>
        <v>0</v>
      </c>
      <c r="R375" s="329">
        <f>Table3[[#This Row],[Paste CL name ]]</f>
        <v>0</v>
      </c>
    </row>
    <row r="376" spans="1:18" x14ac:dyDescent="0.25">
      <c r="A376" s="332"/>
      <c r="B376" s="302"/>
      <c r="C376" s="301"/>
      <c r="D376" s="301"/>
      <c r="E376" s="301"/>
      <c r="F376" s="301"/>
      <c r="G376" s="301"/>
      <c r="H376" s="301"/>
      <c r="I376" s="301"/>
      <c r="J376" s="301"/>
      <c r="K376" s="301"/>
      <c r="L376" s="301"/>
      <c r="M376" s="301"/>
      <c r="N376" s="301"/>
      <c r="O376" s="303"/>
      <c r="P376" s="309">
        <f>IF(Table3[[#This Row],[Limit]]="",0,IF(Table3[[#This Row],[Limit]]&lt;MAX(Table3[[#This Row],[Jan-24]:[Dec-24]]),"Excess Business",0))</f>
        <v>0</v>
      </c>
      <c r="Q376" s="310">
        <f>IFERROR(COUNTIF(Table3[[#This Row],[Jan-24]:[Dec-24]],"&gt;"&amp;Table3[[#This Row],[Limit]]),)</f>
        <v>0</v>
      </c>
      <c r="R376" s="329">
        <f>Table3[[#This Row],[Paste CL name ]]</f>
        <v>0</v>
      </c>
    </row>
    <row r="377" spans="1:18" x14ac:dyDescent="0.25">
      <c r="A377" s="332"/>
      <c r="B377" s="302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3"/>
      <c r="P377" s="309">
        <f>IF(Table3[[#This Row],[Limit]]="",0,IF(Table3[[#This Row],[Limit]]&lt;MAX(Table3[[#This Row],[Jan-24]:[Dec-24]]),"Excess Business",0))</f>
        <v>0</v>
      </c>
      <c r="Q377" s="310">
        <f>IFERROR(COUNTIF(Table3[[#This Row],[Jan-24]:[Dec-24]],"&gt;"&amp;Table3[[#This Row],[Limit]]),)</f>
        <v>0</v>
      </c>
      <c r="R377" s="329">
        <f>Table3[[#This Row],[Paste CL name ]]</f>
        <v>0</v>
      </c>
    </row>
    <row r="378" spans="1:18" x14ac:dyDescent="0.25">
      <c r="A378" s="332"/>
      <c r="B378" s="302"/>
      <c r="C378" s="301"/>
      <c r="D378" s="301"/>
      <c r="E378" s="301"/>
      <c r="F378" s="301"/>
      <c r="G378" s="301"/>
      <c r="H378" s="301"/>
      <c r="I378" s="301"/>
      <c r="J378" s="301"/>
      <c r="K378" s="301"/>
      <c r="L378" s="301"/>
      <c r="M378" s="301"/>
      <c r="N378" s="301"/>
      <c r="O378" s="303"/>
      <c r="P378" s="309">
        <f>IF(Table3[[#This Row],[Limit]]="",0,IF(Table3[[#This Row],[Limit]]&lt;MAX(Table3[[#This Row],[Jan-24]:[Dec-24]]),"Excess Business",0))</f>
        <v>0</v>
      </c>
      <c r="Q378" s="310">
        <f>IFERROR(COUNTIF(Table3[[#This Row],[Jan-24]:[Dec-24]],"&gt;"&amp;Table3[[#This Row],[Limit]]),)</f>
        <v>0</v>
      </c>
      <c r="R378" s="329">
        <f>Table3[[#This Row],[Paste CL name ]]</f>
        <v>0</v>
      </c>
    </row>
    <row r="379" spans="1:18" x14ac:dyDescent="0.25">
      <c r="A379" s="332"/>
      <c r="B379" s="302"/>
      <c r="C379" s="301"/>
      <c r="D379" s="301"/>
      <c r="E379" s="301"/>
      <c r="F379" s="301"/>
      <c r="G379" s="301"/>
      <c r="H379" s="301"/>
      <c r="I379" s="301"/>
      <c r="J379" s="301"/>
      <c r="K379" s="301"/>
      <c r="L379" s="301"/>
      <c r="M379" s="301"/>
      <c r="N379" s="301"/>
      <c r="O379" s="303"/>
      <c r="P379" s="309">
        <f>IF(Table3[[#This Row],[Limit]]="",0,IF(Table3[[#This Row],[Limit]]&lt;MAX(Table3[[#This Row],[Jan-24]:[Dec-24]]),"Excess Business",0))</f>
        <v>0</v>
      </c>
      <c r="Q379" s="310">
        <f>IFERROR(COUNTIF(Table3[[#This Row],[Jan-24]:[Dec-24]],"&gt;"&amp;Table3[[#This Row],[Limit]]),)</f>
        <v>0</v>
      </c>
      <c r="R379" s="329">
        <f>Table3[[#This Row],[Paste CL name ]]</f>
        <v>0</v>
      </c>
    </row>
    <row r="380" spans="1:18" x14ac:dyDescent="0.25">
      <c r="A380" s="332"/>
      <c r="B380" s="302"/>
      <c r="C380" s="301"/>
      <c r="D380" s="301"/>
      <c r="E380" s="301"/>
      <c r="F380" s="301"/>
      <c r="G380" s="301"/>
      <c r="H380" s="301"/>
      <c r="I380" s="301"/>
      <c r="J380" s="301"/>
      <c r="K380" s="301"/>
      <c r="L380" s="301"/>
      <c r="M380" s="301"/>
      <c r="N380" s="301"/>
      <c r="O380" s="303"/>
      <c r="P380" s="309">
        <f>IF(Table3[[#This Row],[Limit]]="",0,IF(Table3[[#This Row],[Limit]]&lt;MAX(Table3[[#This Row],[Jan-24]:[Dec-24]]),"Excess Business",0))</f>
        <v>0</v>
      </c>
      <c r="Q380" s="310">
        <f>IFERROR(COUNTIF(Table3[[#This Row],[Jan-24]:[Dec-24]],"&gt;"&amp;Table3[[#This Row],[Limit]]),)</f>
        <v>0</v>
      </c>
      <c r="R380" s="329">
        <f>Table3[[#This Row],[Paste CL name ]]</f>
        <v>0</v>
      </c>
    </row>
    <row r="381" spans="1:18" x14ac:dyDescent="0.25">
      <c r="A381" s="332"/>
      <c r="B381" s="302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M381" s="301"/>
      <c r="N381" s="301"/>
      <c r="O381" s="303"/>
      <c r="P381" s="309">
        <f>IF(Table3[[#This Row],[Limit]]="",0,IF(Table3[[#This Row],[Limit]]&lt;MAX(Table3[[#This Row],[Jan-24]:[Dec-24]]),"Excess Business",0))</f>
        <v>0</v>
      </c>
      <c r="Q381" s="310">
        <f>IFERROR(COUNTIF(Table3[[#This Row],[Jan-24]:[Dec-24]],"&gt;"&amp;Table3[[#This Row],[Limit]]),)</f>
        <v>0</v>
      </c>
      <c r="R381" s="329">
        <f>Table3[[#This Row],[Paste CL name ]]</f>
        <v>0</v>
      </c>
    </row>
    <row r="382" spans="1:18" x14ac:dyDescent="0.25">
      <c r="A382" s="332"/>
      <c r="B382" s="302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3"/>
      <c r="P382" s="309">
        <f>IF(Table3[[#This Row],[Limit]]="",0,IF(Table3[[#This Row],[Limit]]&lt;MAX(Table3[[#This Row],[Jan-24]:[Dec-24]]),"Excess Business",0))</f>
        <v>0</v>
      </c>
      <c r="Q382" s="310">
        <f>IFERROR(COUNTIF(Table3[[#This Row],[Jan-24]:[Dec-24]],"&gt;"&amp;Table3[[#This Row],[Limit]]),)</f>
        <v>0</v>
      </c>
      <c r="R382" s="329">
        <f>Table3[[#This Row],[Paste CL name ]]</f>
        <v>0</v>
      </c>
    </row>
    <row r="383" spans="1:18" x14ac:dyDescent="0.25">
      <c r="A383" s="332"/>
      <c r="B383" s="302"/>
      <c r="C383" s="301"/>
      <c r="D383" s="301"/>
      <c r="E383" s="301"/>
      <c r="F383" s="301"/>
      <c r="G383" s="301"/>
      <c r="H383" s="301"/>
      <c r="I383" s="301"/>
      <c r="J383" s="301"/>
      <c r="K383" s="301"/>
      <c r="L383" s="301"/>
      <c r="M383" s="301"/>
      <c r="N383" s="301"/>
      <c r="O383" s="303"/>
      <c r="P383" s="309">
        <f>IF(Table3[[#This Row],[Limit]]="",0,IF(Table3[[#This Row],[Limit]]&lt;MAX(Table3[[#This Row],[Jan-24]:[Dec-24]]),"Excess Business",0))</f>
        <v>0</v>
      </c>
      <c r="Q383" s="310">
        <f>IFERROR(COUNTIF(Table3[[#This Row],[Jan-24]:[Dec-24]],"&gt;"&amp;Table3[[#This Row],[Limit]]),)</f>
        <v>0</v>
      </c>
      <c r="R383" s="329">
        <f>Table3[[#This Row],[Paste CL name ]]</f>
        <v>0</v>
      </c>
    </row>
    <row r="384" spans="1:18" x14ac:dyDescent="0.25">
      <c r="A384" s="332"/>
      <c r="B384" s="302"/>
      <c r="C384" s="301"/>
      <c r="D384" s="301"/>
      <c r="E384" s="301"/>
      <c r="F384" s="301"/>
      <c r="G384" s="301"/>
      <c r="H384" s="301"/>
      <c r="I384" s="301"/>
      <c r="J384" s="301"/>
      <c r="K384" s="301"/>
      <c r="L384" s="301"/>
      <c r="M384" s="301"/>
      <c r="N384" s="301"/>
      <c r="O384" s="303"/>
      <c r="P384" s="309">
        <f>IF(Table3[[#This Row],[Limit]]="",0,IF(Table3[[#This Row],[Limit]]&lt;MAX(Table3[[#This Row],[Jan-24]:[Dec-24]]),"Excess Business",0))</f>
        <v>0</v>
      </c>
      <c r="Q384" s="310">
        <f>IFERROR(COUNTIF(Table3[[#This Row],[Jan-24]:[Dec-24]],"&gt;"&amp;Table3[[#This Row],[Limit]]),)</f>
        <v>0</v>
      </c>
      <c r="R384" s="329">
        <f>Table3[[#This Row],[Paste CL name ]]</f>
        <v>0</v>
      </c>
    </row>
    <row r="385" spans="1:18" x14ac:dyDescent="0.25">
      <c r="A385" s="332"/>
      <c r="B385" s="302"/>
      <c r="C385" s="301"/>
      <c r="D385" s="301"/>
      <c r="E385" s="301"/>
      <c r="F385" s="301"/>
      <c r="G385" s="301"/>
      <c r="H385" s="301"/>
      <c r="I385" s="301"/>
      <c r="J385" s="301"/>
      <c r="K385" s="301"/>
      <c r="L385" s="301"/>
      <c r="M385" s="301"/>
      <c r="N385" s="301"/>
      <c r="O385" s="303"/>
      <c r="P385" s="309">
        <f>IF(Table3[[#This Row],[Limit]]="",0,IF(Table3[[#This Row],[Limit]]&lt;MAX(Table3[[#This Row],[Jan-24]:[Dec-24]]),"Excess Business",0))</f>
        <v>0</v>
      </c>
      <c r="Q385" s="310">
        <f>IFERROR(COUNTIF(Table3[[#This Row],[Jan-24]:[Dec-24]],"&gt;"&amp;Table3[[#This Row],[Limit]]),)</f>
        <v>0</v>
      </c>
      <c r="R385" s="329">
        <f>Table3[[#This Row],[Paste CL name ]]</f>
        <v>0</v>
      </c>
    </row>
    <row r="386" spans="1:18" x14ac:dyDescent="0.25">
      <c r="A386" s="332"/>
      <c r="B386" s="302"/>
      <c r="C386" s="301"/>
      <c r="D386" s="301"/>
      <c r="E386" s="301"/>
      <c r="F386" s="301"/>
      <c r="G386" s="301"/>
      <c r="H386" s="301"/>
      <c r="I386" s="301"/>
      <c r="J386" s="301"/>
      <c r="K386" s="301"/>
      <c r="L386" s="301"/>
      <c r="M386" s="301"/>
      <c r="N386" s="301"/>
      <c r="O386" s="303"/>
      <c r="P386" s="309">
        <f>IF(Table3[[#This Row],[Limit]]="",0,IF(Table3[[#This Row],[Limit]]&lt;MAX(Table3[[#This Row],[Jan-24]:[Dec-24]]),"Excess Business",0))</f>
        <v>0</v>
      </c>
      <c r="Q386" s="310">
        <f>IFERROR(COUNTIF(Table3[[#This Row],[Jan-24]:[Dec-24]],"&gt;"&amp;Table3[[#This Row],[Limit]]),)</f>
        <v>0</v>
      </c>
      <c r="R386" s="329">
        <f>Table3[[#This Row],[Paste CL name ]]</f>
        <v>0</v>
      </c>
    </row>
    <row r="387" spans="1:18" x14ac:dyDescent="0.25">
      <c r="A387" s="332"/>
      <c r="B387" s="302"/>
      <c r="C387" s="301"/>
      <c r="D387" s="301"/>
      <c r="E387" s="301"/>
      <c r="F387" s="301"/>
      <c r="G387" s="301"/>
      <c r="H387" s="301"/>
      <c r="I387" s="301"/>
      <c r="J387" s="301"/>
      <c r="K387" s="301"/>
      <c r="L387" s="301"/>
      <c r="M387" s="301"/>
      <c r="N387" s="301"/>
      <c r="O387" s="303"/>
      <c r="P387" s="309">
        <f>IF(Table3[[#This Row],[Limit]]="",0,IF(Table3[[#This Row],[Limit]]&lt;MAX(Table3[[#This Row],[Jan-24]:[Dec-24]]),"Excess Business",0))</f>
        <v>0</v>
      </c>
      <c r="Q387" s="310">
        <f>IFERROR(COUNTIF(Table3[[#This Row],[Jan-24]:[Dec-24]],"&gt;"&amp;Table3[[#This Row],[Limit]]),)</f>
        <v>0</v>
      </c>
      <c r="R387" s="329">
        <f>Table3[[#This Row],[Paste CL name ]]</f>
        <v>0</v>
      </c>
    </row>
    <row r="388" spans="1:18" x14ac:dyDescent="0.25">
      <c r="A388" s="332"/>
      <c r="B388" s="302"/>
      <c r="C388" s="301"/>
      <c r="D388" s="301"/>
      <c r="E388" s="301"/>
      <c r="F388" s="301"/>
      <c r="G388" s="301"/>
      <c r="H388" s="301"/>
      <c r="I388" s="301"/>
      <c r="J388" s="301"/>
      <c r="K388" s="301"/>
      <c r="L388" s="301"/>
      <c r="M388" s="301"/>
      <c r="N388" s="301"/>
      <c r="O388" s="303"/>
      <c r="P388" s="309">
        <f>IF(Table3[[#This Row],[Limit]]="",0,IF(Table3[[#This Row],[Limit]]&lt;MAX(Table3[[#This Row],[Jan-24]:[Dec-24]]),"Excess Business",0))</f>
        <v>0</v>
      </c>
      <c r="Q388" s="310">
        <f>IFERROR(COUNTIF(Table3[[#This Row],[Jan-24]:[Dec-24]],"&gt;"&amp;Table3[[#This Row],[Limit]]),)</f>
        <v>0</v>
      </c>
      <c r="R388" s="329">
        <f>Table3[[#This Row],[Paste CL name ]]</f>
        <v>0</v>
      </c>
    </row>
    <row r="389" spans="1:18" x14ac:dyDescent="0.25">
      <c r="A389" s="332"/>
      <c r="B389" s="302"/>
      <c r="C389" s="301"/>
      <c r="D389" s="301"/>
      <c r="E389" s="301"/>
      <c r="F389" s="301"/>
      <c r="G389" s="301"/>
      <c r="H389" s="301"/>
      <c r="I389" s="301"/>
      <c r="J389" s="301"/>
      <c r="K389" s="301"/>
      <c r="L389" s="301"/>
      <c r="M389" s="301"/>
      <c r="N389" s="301"/>
      <c r="O389" s="303"/>
      <c r="P389" s="309">
        <f>IF(Table3[[#This Row],[Limit]]="",0,IF(Table3[[#This Row],[Limit]]&lt;MAX(Table3[[#This Row],[Jan-24]:[Dec-24]]),"Excess Business",0))</f>
        <v>0</v>
      </c>
      <c r="Q389" s="310">
        <f>IFERROR(COUNTIF(Table3[[#This Row],[Jan-24]:[Dec-24]],"&gt;"&amp;Table3[[#This Row],[Limit]]),)</f>
        <v>0</v>
      </c>
      <c r="R389" s="329">
        <f>Table3[[#This Row],[Paste CL name ]]</f>
        <v>0</v>
      </c>
    </row>
    <row r="390" spans="1:18" x14ac:dyDescent="0.25">
      <c r="A390" s="332"/>
      <c r="B390" s="302"/>
      <c r="C390" s="301"/>
      <c r="D390" s="301"/>
      <c r="E390" s="301"/>
      <c r="F390" s="301"/>
      <c r="G390" s="301"/>
      <c r="H390" s="301"/>
      <c r="I390" s="301"/>
      <c r="J390" s="301"/>
      <c r="K390" s="301"/>
      <c r="L390" s="301"/>
      <c r="M390" s="301"/>
      <c r="N390" s="301"/>
      <c r="O390" s="303"/>
      <c r="P390" s="309">
        <f>IF(Table3[[#This Row],[Limit]]="",0,IF(Table3[[#This Row],[Limit]]&lt;MAX(Table3[[#This Row],[Jan-24]:[Dec-24]]),"Excess Business",0))</f>
        <v>0</v>
      </c>
      <c r="Q390" s="310">
        <f>IFERROR(COUNTIF(Table3[[#This Row],[Jan-24]:[Dec-24]],"&gt;"&amp;Table3[[#This Row],[Limit]]),)</f>
        <v>0</v>
      </c>
      <c r="R390" s="329">
        <f>Table3[[#This Row],[Paste CL name ]]</f>
        <v>0</v>
      </c>
    </row>
    <row r="391" spans="1:18" x14ac:dyDescent="0.25">
      <c r="A391" s="332"/>
      <c r="B391" s="302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3"/>
      <c r="P391" s="309">
        <f>IF(Table3[[#This Row],[Limit]]="",0,IF(Table3[[#This Row],[Limit]]&lt;MAX(Table3[[#This Row],[Jan-24]:[Dec-24]]),"Excess Business",0))</f>
        <v>0</v>
      </c>
      <c r="Q391" s="310">
        <f>IFERROR(COUNTIF(Table3[[#This Row],[Jan-24]:[Dec-24]],"&gt;"&amp;Table3[[#This Row],[Limit]]),)</f>
        <v>0</v>
      </c>
      <c r="R391" s="329">
        <f>Table3[[#This Row],[Paste CL name ]]</f>
        <v>0</v>
      </c>
    </row>
    <row r="392" spans="1:18" x14ac:dyDescent="0.25">
      <c r="A392" s="332"/>
      <c r="B392" s="302"/>
      <c r="C392" s="301"/>
      <c r="D392" s="301"/>
      <c r="E392" s="301"/>
      <c r="F392" s="301"/>
      <c r="G392" s="301"/>
      <c r="H392" s="301"/>
      <c r="I392" s="301"/>
      <c r="J392" s="301"/>
      <c r="K392" s="301"/>
      <c r="L392" s="301"/>
      <c r="M392" s="301"/>
      <c r="N392" s="301"/>
      <c r="O392" s="303"/>
      <c r="P392" s="309">
        <f>IF(Table3[[#This Row],[Limit]]="",0,IF(Table3[[#This Row],[Limit]]&lt;MAX(Table3[[#This Row],[Jan-24]:[Dec-24]]),"Excess Business",0))</f>
        <v>0</v>
      </c>
      <c r="Q392" s="310">
        <f>IFERROR(COUNTIF(Table3[[#This Row],[Jan-24]:[Dec-24]],"&gt;"&amp;Table3[[#This Row],[Limit]]),)</f>
        <v>0</v>
      </c>
      <c r="R392" s="329">
        <f>Table3[[#This Row],[Paste CL name ]]</f>
        <v>0</v>
      </c>
    </row>
    <row r="393" spans="1:18" x14ac:dyDescent="0.25">
      <c r="A393" s="332"/>
      <c r="B393" s="302"/>
      <c r="C393" s="301"/>
      <c r="D393" s="301"/>
      <c r="E393" s="301"/>
      <c r="F393" s="301"/>
      <c r="G393" s="301"/>
      <c r="H393" s="301"/>
      <c r="I393" s="301"/>
      <c r="J393" s="301"/>
      <c r="K393" s="301"/>
      <c r="L393" s="301"/>
      <c r="M393" s="301"/>
      <c r="N393" s="301"/>
      <c r="O393" s="303"/>
      <c r="P393" s="309">
        <f>IF(Table3[[#This Row],[Limit]]="",0,IF(Table3[[#This Row],[Limit]]&lt;MAX(Table3[[#This Row],[Jan-24]:[Dec-24]]),"Excess Business",0))</f>
        <v>0</v>
      </c>
      <c r="Q393" s="310">
        <f>IFERROR(COUNTIF(Table3[[#This Row],[Jan-24]:[Dec-24]],"&gt;"&amp;Table3[[#This Row],[Limit]]),)</f>
        <v>0</v>
      </c>
      <c r="R393" s="329">
        <f>Table3[[#This Row],[Paste CL name ]]</f>
        <v>0</v>
      </c>
    </row>
    <row r="394" spans="1:18" x14ac:dyDescent="0.25">
      <c r="A394" s="332"/>
      <c r="B394" s="302"/>
      <c r="C394" s="301"/>
      <c r="D394" s="301"/>
      <c r="E394" s="301"/>
      <c r="F394" s="301"/>
      <c r="G394" s="301"/>
      <c r="H394" s="301"/>
      <c r="I394" s="301"/>
      <c r="J394" s="301"/>
      <c r="K394" s="301"/>
      <c r="L394" s="301"/>
      <c r="M394" s="301"/>
      <c r="N394" s="301"/>
      <c r="O394" s="303"/>
      <c r="P394" s="309">
        <f>IF(Table3[[#This Row],[Limit]]="",0,IF(Table3[[#This Row],[Limit]]&lt;MAX(Table3[[#This Row],[Jan-24]:[Dec-24]]),"Excess Business",0))</f>
        <v>0</v>
      </c>
      <c r="Q394" s="310">
        <f>IFERROR(COUNTIF(Table3[[#This Row],[Jan-24]:[Dec-24]],"&gt;"&amp;Table3[[#This Row],[Limit]]),)</f>
        <v>0</v>
      </c>
      <c r="R394" s="329">
        <f>Table3[[#This Row],[Paste CL name ]]</f>
        <v>0</v>
      </c>
    </row>
    <row r="395" spans="1:18" x14ac:dyDescent="0.25">
      <c r="A395" s="332"/>
      <c r="B395" s="302"/>
      <c r="C395" s="301"/>
      <c r="D395" s="301"/>
      <c r="E395" s="301"/>
      <c r="F395" s="301"/>
      <c r="G395" s="301"/>
      <c r="H395" s="301"/>
      <c r="I395" s="301"/>
      <c r="J395" s="301"/>
      <c r="K395" s="301"/>
      <c r="L395" s="301"/>
      <c r="M395" s="301"/>
      <c r="N395" s="301"/>
      <c r="O395" s="303"/>
      <c r="P395" s="309">
        <f>IF(Table3[[#This Row],[Limit]]="",0,IF(Table3[[#This Row],[Limit]]&lt;MAX(Table3[[#This Row],[Jan-24]:[Dec-24]]),"Excess Business",0))</f>
        <v>0</v>
      </c>
      <c r="Q395" s="310">
        <f>IFERROR(COUNTIF(Table3[[#This Row],[Jan-24]:[Dec-24]],"&gt;"&amp;Table3[[#This Row],[Limit]]),)</f>
        <v>0</v>
      </c>
      <c r="R395" s="329">
        <f>Table3[[#This Row],[Paste CL name ]]</f>
        <v>0</v>
      </c>
    </row>
    <row r="396" spans="1:18" x14ac:dyDescent="0.25">
      <c r="A396" s="332"/>
      <c r="B396" s="302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M396" s="301"/>
      <c r="N396" s="301"/>
      <c r="O396" s="303"/>
      <c r="P396" s="309">
        <f>IF(Table3[[#This Row],[Limit]]="",0,IF(Table3[[#This Row],[Limit]]&lt;MAX(Table3[[#This Row],[Jan-24]:[Dec-24]]),"Excess Business",0))</f>
        <v>0</v>
      </c>
      <c r="Q396" s="310">
        <f>IFERROR(COUNTIF(Table3[[#This Row],[Jan-24]:[Dec-24]],"&gt;"&amp;Table3[[#This Row],[Limit]]),)</f>
        <v>0</v>
      </c>
      <c r="R396" s="329">
        <f>Table3[[#This Row],[Paste CL name ]]</f>
        <v>0</v>
      </c>
    </row>
    <row r="397" spans="1:18" x14ac:dyDescent="0.25">
      <c r="A397" s="332"/>
      <c r="B397" s="302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3"/>
      <c r="P397" s="309">
        <f>IF(Table3[[#This Row],[Limit]]="",0,IF(Table3[[#This Row],[Limit]]&lt;MAX(Table3[[#This Row],[Jan-24]:[Dec-24]]),"Excess Business",0))</f>
        <v>0</v>
      </c>
      <c r="Q397" s="310">
        <f>IFERROR(COUNTIF(Table3[[#This Row],[Jan-24]:[Dec-24]],"&gt;"&amp;Table3[[#This Row],[Limit]]),)</f>
        <v>0</v>
      </c>
      <c r="R397" s="329">
        <f>Table3[[#This Row],[Paste CL name ]]</f>
        <v>0</v>
      </c>
    </row>
    <row r="398" spans="1:18" x14ac:dyDescent="0.25">
      <c r="A398" s="332"/>
      <c r="B398" s="302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3"/>
      <c r="P398" s="309">
        <f>IF(Table3[[#This Row],[Limit]]="",0,IF(Table3[[#This Row],[Limit]]&lt;MAX(Table3[[#This Row],[Jan-24]:[Dec-24]]),"Excess Business",0))</f>
        <v>0</v>
      </c>
      <c r="Q398" s="310">
        <f>IFERROR(COUNTIF(Table3[[#This Row],[Jan-24]:[Dec-24]],"&gt;"&amp;Table3[[#This Row],[Limit]]),)</f>
        <v>0</v>
      </c>
      <c r="R398" s="329">
        <f>Table3[[#This Row],[Paste CL name ]]</f>
        <v>0</v>
      </c>
    </row>
    <row r="399" spans="1:18" x14ac:dyDescent="0.25">
      <c r="A399" s="332"/>
      <c r="B399" s="302"/>
      <c r="C399" s="301"/>
      <c r="D399" s="301"/>
      <c r="E399" s="301"/>
      <c r="F399" s="301"/>
      <c r="G399" s="301"/>
      <c r="H399" s="301"/>
      <c r="I399" s="301"/>
      <c r="J399" s="301"/>
      <c r="K399" s="301"/>
      <c r="L399" s="301"/>
      <c r="M399" s="301"/>
      <c r="N399" s="301"/>
      <c r="O399" s="303"/>
      <c r="P399" s="309">
        <f>IF(Table3[[#This Row],[Limit]]="",0,IF(Table3[[#This Row],[Limit]]&lt;MAX(Table3[[#This Row],[Jan-24]:[Dec-24]]),"Excess Business",0))</f>
        <v>0</v>
      </c>
      <c r="Q399" s="310">
        <f>IFERROR(COUNTIF(Table3[[#This Row],[Jan-24]:[Dec-24]],"&gt;"&amp;Table3[[#This Row],[Limit]]),)</f>
        <v>0</v>
      </c>
      <c r="R399" s="329">
        <f>Table3[[#This Row],[Paste CL name ]]</f>
        <v>0</v>
      </c>
    </row>
    <row r="400" spans="1:18" x14ac:dyDescent="0.25">
      <c r="A400" s="332"/>
      <c r="B400" s="302"/>
      <c r="C400" s="301"/>
      <c r="D400" s="301"/>
      <c r="E400" s="301"/>
      <c r="F400" s="301"/>
      <c r="G400" s="301"/>
      <c r="H400" s="301"/>
      <c r="I400" s="301"/>
      <c r="J400" s="301"/>
      <c r="K400" s="301"/>
      <c r="L400" s="301"/>
      <c r="M400" s="301"/>
      <c r="N400" s="301"/>
      <c r="O400" s="303"/>
      <c r="P400" s="309">
        <f>IF(Table3[[#This Row],[Limit]]="",0,IF(Table3[[#This Row],[Limit]]&lt;MAX(Table3[[#This Row],[Jan-24]:[Dec-24]]),"Excess Business",0))</f>
        <v>0</v>
      </c>
      <c r="Q400" s="310">
        <f>IFERROR(COUNTIF(Table3[[#This Row],[Jan-24]:[Dec-24]],"&gt;"&amp;Table3[[#This Row],[Limit]]),)</f>
        <v>0</v>
      </c>
      <c r="R400" s="329">
        <f>Table3[[#This Row],[Paste CL name ]]</f>
        <v>0</v>
      </c>
    </row>
    <row r="401" spans="1:18" x14ac:dyDescent="0.25">
      <c r="A401" s="332"/>
      <c r="B401" s="302"/>
      <c r="C401" s="301"/>
      <c r="D401" s="301"/>
      <c r="E401" s="301"/>
      <c r="F401" s="301"/>
      <c r="G401" s="301"/>
      <c r="H401" s="301"/>
      <c r="I401" s="301"/>
      <c r="J401" s="301"/>
      <c r="K401" s="301"/>
      <c r="L401" s="301"/>
      <c r="M401" s="301"/>
      <c r="N401" s="301"/>
      <c r="O401" s="303"/>
      <c r="P401" s="309">
        <f>IF(Table3[[#This Row],[Limit]]="",0,IF(Table3[[#This Row],[Limit]]&lt;MAX(Table3[[#This Row],[Jan-24]:[Dec-24]]),"Excess Business",0))</f>
        <v>0</v>
      </c>
      <c r="Q401" s="310">
        <f>IFERROR(COUNTIF(Table3[[#This Row],[Jan-24]:[Dec-24]],"&gt;"&amp;Table3[[#This Row],[Limit]]),)</f>
        <v>0</v>
      </c>
      <c r="R401" s="329">
        <f>Table3[[#This Row],[Paste CL name ]]</f>
        <v>0</v>
      </c>
    </row>
    <row r="402" spans="1:18" x14ac:dyDescent="0.25">
      <c r="A402" s="332"/>
      <c r="B402" s="302"/>
      <c r="C402" s="301"/>
      <c r="D402" s="301"/>
      <c r="E402" s="301"/>
      <c r="F402" s="301"/>
      <c r="G402" s="301"/>
      <c r="H402" s="301"/>
      <c r="I402" s="301"/>
      <c r="J402" s="301"/>
      <c r="K402" s="301"/>
      <c r="L402" s="301"/>
      <c r="M402" s="301"/>
      <c r="N402" s="301"/>
      <c r="O402" s="303"/>
      <c r="P402" s="309">
        <f>IF(Table3[[#This Row],[Limit]]="",0,IF(Table3[[#This Row],[Limit]]&lt;MAX(Table3[[#This Row],[Jan-24]:[Dec-24]]),"Excess Business",0))</f>
        <v>0</v>
      </c>
      <c r="Q402" s="310">
        <f>IFERROR(COUNTIF(Table3[[#This Row],[Jan-24]:[Dec-24]],"&gt;"&amp;Table3[[#This Row],[Limit]]),)</f>
        <v>0</v>
      </c>
      <c r="R402" s="329">
        <f>Table3[[#This Row],[Paste CL name ]]</f>
        <v>0</v>
      </c>
    </row>
    <row r="403" spans="1:18" x14ac:dyDescent="0.25">
      <c r="A403" s="332"/>
      <c r="B403" s="302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3"/>
      <c r="P403" s="309">
        <f>IF(Table3[[#This Row],[Limit]]="",0,IF(Table3[[#This Row],[Limit]]&lt;MAX(Table3[[#This Row],[Jan-24]:[Dec-24]]),"Excess Business",0))</f>
        <v>0</v>
      </c>
      <c r="Q403" s="310">
        <f>IFERROR(COUNTIF(Table3[[#This Row],[Jan-24]:[Dec-24]],"&gt;"&amp;Table3[[#This Row],[Limit]]),)</f>
        <v>0</v>
      </c>
      <c r="R403" s="329">
        <f>Table3[[#This Row],[Paste CL name ]]</f>
        <v>0</v>
      </c>
    </row>
    <row r="404" spans="1:18" x14ac:dyDescent="0.25">
      <c r="A404" s="332"/>
      <c r="B404" s="302"/>
      <c r="C404" s="301"/>
      <c r="D404" s="301"/>
      <c r="E404" s="301"/>
      <c r="F404" s="301"/>
      <c r="G404" s="301"/>
      <c r="H404" s="301"/>
      <c r="I404" s="301"/>
      <c r="J404" s="301"/>
      <c r="K404" s="301"/>
      <c r="L404" s="301"/>
      <c r="M404" s="301"/>
      <c r="N404" s="301"/>
      <c r="O404" s="303"/>
      <c r="P404" s="309">
        <f>IF(Table3[[#This Row],[Limit]]="",0,IF(Table3[[#This Row],[Limit]]&lt;MAX(Table3[[#This Row],[Jan-24]:[Dec-24]]),"Excess Business",0))</f>
        <v>0</v>
      </c>
      <c r="Q404" s="310">
        <f>IFERROR(COUNTIF(Table3[[#This Row],[Jan-24]:[Dec-24]],"&gt;"&amp;Table3[[#This Row],[Limit]]),)</f>
        <v>0</v>
      </c>
      <c r="R404" s="329">
        <f>Table3[[#This Row],[Paste CL name ]]</f>
        <v>0</v>
      </c>
    </row>
    <row r="405" spans="1:18" x14ac:dyDescent="0.25">
      <c r="A405" s="332"/>
      <c r="B405" s="302"/>
      <c r="C405" s="301"/>
      <c r="D405" s="301"/>
      <c r="E405" s="301"/>
      <c r="F405" s="301"/>
      <c r="G405" s="301"/>
      <c r="H405" s="301"/>
      <c r="I405" s="301"/>
      <c r="J405" s="301"/>
      <c r="K405" s="301"/>
      <c r="L405" s="301"/>
      <c r="M405" s="301"/>
      <c r="N405" s="301"/>
      <c r="O405" s="303"/>
      <c r="P405" s="309">
        <f>IF(Table3[[#This Row],[Limit]]="",0,IF(Table3[[#This Row],[Limit]]&lt;MAX(Table3[[#This Row],[Jan-24]:[Dec-24]]),"Excess Business",0))</f>
        <v>0</v>
      </c>
      <c r="Q405" s="310">
        <f>IFERROR(COUNTIF(Table3[[#This Row],[Jan-24]:[Dec-24]],"&gt;"&amp;Table3[[#This Row],[Limit]]),)</f>
        <v>0</v>
      </c>
      <c r="R405" s="329">
        <f>Table3[[#This Row],[Paste CL name ]]</f>
        <v>0</v>
      </c>
    </row>
    <row r="406" spans="1:18" x14ac:dyDescent="0.25">
      <c r="A406" s="332"/>
      <c r="B406" s="302"/>
      <c r="C406" s="301"/>
      <c r="D406" s="301"/>
      <c r="E406" s="301"/>
      <c r="F406" s="301"/>
      <c r="G406" s="301"/>
      <c r="H406" s="301"/>
      <c r="I406" s="301"/>
      <c r="J406" s="301"/>
      <c r="K406" s="301"/>
      <c r="L406" s="301"/>
      <c r="M406" s="301"/>
      <c r="N406" s="301"/>
      <c r="O406" s="303"/>
      <c r="P406" s="309">
        <f>IF(Table3[[#This Row],[Limit]]="",0,IF(Table3[[#This Row],[Limit]]&lt;MAX(Table3[[#This Row],[Jan-24]:[Dec-24]]),"Excess Business",0))</f>
        <v>0</v>
      </c>
      <c r="Q406" s="310">
        <f>IFERROR(COUNTIF(Table3[[#This Row],[Jan-24]:[Dec-24]],"&gt;"&amp;Table3[[#This Row],[Limit]]),)</f>
        <v>0</v>
      </c>
      <c r="R406" s="329">
        <f>Table3[[#This Row],[Paste CL name ]]</f>
        <v>0</v>
      </c>
    </row>
    <row r="407" spans="1:18" x14ac:dyDescent="0.25">
      <c r="A407" s="332"/>
      <c r="B407" s="302"/>
      <c r="C407" s="301"/>
      <c r="D407" s="301"/>
      <c r="E407" s="301"/>
      <c r="F407" s="301"/>
      <c r="G407" s="301"/>
      <c r="H407" s="301"/>
      <c r="I407" s="301"/>
      <c r="J407" s="301"/>
      <c r="K407" s="301"/>
      <c r="L407" s="301"/>
      <c r="M407" s="301"/>
      <c r="N407" s="301"/>
      <c r="O407" s="303"/>
      <c r="P407" s="309">
        <f>IF(Table3[[#This Row],[Limit]]="",0,IF(Table3[[#This Row],[Limit]]&lt;MAX(Table3[[#This Row],[Jan-24]:[Dec-24]]),"Excess Business",0))</f>
        <v>0</v>
      </c>
      <c r="Q407" s="310">
        <f>IFERROR(COUNTIF(Table3[[#This Row],[Jan-24]:[Dec-24]],"&gt;"&amp;Table3[[#This Row],[Limit]]),)</f>
        <v>0</v>
      </c>
      <c r="R407" s="329">
        <f>Table3[[#This Row],[Paste CL name ]]</f>
        <v>0</v>
      </c>
    </row>
    <row r="408" spans="1:18" x14ac:dyDescent="0.25">
      <c r="A408" s="332"/>
      <c r="B408" s="302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3"/>
      <c r="P408" s="309">
        <f>IF(Table3[[#This Row],[Limit]]="",0,IF(Table3[[#This Row],[Limit]]&lt;MAX(Table3[[#This Row],[Jan-24]:[Dec-24]]),"Excess Business",0))</f>
        <v>0</v>
      </c>
      <c r="Q408" s="310">
        <f>IFERROR(COUNTIF(Table3[[#This Row],[Jan-24]:[Dec-24]],"&gt;"&amp;Table3[[#This Row],[Limit]]),)</f>
        <v>0</v>
      </c>
      <c r="R408" s="329">
        <f>Table3[[#This Row],[Paste CL name ]]</f>
        <v>0</v>
      </c>
    </row>
    <row r="409" spans="1:18" x14ac:dyDescent="0.25">
      <c r="A409" s="332"/>
      <c r="B409" s="302"/>
      <c r="C409" s="301"/>
      <c r="D409" s="301"/>
      <c r="E409" s="301"/>
      <c r="F409" s="301"/>
      <c r="G409" s="301"/>
      <c r="H409" s="301"/>
      <c r="I409" s="301"/>
      <c r="J409" s="301"/>
      <c r="K409" s="301"/>
      <c r="L409" s="301"/>
      <c r="M409" s="301"/>
      <c r="N409" s="301"/>
      <c r="O409" s="303"/>
      <c r="P409" s="309">
        <f>IF(Table3[[#This Row],[Limit]]="",0,IF(Table3[[#This Row],[Limit]]&lt;MAX(Table3[[#This Row],[Jan-24]:[Dec-24]]),"Excess Business",0))</f>
        <v>0</v>
      </c>
      <c r="Q409" s="310">
        <f>IFERROR(COUNTIF(Table3[[#This Row],[Jan-24]:[Dec-24]],"&gt;"&amp;Table3[[#This Row],[Limit]]),)</f>
        <v>0</v>
      </c>
      <c r="R409" s="329">
        <f>Table3[[#This Row],[Paste CL name ]]</f>
        <v>0</v>
      </c>
    </row>
    <row r="410" spans="1:18" x14ac:dyDescent="0.25">
      <c r="A410" s="332"/>
      <c r="B410" s="302"/>
      <c r="C410" s="301"/>
      <c r="D410" s="301"/>
      <c r="E410" s="301"/>
      <c r="F410" s="301"/>
      <c r="G410" s="301"/>
      <c r="H410" s="301"/>
      <c r="I410" s="301"/>
      <c r="J410" s="301"/>
      <c r="K410" s="301"/>
      <c r="L410" s="301"/>
      <c r="M410" s="301"/>
      <c r="N410" s="301"/>
      <c r="O410" s="303"/>
      <c r="P410" s="309">
        <f>IF(Table3[[#This Row],[Limit]]="",0,IF(Table3[[#This Row],[Limit]]&lt;MAX(Table3[[#This Row],[Jan-24]:[Dec-24]]),"Excess Business",0))</f>
        <v>0</v>
      </c>
      <c r="Q410" s="310">
        <f>IFERROR(COUNTIF(Table3[[#This Row],[Jan-24]:[Dec-24]],"&gt;"&amp;Table3[[#This Row],[Limit]]),)</f>
        <v>0</v>
      </c>
      <c r="R410" s="329">
        <f>Table3[[#This Row],[Paste CL name ]]</f>
        <v>0</v>
      </c>
    </row>
    <row r="411" spans="1:18" x14ac:dyDescent="0.25">
      <c r="A411" s="332"/>
      <c r="B411" s="302"/>
      <c r="C411" s="301"/>
      <c r="D411" s="301"/>
      <c r="E411" s="301"/>
      <c r="F411" s="301"/>
      <c r="G411" s="301"/>
      <c r="H411" s="301"/>
      <c r="I411" s="301"/>
      <c r="J411" s="301"/>
      <c r="K411" s="301"/>
      <c r="L411" s="301"/>
      <c r="M411" s="301"/>
      <c r="N411" s="301"/>
      <c r="O411" s="303"/>
      <c r="P411" s="309">
        <f>IF(Table3[[#This Row],[Limit]]="",0,IF(Table3[[#This Row],[Limit]]&lt;MAX(Table3[[#This Row],[Jan-24]:[Dec-24]]),"Excess Business",0))</f>
        <v>0</v>
      </c>
      <c r="Q411" s="310">
        <f>IFERROR(COUNTIF(Table3[[#This Row],[Jan-24]:[Dec-24]],"&gt;"&amp;Table3[[#This Row],[Limit]]),)</f>
        <v>0</v>
      </c>
      <c r="R411" s="329">
        <f>Table3[[#This Row],[Paste CL name ]]</f>
        <v>0</v>
      </c>
    </row>
    <row r="412" spans="1:18" x14ac:dyDescent="0.25">
      <c r="A412" s="332"/>
      <c r="B412" s="302"/>
      <c r="C412" s="301"/>
      <c r="D412" s="301"/>
      <c r="E412" s="301"/>
      <c r="F412" s="301"/>
      <c r="G412" s="301"/>
      <c r="H412" s="301"/>
      <c r="I412" s="301"/>
      <c r="J412" s="301"/>
      <c r="K412" s="301"/>
      <c r="L412" s="301"/>
      <c r="M412" s="301"/>
      <c r="N412" s="301"/>
      <c r="O412" s="303"/>
      <c r="P412" s="309">
        <f>IF(Table3[[#This Row],[Limit]]="",0,IF(Table3[[#This Row],[Limit]]&lt;MAX(Table3[[#This Row],[Jan-24]:[Dec-24]]),"Excess Business",0))</f>
        <v>0</v>
      </c>
      <c r="Q412" s="310">
        <f>IFERROR(COUNTIF(Table3[[#This Row],[Jan-24]:[Dec-24]],"&gt;"&amp;Table3[[#This Row],[Limit]]),)</f>
        <v>0</v>
      </c>
      <c r="R412" s="329">
        <f>Table3[[#This Row],[Paste CL name ]]</f>
        <v>0</v>
      </c>
    </row>
    <row r="413" spans="1:18" x14ac:dyDescent="0.25">
      <c r="A413" s="332"/>
      <c r="B413" s="302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3"/>
      <c r="P413" s="309">
        <f>IF(Table3[[#This Row],[Limit]]="",0,IF(Table3[[#This Row],[Limit]]&lt;MAX(Table3[[#This Row],[Jan-24]:[Dec-24]]),"Excess Business",0))</f>
        <v>0</v>
      </c>
      <c r="Q413" s="310">
        <f>IFERROR(COUNTIF(Table3[[#This Row],[Jan-24]:[Dec-24]],"&gt;"&amp;Table3[[#This Row],[Limit]]),)</f>
        <v>0</v>
      </c>
      <c r="R413" s="329">
        <f>Table3[[#This Row],[Paste CL name ]]</f>
        <v>0</v>
      </c>
    </row>
    <row r="414" spans="1:18" x14ac:dyDescent="0.25">
      <c r="A414" s="332"/>
      <c r="B414" s="302"/>
      <c r="C414" s="301"/>
      <c r="D414" s="301"/>
      <c r="E414" s="301"/>
      <c r="F414" s="301"/>
      <c r="G414" s="301"/>
      <c r="H414" s="301"/>
      <c r="I414" s="301"/>
      <c r="J414" s="301"/>
      <c r="K414" s="301"/>
      <c r="L414" s="301"/>
      <c r="M414" s="301"/>
      <c r="N414" s="301"/>
      <c r="O414" s="303"/>
      <c r="P414" s="309">
        <f>IF(Table3[[#This Row],[Limit]]="",0,IF(Table3[[#This Row],[Limit]]&lt;MAX(Table3[[#This Row],[Jan-24]:[Dec-24]]),"Excess Business",0))</f>
        <v>0</v>
      </c>
      <c r="Q414" s="310">
        <f>IFERROR(COUNTIF(Table3[[#This Row],[Jan-24]:[Dec-24]],"&gt;"&amp;Table3[[#This Row],[Limit]]),)</f>
        <v>0</v>
      </c>
      <c r="R414" s="329">
        <f>Table3[[#This Row],[Paste CL name ]]</f>
        <v>0</v>
      </c>
    </row>
    <row r="415" spans="1:18" x14ac:dyDescent="0.25">
      <c r="A415" s="332"/>
      <c r="B415" s="302"/>
      <c r="C415" s="301"/>
      <c r="D415" s="301"/>
      <c r="E415" s="301"/>
      <c r="F415" s="301"/>
      <c r="G415" s="301"/>
      <c r="H415" s="301"/>
      <c r="I415" s="301"/>
      <c r="J415" s="301"/>
      <c r="K415" s="301"/>
      <c r="L415" s="301"/>
      <c r="M415" s="301"/>
      <c r="N415" s="301"/>
      <c r="O415" s="303"/>
      <c r="P415" s="309">
        <f>IF(Table3[[#This Row],[Limit]]="",0,IF(Table3[[#This Row],[Limit]]&lt;MAX(Table3[[#This Row],[Jan-24]:[Dec-24]]),"Excess Business",0))</f>
        <v>0</v>
      </c>
      <c r="Q415" s="310">
        <f>IFERROR(COUNTIF(Table3[[#This Row],[Jan-24]:[Dec-24]],"&gt;"&amp;Table3[[#This Row],[Limit]]),)</f>
        <v>0</v>
      </c>
      <c r="R415" s="329">
        <f>Table3[[#This Row],[Paste CL name ]]</f>
        <v>0</v>
      </c>
    </row>
    <row r="416" spans="1:18" x14ac:dyDescent="0.25">
      <c r="A416" s="332"/>
      <c r="B416" s="302"/>
      <c r="C416" s="301"/>
      <c r="D416" s="301"/>
      <c r="E416" s="301"/>
      <c r="F416" s="301"/>
      <c r="G416" s="301"/>
      <c r="H416" s="301"/>
      <c r="I416" s="301"/>
      <c r="J416" s="301"/>
      <c r="K416" s="301"/>
      <c r="L416" s="301"/>
      <c r="M416" s="301"/>
      <c r="N416" s="301"/>
      <c r="O416" s="303"/>
      <c r="P416" s="309">
        <f>IF(Table3[[#This Row],[Limit]]="",0,IF(Table3[[#This Row],[Limit]]&lt;MAX(Table3[[#This Row],[Jan-24]:[Dec-24]]),"Excess Business",0))</f>
        <v>0</v>
      </c>
      <c r="Q416" s="310">
        <f>IFERROR(COUNTIF(Table3[[#This Row],[Jan-24]:[Dec-24]],"&gt;"&amp;Table3[[#This Row],[Limit]]),)</f>
        <v>0</v>
      </c>
      <c r="R416" s="329">
        <f>Table3[[#This Row],[Paste CL name ]]</f>
        <v>0</v>
      </c>
    </row>
    <row r="417" spans="1:18" x14ac:dyDescent="0.25">
      <c r="A417" s="332"/>
      <c r="B417" s="302"/>
      <c r="C417" s="301"/>
      <c r="D417" s="301"/>
      <c r="E417" s="301"/>
      <c r="F417" s="301"/>
      <c r="G417" s="301"/>
      <c r="H417" s="301"/>
      <c r="I417" s="301"/>
      <c r="J417" s="301"/>
      <c r="K417" s="301"/>
      <c r="L417" s="301"/>
      <c r="M417" s="301"/>
      <c r="N417" s="301"/>
      <c r="O417" s="303"/>
      <c r="P417" s="309">
        <f>IF(Table3[[#This Row],[Limit]]="",0,IF(Table3[[#This Row],[Limit]]&lt;MAX(Table3[[#This Row],[Jan-24]:[Dec-24]]),"Excess Business",0))</f>
        <v>0</v>
      </c>
      <c r="Q417" s="310">
        <f>IFERROR(COUNTIF(Table3[[#This Row],[Jan-24]:[Dec-24]],"&gt;"&amp;Table3[[#This Row],[Limit]]),)</f>
        <v>0</v>
      </c>
      <c r="R417" s="329">
        <f>Table3[[#This Row],[Paste CL name ]]</f>
        <v>0</v>
      </c>
    </row>
    <row r="418" spans="1:18" x14ac:dyDescent="0.25">
      <c r="A418" s="332"/>
      <c r="B418" s="302"/>
      <c r="C418" s="301"/>
      <c r="D418" s="301"/>
      <c r="E418" s="301"/>
      <c r="F418" s="301"/>
      <c r="G418" s="301"/>
      <c r="H418" s="301"/>
      <c r="I418" s="301"/>
      <c r="J418" s="301"/>
      <c r="K418" s="301"/>
      <c r="L418" s="301"/>
      <c r="M418" s="301"/>
      <c r="N418" s="301"/>
      <c r="O418" s="303"/>
      <c r="P418" s="309">
        <f>IF(Table3[[#This Row],[Limit]]="",0,IF(Table3[[#This Row],[Limit]]&lt;MAX(Table3[[#This Row],[Jan-24]:[Dec-24]]),"Excess Business",0))</f>
        <v>0</v>
      </c>
      <c r="Q418" s="310">
        <f>IFERROR(COUNTIF(Table3[[#This Row],[Jan-24]:[Dec-24]],"&gt;"&amp;Table3[[#This Row],[Limit]]),)</f>
        <v>0</v>
      </c>
      <c r="R418" s="329">
        <f>Table3[[#This Row],[Paste CL name ]]</f>
        <v>0</v>
      </c>
    </row>
    <row r="419" spans="1:18" x14ac:dyDescent="0.25">
      <c r="A419" s="332"/>
      <c r="B419" s="302"/>
      <c r="C419" s="301"/>
      <c r="D419" s="301"/>
      <c r="E419" s="301"/>
      <c r="F419" s="301"/>
      <c r="G419" s="301"/>
      <c r="H419" s="301"/>
      <c r="I419" s="301"/>
      <c r="J419" s="301"/>
      <c r="K419" s="301"/>
      <c r="L419" s="301"/>
      <c r="M419" s="301"/>
      <c r="N419" s="301"/>
      <c r="O419" s="303"/>
      <c r="P419" s="309">
        <f>IF(Table3[[#This Row],[Limit]]="",0,IF(Table3[[#This Row],[Limit]]&lt;MAX(Table3[[#This Row],[Jan-24]:[Dec-24]]),"Excess Business",0))</f>
        <v>0</v>
      </c>
      <c r="Q419" s="310">
        <f>IFERROR(COUNTIF(Table3[[#This Row],[Jan-24]:[Dec-24]],"&gt;"&amp;Table3[[#This Row],[Limit]]),)</f>
        <v>0</v>
      </c>
      <c r="R419" s="329">
        <f>Table3[[#This Row],[Paste CL name ]]</f>
        <v>0</v>
      </c>
    </row>
    <row r="420" spans="1:18" x14ac:dyDescent="0.25">
      <c r="A420" s="332"/>
      <c r="B420" s="302"/>
      <c r="C420" s="301"/>
      <c r="D420" s="301"/>
      <c r="E420" s="301"/>
      <c r="F420" s="301"/>
      <c r="G420" s="301"/>
      <c r="H420" s="301"/>
      <c r="I420" s="301"/>
      <c r="J420" s="301"/>
      <c r="K420" s="301"/>
      <c r="L420" s="301"/>
      <c r="M420" s="301"/>
      <c r="N420" s="301"/>
      <c r="O420" s="303"/>
      <c r="P420" s="309">
        <f>IF(Table3[[#This Row],[Limit]]="",0,IF(Table3[[#This Row],[Limit]]&lt;MAX(Table3[[#This Row],[Jan-24]:[Dec-24]]),"Excess Business",0))</f>
        <v>0</v>
      </c>
      <c r="Q420" s="310">
        <f>IFERROR(COUNTIF(Table3[[#This Row],[Jan-24]:[Dec-24]],"&gt;"&amp;Table3[[#This Row],[Limit]]),)</f>
        <v>0</v>
      </c>
      <c r="R420" s="329">
        <f>Table3[[#This Row],[Paste CL name ]]</f>
        <v>0</v>
      </c>
    </row>
    <row r="421" spans="1:18" x14ac:dyDescent="0.25">
      <c r="A421" s="332"/>
      <c r="B421" s="302"/>
      <c r="C421" s="301"/>
      <c r="D421" s="301"/>
      <c r="E421" s="301"/>
      <c r="F421" s="301"/>
      <c r="G421" s="301"/>
      <c r="H421" s="301"/>
      <c r="I421" s="301"/>
      <c r="J421" s="301"/>
      <c r="K421" s="301"/>
      <c r="L421" s="301"/>
      <c r="M421" s="301"/>
      <c r="N421" s="301"/>
      <c r="O421" s="303"/>
      <c r="P421" s="309">
        <f>IF(Table3[[#This Row],[Limit]]="",0,IF(Table3[[#This Row],[Limit]]&lt;MAX(Table3[[#This Row],[Jan-24]:[Dec-24]]),"Excess Business",0))</f>
        <v>0</v>
      </c>
      <c r="Q421" s="310">
        <f>IFERROR(COUNTIF(Table3[[#This Row],[Jan-24]:[Dec-24]],"&gt;"&amp;Table3[[#This Row],[Limit]]),)</f>
        <v>0</v>
      </c>
      <c r="R421" s="329">
        <f>Table3[[#This Row],[Paste CL name ]]</f>
        <v>0</v>
      </c>
    </row>
    <row r="422" spans="1:18" x14ac:dyDescent="0.25">
      <c r="A422" s="332"/>
      <c r="B422" s="302"/>
      <c r="C422" s="301"/>
      <c r="D422" s="301"/>
      <c r="E422" s="301"/>
      <c r="F422" s="301"/>
      <c r="G422" s="301"/>
      <c r="H422" s="301"/>
      <c r="I422" s="301"/>
      <c r="J422" s="301"/>
      <c r="K422" s="301"/>
      <c r="L422" s="301"/>
      <c r="M422" s="301"/>
      <c r="N422" s="301"/>
      <c r="O422" s="303"/>
      <c r="P422" s="309">
        <f>IF(Table3[[#This Row],[Limit]]="",0,IF(Table3[[#This Row],[Limit]]&lt;MAX(Table3[[#This Row],[Jan-24]:[Dec-24]]),"Excess Business",0))</f>
        <v>0</v>
      </c>
      <c r="Q422" s="310">
        <f>IFERROR(COUNTIF(Table3[[#This Row],[Jan-24]:[Dec-24]],"&gt;"&amp;Table3[[#This Row],[Limit]]),)</f>
        <v>0</v>
      </c>
      <c r="R422" s="329">
        <f>Table3[[#This Row],[Paste CL name ]]</f>
        <v>0</v>
      </c>
    </row>
    <row r="423" spans="1:18" x14ac:dyDescent="0.25">
      <c r="A423" s="332"/>
      <c r="B423" s="302"/>
      <c r="C423" s="301"/>
      <c r="D423" s="301"/>
      <c r="E423" s="301"/>
      <c r="F423" s="301"/>
      <c r="G423" s="301"/>
      <c r="H423" s="301"/>
      <c r="I423" s="301"/>
      <c r="J423" s="301"/>
      <c r="K423" s="301"/>
      <c r="L423" s="301"/>
      <c r="M423" s="301"/>
      <c r="N423" s="301"/>
      <c r="O423" s="303"/>
      <c r="P423" s="309">
        <f>IF(Table3[[#This Row],[Limit]]="",0,IF(Table3[[#This Row],[Limit]]&lt;MAX(Table3[[#This Row],[Jan-24]:[Dec-24]]),"Excess Business",0))</f>
        <v>0</v>
      </c>
      <c r="Q423" s="310">
        <f>IFERROR(COUNTIF(Table3[[#This Row],[Jan-24]:[Dec-24]],"&gt;"&amp;Table3[[#This Row],[Limit]]),)</f>
        <v>0</v>
      </c>
      <c r="R423" s="329">
        <f>Table3[[#This Row],[Paste CL name ]]</f>
        <v>0</v>
      </c>
    </row>
    <row r="424" spans="1:18" x14ac:dyDescent="0.25">
      <c r="A424" s="332"/>
      <c r="B424" s="302"/>
      <c r="C424" s="301"/>
      <c r="D424" s="301"/>
      <c r="E424" s="301"/>
      <c r="F424" s="301"/>
      <c r="G424" s="301"/>
      <c r="H424" s="301"/>
      <c r="I424" s="301"/>
      <c r="J424" s="301"/>
      <c r="K424" s="301"/>
      <c r="L424" s="301"/>
      <c r="M424" s="301"/>
      <c r="N424" s="301"/>
      <c r="O424" s="303"/>
      <c r="P424" s="309">
        <f>IF(Table3[[#This Row],[Limit]]="",0,IF(Table3[[#This Row],[Limit]]&lt;MAX(Table3[[#This Row],[Jan-24]:[Dec-24]]),"Excess Business",0))</f>
        <v>0</v>
      </c>
      <c r="Q424" s="310">
        <f>IFERROR(COUNTIF(Table3[[#This Row],[Jan-24]:[Dec-24]],"&gt;"&amp;Table3[[#This Row],[Limit]]),)</f>
        <v>0</v>
      </c>
      <c r="R424" s="329">
        <f>Table3[[#This Row],[Paste CL name ]]</f>
        <v>0</v>
      </c>
    </row>
    <row r="425" spans="1:18" x14ac:dyDescent="0.25">
      <c r="A425" s="332"/>
      <c r="B425" s="302"/>
      <c r="C425" s="301"/>
      <c r="D425" s="301"/>
      <c r="E425" s="301"/>
      <c r="F425" s="301"/>
      <c r="G425" s="301"/>
      <c r="H425" s="301"/>
      <c r="I425" s="301"/>
      <c r="J425" s="301"/>
      <c r="K425" s="301"/>
      <c r="L425" s="301"/>
      <c r="M425" s="301"/>
      <c r="N425" s="301"/>
      <c r="O425" s="303"/>
      <c r="P425" s="309">
        <f>IF(Table3[[#This Row],[Limit]]="",0,IF(Table3[[#This Row],[Limit]]&lt;MAX(Table3[[#This Row],[Jan-24]:[Dec-24]]),"Excess Business",0))</f>
        <v>0</v>
      </c>
      <c r="Q425" s="310">
        <f>IFERROR(COUNTIF(Table3[[#This Row],[Jan-24]:[Dec-24]],"&gt;"&amp;Table3[[#This Row],[Limit]]),)</f>
        <v>0</v>
      </c>
      <c r="R425" s="329">
        <f>Table3[[#This Row],[Paste CL name ]]</f>
        <v>0</v>
      </c>
    </row>
    <row r="426" spans="1:18" x14ac:dyDescent="0.25">
      <c r="A426" s="332"/>
      <c r="B426" s="302"/>
      <c r="C426" s="301"/>
      <c r="D426" s="301"/>
      <c r="E426" s="301"/>
      <c r="F426" s="301"/>
      <c r="G426" s="301"/>
      <c r="H426" s="301"/>
      <c r="I426" s="301"/>
      <c r="J426" s="301"/>
      <c r="K426" s="301"/>
      <c r="L426" s="301"/>
      <c r="M426" s="301"/>
      <c r="N426" s="301"/>
      <c r="O426" s="303"/>
      <c r="P426" s="309">
        <f>IF(Table3[[#This Row],[Limit]]="",0,IF(Table3[[#This Row],[Limit]]&lt;MAX(Table3[[#This Row],[Jan-24]:[Dec-24]]),"Excess Business",0))</f>
        <v>0</v>
      </c>
      <c r="Q426" s="310">
        <f>IFERROR(COUNTIF(Table3[[#This Row],[Jan-24]:[Dec-24]],"&gt;"&amp;Table3[[#This Row],[Limit]]),)</f>
        <v>0</v>
      </c>
      <c r="R426" s="329">
        <f>Table3[[#This Row],[Paste CL name ]]</f>
        <v>0</v>
      </c>
    </row>
    <row r="427" spans="1:18" x14ac:dyDescent="0.25">
      <c r="A427" s="332"/>
      <c r="B427" s="302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M427" s="301"/>
      <c r="N427" s="301"/>
      <c r="O427" s="303"/>
      <c r="P427" s="309">
        <f>IF(Table3[[#This Row],[Limit]]="",0,IF(Table3[[#This Row],[Limit]]&lt;MAX(Table3[[#This Row],[Jan-24]:[Dec-24]]),"Excess Business",0))</f>
        <v>0</v>
      </c>
      <c r="Q427" s="310">
        <f>IFERROR(COUNTIF(Table3[[#This Row],[Jan-24]:[Dec-24]],"&gt;"&amp;Table3[[#This Row],[Limit]]),)</f>
        <v>0</v>
      </c>
      <c r="R427" s="329">
        <f>Table3[[#This Row],[Paste CL name ]]</f>
        <v>0</v>
      </c>
    </row>
    <row r="428" spans="1:18" x14ac:dyDescent="0.25">
      <c r="A428" s="332"/>
      <c r="B428" s="302"/>
      <c r="C428" s="301"/>
      <c r="D428" s="301"/>
      <c r="E428" s="301"/>
      <c r="F428" s="301"/>
      <c r="G428" s="301"/>
      <c r="H428" s="301"/>
      <c r="I428" s="301"/>
      <c r="J428" s="301"/>
      <c r="K428" s="301"/>
      <c r="L428" s="301"/>
      <c r="M428" s="301"/>
      <c r="N428" s="301"/>
      <c r="O428" s="303"/>
      <c r="P428" s="309">
        <f>IF(Table3[[#This Row],[Limit]]="",0,IF(Table3[[#This Row],[Limit]]&lt;MAX(Table3[[#This Row],[Jan-24]:[Dec-24]]),"Excess Business",0))</f>
        <v>0</v>
      </c>
      <c r="Q428" s="310">
        <f>IFERROR(COUNTIF(Table3[[#This Row],[Jan-24]:[Dec-24]],"&gt;"&amp;Table3[[#This Row],[Limit]]),)</f>
        <v>0</v>
      </c>
      <c r="R428" s="329">
        <f>Table3[[#This Row],[Paste CL name ]]</f>
        <v>0</v>
      </c>
    </row>
    <row r="429" spans="1:18" x14ac:dyDescent="0.25">
      <c r="A429" s="332"/>
      <c r="B429" s="302"/>
      <c r="C429" s="301"/>
      <c r="D429" s="301"/>
      <c r="E429" s="301"/>
      <c r="F429" s="301"/>
      <c r="G429" s="301"/>
      <c r="H429" s="301"/>
      <c r="I429" s="301"/>
      <c r="J429" s="301"/>
      <c r="K429" s="301"/>
      <c r="L429" s="301"/>
      <c r="M429" s="301"/>
      <c r="N429" s="301"/>
      <c r="O429" s="303"/>
      <c r="P429" s="309">
        <f>IF(Table3[[#This Row],[Limit]]="",0,IF(Table3[[#This Row],[Limit]]&lt;MAX(Table3[[#This Row],[Jan-24]:[Dec-24]]),"Excess Business",0))</f>
        <v>0</v>
      </c>
      <c r="Q429" s="310">
        <f>IFERROR(COUNTIF(Table3[[#This Row],[Jan-24]:[Dec-24]],"&gt;"&amp;Table3[[#This Row],[Limit]]),)</f>
        <v>0</v>
      </c>
      <c r="R429" s="329">
        <f>Table3[[#This Row],[Paste CL name ]]</f>
        <v>0</v>
      </c>
    </row>
    <row r="430" spans="1:18" x14ac:dyDescent="0.25">
      <c r="A430" s="332"/>
      <c r="B430" s="302"/>
      <c r="C430" s="301"/>
      <c r="D430" s="301"/>
      <c r="E430" s="301"/>
      <c r="F430" s="301"/>
      <c r="G430" s="301"/>
      <c r="H430" s="301"/>
      <c r="I430" s="301"/>
      <c r="J430" s="301"/>
      <c r="K430" s="301"/>
      <c r="L430" s="301"/>
      <c r="M430" s="301"/>
      <c r="N430" s="301"/>
      <c r="O430" s="303"/>
      <c r="P430" s="309">
        <f>IF(Table3[[#This Row],[Limit]]="",0,IF(Table3[[#This Row],[Limit]]&lt;MAX(Table3[[#This Row],[Jan-24]:[Dec-24]]),"Excess Business",0))</f>
        <v>0</v>
      </c>
      <c r="Q430" s="310">
        <f>IFERROR(COUNTIF(Table3[[#This Row],[Jan-24]:[Dec-24]],"&gt;"&amp;Table3[[#This Row],[Limit]]),)</f>
        <v>0</v>
      </c>
      <c r="R430" s="329">
        <f>Table3[[#This Row],[Paste CL name ]]</f>
        <v>0</v>
      </c>
    </row>
    <row r="431" spans="1:18" x14ac:dyDescent="0.25">
      <c r="A431" s="332"/>
      <c r="B431" s="302"/>
      <c r="C431" s="301"/>
      <c r="D431" s="301"/>
      <c r="E431" s="301"/>
      <c r="F431" s="301"/>
      <c r="G431" s="301"/>
      <c r="H431" s="301"/>
      <c r="I431" s="301"/>
      <c r="J431" s="301"/>
      <c r="K431" s="301"/>
      <c r="L431" s="301"/>
      <c r="M431" s="301"/>
      <c r="N431" s="301"/>
      <c r="O431" s="303"/>
      <c r="P431" s="309">
        <f>IF(Table3[[#This Row],[Limit]]="",0,IF(Table3[[#This Row],[Limit]]&lt;MAX(Table3[[#This Row],[Jan-24]:[Dec-24]]),"Excess Business",0))</f>
        <v>0</v>
      </c>
      <c r="Q431" s="310">
        <f>IFERROR(COUNTIF(Table3[[#This Row],[Jan-24]:[Dec-24]],"&gt;"&amp;Table3[[#This Row],[Limit]]),)</f>
        <v>0</v>
      </c>
      <c r="R431" s="329">
        <f>Table3[[#This Row],[Paste CL name ]]</f>
        <v>0</v>
      </c>
    </row>
    <row r="432" spans="1:18" x14ac:dyDescent="0.25">
      <c r="A432" s="332"/>
      <c r="B432" s="302"/>
      <c r="C432" s="301"/>
      <c r="D432" s="301"/>
      <c r="E432" s="301"/>
      <c r="F432" s="301"/>
      <c r="G432" s="301"/>
      <c r="H432" s="301"/>
      <c r="I432" s="301"/>
      <c r="J432" s="301"/>
      <c r="K432" s="301"/>
      <c r="L432" s="301"/>
      <c r="M432" s="301"/>
      <c r="N432" s="301"/>
      <c r="O432" s="303"/>
      <c r="P432" s="309">
        <f>IF(Table3[[#This Row],[Limit]]="",0,IF(Table3[[#This Row],[Limit]]&lt;MAX(Table3[[#This Row],[Jan-24]:[Dec-24]]),"Excess Business",0))</f>
        <v>0</v>
      </c>
      <c r="Q432" s="310">
        <f>IFERROR(COUNTIF(Table3[[#This Row],[Jan-24]:[Dec-24]],"&gt;"&amp;Table3[[#This Row],[Limit]]),)</f>
        <v>0</v>
      </c>
      <c r="R432" s="329">
        <f>Table3[[#This Row],[Paste CL name ]]</f>
        <v>0</v>
      </c>
    </row>
    <row r="433" spans="1:18" x14ac:dyDescent="0.25">
      <c r="A433" s="332"/>
      <c r="B433" s="302"/>
      <c r="C433" s="301"/>
      <c r="D433" s="301"/>
      <c r="E433" s="301"/>
      <c r="F433" s="301"/>
      <c r="G433" s="301"/>
      <c r="H433" s="301"/>
      <c r="I433" s="301"/>
      <c r="J433" s="301"/>
      <c r="K433" s="301"/>
      <c r="L433" s="301"/>
      <c r="M433" s="301"/>
      <c r="N433" s="301"/>
      <c r="O433" s="303"/>
      <c r="P433" s="309">
        <f>IF(Table3[[#This Row],[Limit]]="",0,IF(Table3[[#This Row],[Limit]]&lt;MAX(Table3[[#This Row],[Jan-24]:[Dec-24]]),"Excess Business",0))</f>
        <v>0</v>
      </c>
      <c r="Q433" s="310">
        <f>IFERROR(COUNTIF(Table3[[#This Row],[Jan-24]:[Dec-24]],"&gt;"&amp;Table3[[#This Row],[Limit]]),)</f>
        <v>0</v>
      </c>
      <c r="R433" s="329">
        <f>Table3[[#This Row],[Paste CL name ]]</f>
        <v>0</v>
      </c>
    </row>
    <row r="434" spans="1:18" x14ac:dyDescent="0.25">
      <c r="A434" s="332"/>
      <c r="B434" s="302"/>
      <c r="C434" s="301"/>
      <c r="D434" s="301"/>
      <c r="E434" s="301"/>
      <c r="F434" s="301"/>
      <c r="G434" s="301"/>
      <c r="H434" s="301"/>
      <c r="I434" s="301"/>
      <c r="J434" s="301"/>
      <c r="K434" s="301"/>
      <c r="L434" s="301"/>
      <c r="M434" s="301"/>
      <c r="N434" s="301"/>
      <c r="O434" s="303"/>
      <c r="P434" s="309">
        <f>IF(Table3[[#This Row],[Limit]]="",0,IF(Table3[[#This Row],[Limit]]&lt;MAX(Table3[[#This Row],[Jan-24]:[Dec-24]]),"Excess Business",0))</f>
        <v>0</v>
      </c>
      <c r="Q434" s="310">
        <f>IFERROR(COUNTIF(Table3[[#This Row],[Jan-24]:[Dec-24]],"&gt;"&amp;Table3[[#This Row],[Limit]]),)</f>
        <v>0</v>
      </c>
      <c r="R434" s="329">
        <f>Table3[[#This Row],[Paste CL name ]]</f>
        <v>0</v>
      </c>
    </row>
    <row r="435" spans="1:18" x14ac:dyDescent="0.25">
      <c r="A435" s="332"/>
      <c r="B435" s="302"/>
      <c r="C435" s="301"/>
      <c r="D435" s="301"/>
      <c r="E435" s="301"/>
      <c r="F435" s="301"/>
      <c r="G435" s="301"/>
      <c r="H435" s="301"/>
      <c r="I435" s="301"/>
      <c r="J435" s="301"/>
      <c r="K435" s="301"/>
      <c r="L435" s="301"/>
      <c r="M435" s="301"/>
      <c r="N435" s="301"/>
      <c r="O435" s="303"/>
      <c r="P435" s="309">
        <f>IF(Table3[[#This Row],[Limit]]="",0,IF(Table3[[#This Row],[Limit]]&lt;MAX(Table3[[#This Row],[Jan-24]:[Dec-24]]),"Excess Business",0))</f>
        <v>0</v>
      </c>
      <c r="Q435" s="310">
        <f>IFERROR(COUNTIF(Table3[[#This Row],[Jan-24]:[Dec-24]],"&gt;"&amp;Table3[[#This Row],[Limit]]),)</f>
        <v>0</v>
      </c>
      <c r="R435" s="329">
        <f>Table3[[#This Row],[Paste CL name ]]</f>
        <v>0</v>
      </c>
    </row>
    <row r="436" spans="1:18" x14ac:dyDescent="0.25">
      <c r="A436" s="332"/>
      <c r="B436" s="302"/>
      <c r="C436" s="301"/>
      <c r="D436" s="301"/>
      <c r="E436" s="301"/>
      <c r="F436" s="301"/>
      <c r="G436" s="301"/>
      <c r="H436" s="301"/>
      <c r="I436" s="301"/>
      <c r="J436" s="301"/>
      <c r="K436" s="301"/>
      <c r="L436" s="301"/>
      <c r="M436" s="301"/>
      <c r="N436" s="301"/>
      <c r="O436" s="303"/>
      <c r="P436" s="309">
        <f>IF(Table3[[#This Row],[Limit]]="",0,IF(Table3[[#This Row],[Limit]]&lt;MAX(Table3[[#This Row],[Jan-24]:[Dec-24]]),"Excess Business",0))</f>
        <v>0</v>
      </c>
      <c r="Q436" s="310">
        <f>IFERROR(COUNTIF(Table3[[#This Row],[Jan-24]:[Dec-24]],"&gt;"&amp;Table3[[#This Row],[Limit]]),)</f>
        <v>0</v>
      </c>
      <c r="R436" s="329">
        <f>Table3[[#This Row],[Paste CL name ]]</f>
        <v>0</v>
      </c>
    </row>
    <row r="437" spans="1:18" x14ac:dyDescent="0.25">
      <c r="A437" s="332"/>
      <c r="B437" s="302"/>
      <c r="C437" s="301"/>
      <c r="D437" s="301"/>
      <c r="E437" s="301"/>
      <c r="F437" s="301"/>
      <c r="G437" s="301"/>
      <c r="H437" s="301"/>
      <c r="I437" s="301"/>
      <c r="J437" s="301"/>
      <c r="K437" s="301"/>
      <c r="L437" s="301"/>
      <c r="M437" s="301"/>
      <c r="N437" s="301"/>
      <c r="O437" s="303"/>
      <c r="P437" s="309">
        <f>IF(Table3[[#This Row],[Limit]]="",0,IF(Table3[[#This Row],[Limit]]&lt;MAX(Table3[[#This Row],[Jan-24]:[Dec-24]]),"Excess Business",0))</f>
        <v>0</v>
      </c>
      <c r="Q437" s="310">
        <f>IFERROR(COUNTIF(Table3[[#This Row],[Jan-24]:[Dec-24]],"&gt;"&amp;Table3[[#This Row],[Limit]]),)</f>
        <v>0</v>
      </c>
      <c r="R437" s="329">
        <f>Table3[[#This Row],[Paste CL name ]]</f>
        <v>0</v>
      </c>
    </row>
    <row r="438" spans="1:18" x14ac:dyDescent="0.25">
      <c r="A438" s="332"/>
      <c r="B438" s="302"/>
      <c r="C438" s="301"/>
      <c r="D438" s="301"/>
      <c r="E438" s="301"/>
      <c r="F438" s="301"/>
      <c r="G438" s="301"/>
      <c r="H438" s="301"/>
      <c r="I438" s="301"/>
      <c r="J438" s="301"/>
      <c r="K438" s="301"/>
      <c r="L438" s="301"/>
      <c r="M438" s="301"/>
      <c r="N438" s="301"/>
      <c r="O438" s="303"/>
      <c r="P438" s="309">
        <f>IF(Table3[[#This Row],[Limit]]="",0,IF(Table3[[#This Row],[Limit]]&lt;MAX(Table3[[#This Row],[Jan-24]:[Dec-24]]),"Excess Business",0))</f>
        <v>0</v>
      </c>
      <c r="Q438" s="310">
        <f>IFERROR(COUNTIF(Table3[[#This Row],[Jan-24]:[Dec-24]],"&gt;"&amp;Table3[[#This Row],[Limit]]),)</f>
        <v>0</v>
      </c>
      <c r="R438" s="329">
        <f>Table3[[#This Row],[Paste CL name ]]</f>
        <v>0</v>
      </c>
    </row>
    <row r="439" spans="1:18" x14ac:dyDescent="0.25">
      <c r="A439" s="332"/>
      <c r="B439" s="302"/>
      <c r="C439" s="301"/>
      <c r="D439" s="301"/>
      <c r="E439" s="301"/>
      <c r="F439" s="301"/>
      <c r="G439" s="301"/>
      <c r="H439" s="301"/>
      <c r="I439" s="301"/>
      <c r="J439" s="301"/>
      <c r="K439" s="301"/>
      <c r="L439" s="301"/>
      <c r="M439" s="301"/>
      <c r="N439" s="301"/>
      <c r="O439" s="303"/>
      <c r="P439" s="309">
        <f>IF(Table3[[#This Row],[Limit]]="",0,IF(Table3[[#This Row],[Limit]]&lt;MAX(Table3[[#This Row],[Jan-24]:[Dec-24]]),"Excess Business",0))</f>
        <v>0</v>
      </c>
      <c r="Q439" s="310">
        <f>IFERROR(COUNTIF(Table3[[#This Row],[Jan-24]:[Dec-24]],"&gt;"&amp;Table3[[#This Row],[Limit]]),)</f>
        <v>0</v>
      </c>
      <c r="R439" s="329">
        <f>Table3[[#This Row],[Paste CL name ]]</f>
        <v>0</v>
      </c>
    </row>
    <row r="440" spans="1:18" x14ac:dyDescent="0.25">
      <c r="A440" s="332"/>
      <c r="B440" s="302"/>
      <c r="C440" s="301"/>
      <c r="D440" s="301"/>
      <c r="E440" s="301"/>
      <c r="F440" s="301"/>
      <c r="G440" s="301"/>
      <c r="H440" s="301"/>
      <c r="I440" s="301"/>
      <c r="J440" s="301"/>
      <c r="K440" s="301"/>
      <c r="L440" s="301"/>
      <c r="M440" s="301"/>
      <c r="N440" s="301"/>
      <c r="O440" s="303"/>
      <c r="P440" s="309">
        <f>IF(Table3[[#This Row],[Limit]]="",0,IF(Table3[[#This Row],[Limit]]&lt;MAX(Table3[[#This Row],[Jan-24]:[Dec-24]]),"Excess Business",0))</f>
        <v>0</v>
      </c>
      <c r="Q440" s="310">
        <f>IFERROR(COUNTIF(Table3[[#This Row],[Jan-24]:[Dec-24]],"&gt;"&amp;Table3[[#This Row],[Limit]]),)</f>
        <v>0</v>
      </c>
      <c r="R440" s="329">
        <f>Table3[[#This Row],[Paste CL name ]]</f>
        <v>0</v>
      </c>
    </row>
    <row r="441" spans="1:18" x14ac:dyDescent="0.25">
      <c r="A441" s="332"/>
      <c r="B441" s="302"/>
      <c r="C441" s="301"/>
      <c r="D441" s="301"/>
      <c r="E441" s="301"/>
      <c r="F441" s="301"/>
      <c r="G441" s="301"/>
      <c r="H441" s="301"/>
      <c r="I441" s="301"/>
      <c r="J441" s="301"/>
      <c r="K441" s="301"/>
      <c r="L441" s="301"/>
      <c r="M441" s="301"/>
      <c r="N441" s="301"/>
      <c r="O441" s="303"/>
      <c r="P441" s="309">
        <f>IF(Table3[[#This Row],[Limit]]="",0,IF(Table3[[#This Row],[Limit]]&lt;MAX(Table3[[#This Row],[Jan-24]:[Dec-24]]),"Excess Business",0))</f>
        <v>0</v>
      </c>
      <c r="Q441" s="310">
        <f>IFERROR(COUNTIF(Table3[[#This Row],[Jan-24]:[Dec-24]],"&gt;"&amp;Table3[[#This Row],[Limit]]),)</f>
        <v>0</v>
      </c>
      <c r="R441" s="329">
        <f>Table3[[#This Row],[Paste CL name ]]</f>
        <v>0</v>
      </c>
    </row>
    <row r="442" spans="1:18" x14ac:dyDescent="0.25">
      <c r="A442" s="332"/>
      <c r="B442" s="302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M442" s="301"/>
      <c r="N442" s="301"/>
      <c r="O442" s="303"/>
      <c r="P442" s="309">
        <f>IF(Table3[[#This Row],[Limit]]="",0,IF(Table3[[#This Row],[Limit]]&lt;MAX(Table3[[#This Row],[Jan-24]:[Dec-24]]),"Excess Business",0))</f>
        <v>0</v>
      </c>
      <c r="Q442" s="310">
        <f>IFERROR(COUNTIF(Table3[[#This Row],[Jan-24]:[Dec-24]],"&gt;"&amp;Table3[[#This Row],[Limit]]),)</f>
        <v>0</v>
      </c>
      <c r="R442" s="329">
        <f>Table3[[#This Row],[Paste CL name ]]</f>
        <v>0</v>
      </c>
    </row>
    <row r="443" spans="1:18" x14ac:dyDescent="0.25">
      <c r="A443" s="332"/>
      <c r="B443" s="302"/>
      <c r="C443" s="301"/>
      <c r="D443" s="301"/>
      <c r="E443" s="301"/>
      <c r="F443" s="301"/>
      <c r="G443" s="301"/>
      <c r="H443" s="301"/>
      <c r="I443" s="301"/>
      <c r="J443" s="301"/>
      <c r="K443" s="301"/>
      <c r="L443" s="301"/>
      <c r="M443" s="301"/>
      <c r="N443" s="301"/>
      <c r="O443" s="303"/>
      <c r="P443" s="309">
        <f>IF(Table3[[#This Row],[Limit]]="",0,IF(Table3[[#This Row],[Limit]]&lt;MAX(Table3[[#This Row],[Jan-24]:[Dec-24]]),"Excess Business",0))</f>
        <v>0</v>
      </c>
      <c r="Q443" s="310">
        <f>IFERROR(COUNTIF(Table3[[#This Row],[Jan-24]:[Dec-24]],"&gt;"&amp;Table3[[#This Row],[Limit]]),)</f>
        <v>0</v>
      </c>
      <c r="R443" s="329">
        <f>Table3[[#This Row],[Paste CL name ]]</f>
        <v>0</v>
      </c>
    </row>
    <row r="444" spans="1:18" x14ac:dyDescent="0.25">
      <c r="A444" s="332"/>
      <c r="B444" s="302"/>
      <c r="C444" s="301"/>
      <c r="D444" s="301"/>
      <c r="E444" s="301"/>
      <c r="F444" s="301"/>
      <c r="G444" s="301"/>
      <c r="H444" s="301"/>
      <c r="I444" s="301"/>
      <c r="J444" s="301"/>
      <c r="K444" s="301"/>
      <c r="L444" s="301"/>
      <c r="M444" s="301"/>
      <c r="N444" s="301"/>
      <c r="O444" s="303"/>
      <c r="P444" s="309">
        <f>IF(Table3[[#This Row],[Limit]]="",0,IF(Table3[[#This Row],[Limit]]&lt;MAX(Table3[[#This Row],[Jan-24]:[Dec-24]]),"Excess Business",0))</f>
        <v>0</v>
      </c>
      <c r="Q444" s="310">
        <f>IFERROR(COUNTIF(Table3[[#This Row],[Jan-24]:[Dec-24]],"&gt;"&amp;Table3[[#This Row],[Limit]]),)</f>
        <v>0</v>
      </c>
      <c r="R444" s="329">
        <f>Table3[[#This Row],[Paste CL name ]]</f>
        <v>0</v>
      </c>
    </row>
    <row r="445" spans="1:18" x14ac:dyDescent="0.25">
      <c r="A445" s="332"/>
      <c r="B445" s="302"/>
      <c r="C445" s="301"/>
      <c r="D445" s="301"/>
      <c r="E445" s="301"/>
      <c r="F445" s="301"/>
      <c r="G445" s="301"/>
      <c r="H445" s="301"/>
      <c r="I445" s="301"/>
      <c r="J445" s="301"/>
      <c r="K445" s="301"/>
      <c r="L445" s="301"/>
      <c r="M445" s="301"/>
      <c r="N445" s="301"/>
      <c r="O445" s="303"/>
      <c r="P445" s="309">
        <f>IF(Table3[[#This Row],[Limit]]="",0,IF(Table3[[#This Row],[Limit]]&lt;MAX(Table3[[#This Row],[Jan-24]:[Dec-24]]),"Excess Business",0))</f>
        <v>0</v>
      </c>
      <c r="Q445" s="310">
        <f>IFERROR(COUNTIF(Table3[[#This Row],[Jan-24]:[Dec-24]],"&gt;"&amp;Table3[[#This Row],[Limit]]),)</f>
        <v>0</v>
      </c>
      <c r="R445" s="329">
        <f>Table3[[#This Row],[Paste CL name ]]</f>
        <v>0</v>
      </c>
    </row>
    <row r="446" spans="1:18" x14ac:dyDescent="0.25">
      <c r="A446" s="332"/>
      <c r="B446" s="302"/>
      <c r="C446" s="301"/>
      <c r="D446" s="301"/>
      <c r="E446" s="301"/>
      <c r="F446" s="301"/>
      <c r="G446" s="301"/>
      <c r="H446" s="301"/>
      <c r="I446" s="301"/>
      <c r="J446" s="301"/>
      <c r="K446" s="301"/>
      <c r="L446" s="301"/>
      <c r="M446" s="301"/>
      <c r="N446" s="301"/>
      <c r="O446" s="303"/>
      <c r="P446" s="309">
        <f>IF(Table3[[#This Row],[Limit]]="",0,IF(Table3[[#This Row],[Limit]]&lt;MAX(Table3[[#This Row],[Jan-24]:[Dec-24]]),"Excess Business",0))</f>
        <v>0</v>
      </c>
      <c r="Q446" s="310">
        <f>IFERROR(COUNTIF(Table3[[#This Row],[Jan-24]:[Dec-24]],"&gt;"&amp;Table3[[#This Row],[Limit]]),)</f>
        <v>0</v>
      </c>
      <c r="R446" s="329">
        <f>Table3[[#This Row],[Paste CL name ]]</f>
        <v>0</v>
      </c>
    </row>
    <row r="447" spans="1:18" x14ac:dyDescent="0.25">
      <c r="A447" s="332"/>
      <c r="B447" s="302"/>
      <c r="C447" s="301"/>
      <c r="D447" s="301"/>
      <c r="E447" s="301"/>
      <c r="F447" s="301"/>
      <c r="G447" s="301"/>
      <c r="H447" s="301"/>
      <c r="I447" s="301"/>
      <c r="J447" s="301"/>
      <c r="K447" s="301"/>
      <c r="L447" s="301"/>
      <c r="M447" s="301"/>
      <c r="N447" s="301"/>
      <c r="O447" s="303"/>
      <c r="P447" s="309">
        <f>IF(Table3[[#This Row],[Limit]]="",0,IF(Table3[[#This Row],[Limit]]&lt;MAX(Table3[[#This Row],[Jan-24]:[Dec-24]]),"Excess Business",0))</f>
        <v>0</v>
      </c>
      <c r="Q447" s="310">
        <f>IFERROR(COUNTIF(Table3[[#This Row],[Jan-24]:[Dec-24]],"&gt;"&amp;Table3[[#This Row],[Limit]]),)</f>
        <v>0</v>
      </c>
      <c r="R447" s="329">
        <f>Table3[[#This Row],[Paste CL name ]]</f>
        <v>0</v>
      </c>
    </row>
    <row r="448" spans="1:18" x14ac:dyDescent="0.25">
      <c r="A448" s="332"/>
      <c r="B448" s="302"/>
      <c r="C448" s="301"/>
      <c r="D448" s="301"/>
      <c r="E448" s="301"/>
      <c r="F448" s="301"/>
      <c r="G448" s="301"/>
      <c r="H448" s="301"/>
      <c r="I448" s="301"/>
      <c r="J448" s="301"/>
      <c r="K448" s="301"/>
      <c r="L448" s="301"/>
      <c r="M448" s="301"/>
      <c r="N448" s="301"/>
      <c r="O448" s="303"/>
      <c r="P448" s="309">
        <f>IF(Table3[[#This Row],[Limit]]="",0,IF(Table3[[#This Row],[Limit]]&lt;MAX(Table3[[#This Row],[Jan-24]:[Dec-24]]),"Excess Business",0))</f>
        <v>0</v>
      </c>
      <c r="Q448" s="310">
        <f>IFERROR(COUNTIF(Table3[[#This Row],[Jan-24]:[Dec-24]],"&gt;"&amp;Table3[[#This Row],[Limit]]),)</f>
        <v>0</v>
      </c>
      <c r="R448" s="329">
        <f>Table3[[#This Row],[Paste CL name ]]</f>
        <v>0</v>
      </c>
    </row>
    <row r="449" spans="1:18" x14ac:dyDescent="0.25">
      <c r="A449" s="332"/>
      <c r="B449" s="302"/>
      <c r="C449" s="301"/>
      <c r="D449" s="301"/>
      <c r="E449" s="301"/>
      <c r="F449" s="301"/>
      <c r="G449" s="301"/>
      <c r="H449" s="301"/>
      <c r="I449" s="301"/>
      <c r="J449" s="301"/>
      <c r="K449" s="301"/>
      <c r="L449" s="301"/>
      <c r="M449" s="301"/>
      <c r="N449" s="301"/>
      <c r="O449" s="303"/>
      <c r="P449" s="309">
        <f>IF(Table3[[#This Row],[Limit]]="",0,IF(Table3[[#This Row],[Limit]]&lt;MAX(Table3[[#This Row],[Jan-24]:[Dec-24]]),"Excess Business",0))</f>
        <v>0</v>
      </c>
      <c r="Q449" s="310">
        <f>IFERROR(COUNTIF(Table3[[#This Row],[Jan-24]:[Dec-24]],"&gt;"&amp;Table3[[#This Row],[Limit]]),)</f>
        <v>0</v>
      </c>
      <c r="R449" s="329">
        <f>Table3[[#This Row],[Paste CL name ]]</f>
        <v>0</v>
      </c>
    </row>
    <row r="450" spans="1:18" x14ac:dyDescent="0.25">
      <c r="A450" s="332"/>
      <c r="B450" s="302"/>
      <c r="C450" s="301"/>
      <c r="D450" s="301"/>
      <c r="E450" s="301"/>
      <c r="F450" s="301"/>
      <c r="G450" s="301"/>
      <c r="H450" s="301"/>
      <c r="I450" s="301"/>
      <c r="J450" s="301"/>
      <c r="K450" s="301"/>
      <c r="L450" s="301"/>
      <c r="M450" s="301"/>
      <c r="N450" s="301"/>
      <c r="O450" s="303"/>
      <c r="P450" s="309">
        <f>IF(Table3[[#This Row],[Limit]]="",0,IF(Table3[[#This Row],[Limit]]&lt;MAX(Table3[[#This Row],[Jan-24]:[Dec-24]]),"Excess Business",0))</f>
        <v>0</v>
      </c>
      <c r="Q450" s="310">
        <f>IFERROR(COUNTIF(Table3[[#This Row],[Jan-24]:[Dec-24]],"&gt;"&amp;Table3[[#This Row],[Limit]]),)</f>
        <v>0</v>
      </c>
      <c r="R450" s="329">
        <f>Table3[[#This Row],[Paste CL name ]]</f>
        <v>0</v>
      </c>
    </row>
    <row r="451" spans="1:18" x14ac:dyDescent="0.25">
      <c r="A451" s="332"/>
      <c r="B451" s="302"/>
      <c r="C451" s="301"/>
      <c r="D451" s="301"/>
      <c r="E451" s="301"/>
      <c r="F451" s="301"/>
      <c r="G451" s="301"/>
      <c r="H451" s="301"/>
      <c r="I451" s="301"/>
      <c r="J451" s="301"/>
      <c r="K451" s="301"/>
      <c r="L451" s="301"/>
      <c r="M451" s="301"/>
      <c r="N451" s="301"/>
      <c r="O451" s="303"/>
      <c r="P451" s="309">
        <f>IF(Table3[[#This Row],[Limit]]="",0,IF(Table3[[#This Row],[Limit]]&lt;MAX(Table3[[#This Row],[Jan-24]:[Dec-24]]),"Excess Business",0))</f>
        <v>0</v>
      </c>
      <c r="Q451" s="310">
        <f>IFERROR(COUNTIF(Table3[[#This Row],[Jan-24]:[Dec-24]],"&gt;"&amp;Table3[[#This Row],[Limit]]),)</f>
        <v>0</v>
      </c>
      <c r="R451" s="329">
        <f>Table3[[#This Row],[Paste CL name ]]</f>
        <v>0</v>
      </c>
    </row>
    <row r="452" spans="1:18" x14ac:dyDescent="0.25">
      <c r="A452" s="332"/>
      <c r="B452" s="302"/>
      <c r="C452" s="301"/>
      <c r="D452" s="301"/>
      <c r="E452" s="301"/>
      <c r="F452" s="301"/>
      <c r="G452" s="301"/>
      <c r="H452" s="301"/>
      <c r="I452" s="301"/>
      <c r="J452" s="301"/>
      <c r="K452" s="301"/>
      <c r="L452" s="301"/>
      <c r="M452" s="301"/>
      <c r="N452" s="301"/>
      <c r="O452" s="303"/>
      <c r="P452" s="309">
        <f>IF(Table3[[#This Row],[Limit]]="",0,IF(Table3[[#This Row],[Limit]]&lt;MAX(Table3[[#This Row],[Jan-24]:[Dec-24]]),"Excess Business",0))</f>
        <v>0</v>
      </c>
      <c r="Q452" s="310">
        <f>IFERROR(COUNTIF(Table3[[#This Row],[Jan-24]:[Dec-24]],"&gt;"&amp;Table3[[#This Row],[Limit]]),)</f>
        <v>0</v>
      </c>
      <c r="R452" s="329">
        <f>Table3[[#This Row],[Paste CL name ]]</f>
        <v>0</v>
      </c>
    </row>
    <row r="453" spans="1:18" x14ac:dyDescent="0.25">
      <c r="A453" s="332"/>
      <c r="B453" s="302"/>
      <c r="C453" s="301"/>
      <c r="D453" s="301"/>
      <c r="E453" s="301"/>
      <c r="F453" s="301"/>
      <c r="G453" s="301"/>
      <c r="H453" s="301"/>
      <c r="I453" s="301"/>
      <c r="J453" s="301"/>
      <c r="K453" s="301"/>
      <c r="L453" s="301"/>
      <c r="M453" s="301"/>
      <c r="N453" s="301"/>
      <c r="O453" s="303"/>
      <c r="P453" s="309">
        <f>IF(Table3[[#This Row],[Limit]]="",0,IF(Table3[[#This Row],[Limit]]&lt;MAX(Table3[[#This Row],[Jan-24]:[Dec-24]]),"Excess Business",0))</f>
        <v>0</v>
      </c>
      <c r="Q453" s="310">
        <f>IFERROR(COUNTIF(Table3[[#This Row],[Jan-24]:[Dec-24]],"&gt;"&amp;Table3[[#This Row],[Limit]]),)</f>
        <v>0</v>
      </c>
      <c r="R453" s="329">
        <f>Table3[[#This Row],[Paste CL name ]]</f>
        <v>0</v>
      </c>
    </row>
    <row r="454" spans="1:18" x14ac:dyDescent="0.25">
      <c r="A454" s="332"/>
      <c r="B454" s="302"/>
      <c r="C454" s="301"/>
      <c r="D454" s="301"/>
      <c r="E454" s="301"/>
      <c r="F454" s="301"/>
      <c r="G454" s="301"/>
      <c r="H454" s="301"/>
      <c r="I454" s="301"/>
      <c r="J454" s="301"/>
      <c r="K454" s="301"/>
      <c r="L454" s="301"/>
      <c r="M454" s="301"/>
      <c r="N454" s="301"/>
      <c r="O454" s="303"/>
      <c r="P454" s="309">
        <f>IF(Table3[[#This Row],[Limit]]="",0,IF(Table3[[#This Row],[Limit]]&lt;MAX(Table3[[#This Row],[Jan-24]:[Dec-24]]),"Excess Business",0))</f>
        <v>0</v>
      </c>
      <c r="Q454" s="310">
        <f>IFERROR(COUNTIF(Table3[[#This Row],[Jan-24]:[Dec-24]],"&gt;"&amp;Table3[[#This Row],[Limit]]),)</f>
        <v>0</v>
      </c>
      <c r="R454" s="329">
        <f>Table3[[#This Row],[Paste CL name ]]</f>
        <v>0</v>
      </c>
    </row>
    <row r="455" spans="1:18" x14ac:dyDescent="0.25">
      <c r="A455" s="332"/>
      <c r="B455" s="302"/>
      <c r="C455" s="301"/>
      <c r="D455" s="301"/>
      <c r="E455" s="301"/>
      <c r="F455" s="301"/>
      <c r="G455" s="301"/>
      <c r="H455" s="301"/>
      <c r="I455" s="301"/>
      <c r="J455" s="301"/>
      <c r="K455" s="301"/>
      <c r="L455" s="301"/>
      <c r="M455" s="301"/>
      <c r="N455" s="301"/>
      <c r="O455" s="303"/>
      <c r="P455" s="309">
        <f>IF(Table3[[#This Row],[Limit]]="",0,IF(Table3[[#This Row],[Limit]]&lt;MAX(Table3[[#This Row],[Jan-24]:[Dec-24]]),"Excess Business",0))</f>
        <v>0</v>
      </c>
      <c r="Q455" s="310">
        <f>IFERROR(COUNTIF(Table3[[#This Row],[Jan-24]:[Dec-24]],"&gt;"&amp;Table3[[#This Row],[Limit]]),)</f>
        <v>0</v>
      </c>
      <c r="R455" s="329">
        <f>Table3[[#This Row],[Paste CL name ]]</f>
        <v>0</v>
      </c>
    </row>
    <row r="456" spans="1:18" x14ac:dyDescent="0.25">
      <c r="A456" s="332"/>
      <c r="B456" s="302"/>
      <c r="C456" s="301"/>
      <c r="D456" s="301"/>
      <c r="E456" s="301"/>
      <c r="F456" s="301"/>
      <c r="G456" s="301"/>
      <c r="H456" s="301"/>
      <c r="I456" s="301"/>
      <c r="J456" s="301"/>
      <c r="K456" s="301"/>
      <c r="L456" s="301"/>
      <c r="M456" s="301"/>
      <c r="N456" s="301"/>
      <c r="O456" s="303"/>
      <c r="P456" s="309">
        <f>IF(Table3[[#This Row],[Limit]]="",0,IF(Table3[[#This Row],[Limit]]&lt;MAX(Table3[[#This Row],[Jan-24]:[Dec-24]]),"Excess Business",0))</f>
        <v>0</v>
      </c>
      <c r="Q456" s="310">
        <f>IFERROR(COUNTIF(Table3[[#This Row],[Jan-24]:[Dec-24]],"&gt;"&amp;Table3[[#This Row],[Limit]]),)</f>
        <v>0</v>
      </c>
      <c r="R456" s="329">
        <f>Table3[[#This Row],[Paste CL name ]]</f>
        <v>0</v>
      </c>
    </row>
    <row r="457" spans="1:18" x14ac:dyDescent="0.25">
      <c r="A457" s="332"/>
      <c r="B457" s="302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M457" s="301"/>
      <c r="N457" s="301"/>
      <c r="O457" s="303"/>
      <c r="P457" s="309">
        <f>IF(Table3[[#This Row],[Limit]]="",0,IF(Table3[[#This Row],[Limit]]&lt;MAX(Table3[[#This Row],[Jan-24]:[Dec-24]]),"Excess Business",0))</f>
        <v>0</v>
      </c>
      <c r="Q457" s="310">
        <f>IFERROR(COUNTIF(Table3[[#This Row],[Jan-24]:[Dec-24]],"&gt;"&amp;Table3[[#This Row],[Limit]]),)</f>
        <v>0</v>
      </c>
      <c r="R457" s="329">
        <f>Table3[[#This Row],[Paste CL name ]]</f>
        <v>0</v>
      </c>
    </row>
    <row r="458" spans="1:18" x14ac:dyDescent="0.25">
      <c r="A458" s="332"/>
      <c r="B458" s="302"/>
      <c r="C458" s="301"/>
      <c r="D458" s="301"/>
      <c r="E458" s="301"/>
      <c r="F458" s="301"/>
      <c r="G458" s="301"/>
      <c r="H458" s="301"/>
      <c r="I458" s="301"/>
      <c r="J458" s="301"/>
      <c r="K458" s="301"/>
      <c r="L458" s="301"/>
      <c r="M458" s="301"/>
      <c r="N458" s="301"/>
      <c r="O458" s="303"/>
      <c r="P458" s="309">
        <f>IF(Table3[[#This Row],[Limit]]="",0,IF(Table3[[#This Row],[Limit]]&lt;MAX(Table3[[#This Row],[Jan-24]:[Dec-24]]),"Excess Business",0))</f>
        <v>0</v>
      </c>
      <c r="Q458" s="310">
        <f>IFERROR(COUNTIF(Table3[[#This Row],[Jan-24]:[Dec-24]],"&gt;"&amp;Table3[[#This Row],[Limit]]),)</f>
        <v>0</v>
      </c>
      <c r="R458" s="329">
        <f>Table3[[#This Row],[Paste CL name ]]</f>
        <v>0</v>
      </c>
    </row>
    <row r="459" spans="1:18" x14ac:dyDescent="0.25">
      <c r="A459" s="332"/>
      <c r="B459" s="302"/>
      <c r="C459" s="301"/>
      <c r="D459" s="301"/>
      <c r="E459" s="301"/>
      <c r="F459" s="301"/>
      <c r="G459" s="301"/>
      <c r="H459" s="301"/>
      <c r="I459" s="301"/>
      <c r="J459" s="301"/>
      <c r="K459" s="301"/>
      <c r="L459" s="301"/>
      <c r="M459" s="301"/>
      <c r="N459" s="301"/>
      <c r="O459" s="303"/>
      <c r="P459" s="309">
        <f>IF(Table3[[#This Row],[Limit]]="",0,IF(Table3[[#This Row],[Limit]]&lt;MAX(Table3[[#This Row],[Jan-24]:[Dec-24]]),"Excess Business",0))</f>
        <v>0</v>
      </c>
      <c r="Q459" s="310">
        <f>IFERROR(COUNTIF(Table3[[#This Row],[Jan-24]:[Dec-24]],"&gt;"&amp;Table3[[#This Row],[Limit]]),)</f>
        <v>0</v>
      </c>
      <c r="R459" s="329">
        <f>Table3[[#This Row],[Paste CL name ]]</f>
        <v>0</v>
      </c>
    </row>
    <row r="460" spans="1:18" x14ac:dyDescent="0.25">
      <c r="A460" s="332"/>
      <c r="B460" s="302"/>
      <c r="C460" s="301"/>
      <c r="D460" s="301"/>
      <c r="E460" s="301"/>
      <c r="F460" s="301"/>
      <c r="G460" s="301"/>
      <c r="H460" s="301"/>
      <c r="I460" s="301"/>
      <c r="J460" s="301"/>
      <c r="K460" s="301"/>
      <c r="L460" s="301"/>
      <c r="M460" s="301"/>
      <c r="N460" s="301"/>
      <c r="O460" s="303"/>
      <c r="P460" s="309">
        <f>IF(Table3[[#This Row],[Limit]]="",0,IF(Table3[[#This Row],[Limit]]&lt;MAX(Table3[[#This Row],[Jan-24]:[Dec-24]]),"Excess Business",0))</f>
        <v>0</v>
      </c>
      <c r="Q460" s="310">
        <f>IFERROR(COUNTIF(Table3[[#This Row],[Jan-24]:[Dec-24]],"&gt;"&amp;Table3[[#This Row],[Limit]]),)</f>
        <v>0</v>
      </c>
      <c r="R460" s="329">
        <f>Table3[[#This Row],[Paste CL name ]]</f>
        <v>0</v>
      </c>
    </row>
    <row r="461" spans="1:18" x14ac:dyDescent="0.25">
      <c r="A461" s="332"/>
      <c r="B461" s="302"/>
      <c r="C461" s="301"/>
      <c r="D461" s="301"/>
      <c r="E461" s="301"/>
      <c r="F461" s="301"/>
      <c r="G461" s="301"/>
      <c r="H461" s="301"/>
      <c r="I461" s="301"/>
      <c r="J461" s="301"/>
      <c r="K461" s="301"/>
      <c r="L461" s="301"/>
      <c r="M461" s="301"/>
      <c r="N461" s="301"/>
      <c r="O461" s="303"/>
      <c r="P461" s="309">
        <f>IF(Table3[[#This Row],[Limit]]="",0,IF(Table3[[#This Row],[Limit]]&lt;MAX(Table3[[#This Row],[Jan-24]:[Dec-24]]),"Excess Business",0))</f>
        <v>0</v>
      </c>
      <c r="Q461" s="310">
        <f>IFERROR(COUNTIF(Table3[[#This Row],[Jan-24]:[Dec-24]],"&gt;"&amp;Table3[[#This Row],[Limit]]),)</f>
        <v>0</v>
      </c>
      <c r="R461" s="329">
        <f>Table3[[#This Row],[Paste CL name ]]</f>
        <v>0</v>
      </c>
    </row>
    <row r="462" spans="1:18" x14ac:dyDescent="0.25">
      <c r="A462" s="332"/>
      <c r="B462" s="302"/>
      <c r="C462" s="301"/>
      <c r="D462" s="301"/>
      <c r="E462" s="301"/>
      <c r="F462" s="301"/>
      <c r="G462" s="301"/>
      <c r="H462" s="301"/>
      <c r="I462" s="301"/>
      <c r="J462" s="301"/>
      <c r="K462" s="301"/>
      <c r="L462" s="301"/>
      <c r="M462" s="301"/>
      <c r="N462" s="301"/>
      <c r="O462" s="303"/>
      <c r="P462" s="309">
        <f>IF(Table3[[#This Row],[Limit]]="",0,IF(Table3[[#This Row],[Limit]]&lt;MAX(Table3[[#This Row],[Jan-24]:[Dec-24]]),"Excess Business",0))</f>
        <v>0</v>
      </c>
      <c r="Q462" s="310">
        <f>IFERROR(COUNTIF(Table3[[#This Row],[Jan-24]:[Dec-24]],"&gt;"&amp;Table3[[#This Row],[Limit]]),)</f>
        <v>0</v>
      </c>
      <c r="R462" s="329">
        <f>Table3[[#This Row],[Paste CL name ]]</f>
        <v>0</v>
      </c>
    </row>
    <row r="463" spans="1:18" x14ac:dyDescent="0.25">
      <c r="A463" s="332"/>
      <c r="B463" s="302"/>
      <c r="C463" s="301"/>
      <c r="D463" s="301"/>
      <c r="E463" s="301"/>
      <c r="F463" s="301"/>
      <c r="G463" s="301"/>
      <c r="H463" s="301"/>
      <c r="I463" s="301"/>
      <c r="J463" s="301"/>
      <c r="K463" s="301"/>
      <c r="L463" s="301"/>
      <c r="M463" s="301"/>
      <c r="N463" s="301"/>
      <c r="O463" s="303"/>
      <c r="P463" s="309">
        <f>IF(Table3[[#This Row],[Limit]]="",0,IF(Table3[[#This Row],[Limit]]&lt;MAX(Table3[[#This Row],[Jan-24]:[Dec-24]]),"Excess Business",0))</f>
        <v>0</v>
      </c>
      <c r="Q463" s="310">
        <f>IFERROR(COUNTIF(Table3[[#This Row],[Jan-24]:[Dec-24]],"&gt;"&amp;Table3[[#This Row],[Limit]]),)</f>
        <v>0</v>
      </c>
      <c r="R463" s="329">
        <f>Table3[[#This Row],[Paste CL name ]]</f>
        <v>0</v>
      </c>
    </row>
    <row r="464" spans="1:18" x14ac:dyDescent="0.25">
      <c r="A464" s="332"/>
      <c r="B464" s="302"/>
      <c r="C464" s="301"/>
      <c r="D464" s="301"/>
      <c r="E464" s="301"/>
      <c r="F464" s="301"/>
      <c r="G464" s="301"/>
      <c r="H464" s="301"/>
      <c r="I464" s="301"/>
      <c r="J464" s="301"/>
      <c r="K464" s="301"/>
      <c r="L464" s="301"/>
      <c r="M464" s="301"/>
      <c r="N464" s="301"/>
      <c r="O464" s="303"/>
      <c r="P464" s="309">
        <f>IF(Table3[[#This Row],[Limit]]="",0,IF(Table3[[#This Row],[Limit]]&lt;MAX(Table3[[#This Row],[Jan-24]:[Dec-24]]),"Excess Business",0))</f>
        <v>0</v>
      </c>
      <c r="Q464" s="310">
        <f>IFERROR(COUNTIF(Table3[[#This Row],[Jan-24]:[Dec-24]],"&gt;"&amp;Table3[[#This Row],[Limit]]),)</f>
        <v>0</v>
      </c>
      <c r="R464" s="329">
        <f>Table3[[#This Row],[Paste CL name ]]</f>
        <v>0</v>
      </c>
    </row>
    <row r="465" spans="1:18" x14ac:dyDescent="0.25">
      <c r="A465" s="332"/>
      <c r="B465" s="302"/>
      <c r="C465" s="301"/>
      <c r="D465" s="301"/>
      <c r="E465" s="301"/>
      <c r="F465" s="301"/>
      <c r="G465" s="301"/>
      <c r="H465" s="301"/>
      <c r="I465" s="301"/>
      <c r="J465" s="301"/>
      <c r="K465" s="301"/>
      <c r="L465" s="301"/>
      <c r="M465" s="301"/>
      <c r="N465" s="301"/>
      <c r="O465" s="303"/>
      <c r="P465" s="309">
        <f>IF(Table3[[#This Row],[Limit]]="",0,IF(Table3[[#This Row],[Limit]]&lt;MAX(Table3[[#This Row],[Jan-24]:[Dec-24]]),"Excess Business",0))</f>
        <v>0</v>
      </c>
      <c r="Q465" s="310">
        <f>IFERROR(COUNTIF(Table3[[#This Row],[Jan-24]:[Dec-24]],"&gt;"&amp;Table3[[#This Row],[Limit]]),)</f>
        <v>0</v>
      </c>
      <c r="R465" s="329">
        <f>Table3[[#This Row],[Paste CL name ]]</f>
        <v>0</v>
      </c>
    </row>
    <row r="466" spans="1:18" x14ac:dyDescent="0.25">
      <c r="A466" s="332"/>
      <c r="B466" s="302"/>
      <c r="C466" s="301"/>
      <c r="D466" s="301"/>
      <c r="E466" s="301"/>
      <c r="F466" s="301"/>
      <c r="G466" s="301"/>
      <c r="H466" s="301"/>
      <c r="I466" s="301"/>
      <c r="J466" s="301"/>
      <c r="K466" s="301"/>
      <c r="L466" s="301"/>
      <c r="M466" s="301"/>
      <c r="N466" s="301"/>
      <c r="O466" s="303"/>
      <c r="P466" s="309">
        <f>IF(Table3[[#This Row],[Limit]]="",0,IF(Table3[[#This Row],[Limit]]&lt;MAX(Table3[[#This Row],[Jan-24]:[Dec-24]]),"Excess Business",0))</f>
        <v>0</v>
      </c>
      <c r="Q466" s="310">
        <f>IFERROR(COUNTIF(Table3[[#This Row],[Jan-24]:[Dec-24]],"&gt;"&amp;Table3[[#This Row],[Limit]]),)</f>
        <v>0</v>
      </c>
      <c r="R466" s="329">
        <f>Table3[[#This Row],[Paste CL name ]]</f>
        <v>0</v>
      </c>
    </row>
    <row r="467" spans="1:18" x14ac:dyDescent="0.25">
      <c r="A467" s="332"/>
      <c r="B467" s="302"/>
      <c r="C467" s="301"/>
      <c r="D467" s="301"/>
      <c r="E467" s="301"/>
      <c r="F467" s="301"/>
      <c r="G467" s="301"/>
      <c r="H467" s="301"/>
      <c r="I467" s="301"/>
      <c r="J467" s="301"/>
      <c r="K467" s="301"/>
      <c r="L467" s="301"/>
      <c r="M467" s="301"/>
      <c r="N467" s="301"/>
      <c r="O467" s="303"/>
      <c r="P467" s="309">
        <f>IF(Table3[[#This Row],[Limit]]="",0,IF(Table3[[#This Row],[Limit]]&lt;MAX(Table3[[#This Row],[Jan-24]:[Dec-24]]),"Excess Business",0))</f>
        <v>0</v>
      </c>
      <c r="Q467" s="310">
        <f>IFERROR(COUNTIF(Table3[[#This Row],[Jan-24]:[Dec-24]],"&gt;"&amp;Table3[[#This Row],[Limit]]),)</f>
        <v>0</v>
      </c>
      <c r="R467" s="329">
        <f>Table3[[#This Row],[Paste CL name ]]</f>
        <v>0</v>
      </c>
    </row>
    <row r="468" spans="1:18" x14ac:dyDescent="0.25">
      <c r="A468" s="332"/>
      <c r="B468" s="302"/>
      <c r="C468" s="301"/>
      <c r="D468" s="301"/>
      <c r="E468" s="301"/>
      <c r="F468" s="301"/>
      <c r="G468" s="301"/>
      <c r="H468" s="301"/>
      <c r="I468" s="301"/>
      <c r="J468" s="301"/>
      <c r="K468" s="301"/>
      <c r="L468" s="301"/>
      <c r="M468" s="301"/>
      <c r="N468" s="301"/>
      <c r="O468" s="303"/>
      <c r="P468" s="309">
        <f>IF(Table3[[#This Row],[Limit]]="",0,IF(Table3[[#This Row],[Limit]]&lt;MAX(Table3[[#This Row],[Jan-24]:[Dec-24]]),"Excess Business",0))</f>
        <v>0</v>
      </c>
      <c r="Q468" s="310">
        <f>IFERROR(COUNTIF(Table3[[#This Row],[Jan-24]:[Dec-24]],"&gt;"&amp;Table3[[#This Row],[Limit]]),)</f>
        <v>0</v>
      </c>
      <c r="R468" s="329">
        <f>Table3[[#This Row],[Paste CL name ]]</f>
        <v>0</v>
      </c>
    </row>
    <row r="469" spans="1:18" x14ac:dyDescent="0.25">
      <c r="A469" s="332"/>
      <c r="B469" s="302"/>
      <c r="C469" s="301"/>
      <c r="D469" s="301"/>
      <c r="E469" s="301"/>
      <c r="F469" s="301"/>
      <c r="G469" s="301"/>
      <c r="H469" s="301"/>
      <c r="I469" s="301"/>
      <c r="J469" s="301"/>
      <c r="K469" s="301"/>
      <c r="L469" s="301"/>
      <c r="M469" s="301"/>
      <c r="N469" s="301"/>
      <c r="O469" s="303"/>
      <c r="P469" s="309">
        <f>IF(Table3[[#This Row],[Limit]]="",0,IF(Table3[[#This Row],[Limit]]&lt;MAX(Table3[[#This Row],[Jan-24]:[Dec-24]]),"Excess Business",0))</f>
        <v>0</v>
      </c>
      <c r="Q469" s="310">
        <f>IFERROR(COUNTIF(Table3[[#This Row],[Jan-24]:[Dec-24]],"&gt;"&amp;Table3[[#This Row],[Limit]]),)</f>
        <v>0</v>
      </c>
      <c r="R469" s="329">
        <f>Table3[[#This Row],[Paste CL name ]]</f>
        <v>0</v>
      </c>
    </row>
    <row r="470" spans="1:18" x14ac:dyDescent="0.25">
      <c r="A470" s="332"/>
      <c r="B470" s="302"/>
      <c r="C470" s="301"/>
      <c r="D470" s="301"/>
      <c r="E470" s="301"/>
      <c r="F470" s="301"/>
      <c r="G470" s="301"/>
      <c r="H470" s="301"/>
      <c r="I470" s="301"/>
      <c r="J470" s="301"/>
      <c r="K470" s="301"/>
      <c r="L470" s="301"/>
      <c r="M470" s="301"/>
      <c r="N470" s="301"/>
      <c r="O470" s="303"/>
      <c r="P470" s="309">
        <f>IF(Table3[[#This Row],[Limit]]="",0,IF(Table3[[#This Row],[Limit]]&lt;MAX(Table3[[#This Row],[Jan-24]:[Dec-24]]),"Excess Business",0))</f>
        <v>0</v>
      </c>
      <c r="Q470" s="310">
        <f>IFERROR(COUNTIF(Table3[[#This Row],[Jan-24]:[Dec-24]],"&gt;"&amp;Table3[[#This Row],[Limit]]),)</f>
        <v>0</v>
      </c>
      <c r="R470" s="329">
        <f>Table3[[#This Row],[Paste CL name ]]</f>
        <v>0</v>
      </c>
    </row>
    <row r="471" spans="1:18" x14ac:dyDescent="0.25">
      <c r="A471" s="332"/>
      <c r="B471" s="302"/>
      <c r="C471" s="301"/>
      <c r="D471" s="301"/>
      <c r="E471" s="301"/>
      <c r="F471" s="301"/>
      <c r="G471" s="301"/>
      <c r="H471" s="301"/>
      <c r="I471" s="301"/>
      <c r="J471" s="301"/>
      <c r="K471" s="301"/>
      <c r="L471" s="301"/>
      <c r="M471" s="301"/>
      <c r="N471" s="301"/>
      <c r="O471" s="303"/>
      <c r="P471" s="309">
        <f>IF(Table3[[#This Row],[Limit]]="",0,IF(Table3[[#This Row],[Limit]]&lt;MAX(Table3[[#This Row],[Jan-24]:[Dec-24]]),"Excess Business",0))</f>
        <v>0</v>
      </c>
      <c r="Q471" s="310">
        <f>IFERROR(COUNTIF(Table3[[#This Row],[Jan-24]:[Dec-24]],"&gt;"&amp;Table3[[#This Row],[Limit]]),)</f>
        <v>0</v>
      </c>
      <c r="R471" s="329">
        <f>Table3[[#This Row],[Paste CL name ]]</f>
        <v>0</v>
      </c>
    </row>
    <row r="472" spans="1:18" x14ac:dyDescent="0.25">
      <c r="A472" s="332"/>
      <c r="B472" s="302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M472" s="301"/>
      <c r="N472" s="301"/>
      <c r="O472" s="303"/>
      <c r="P472" s="309">
        <f>IF(Table3[[#This Row],[Limit]]="",0,IF(Table3[[#This Row],[Limit]]&lt;MAX(Table3[[#This Row],[Jan-24]:[Dec-24]]),"Excess Business",0))</f>
        <v>0</v>
      </c>
      <c r="Q472" s="310">
        <f>IFERROR(COUNTIF(Table3[[#This Row],[Jan-24]:[Dec-24]],"&gt;"&amp;Table3[[#This Row],[Limit]]),)</f>
        <v>0</v>
      </c>
      <c r="R472" s="329">
        <f>Table3[[#This Row],[Paste CL name ]]</f>
        <v>0</v>
      </c>
    </row>
    <row r="473" spans="1:18" x14ac:dyDescent="0.25">
      <c r="A473" s="332"/>
      <c r="B473" s="302"/>
      <c r="C473" s="301"/>
      <c r="D473" s="301"/>
      <c r="E473" s="301"/>
      <c r="F473" s="301"/>
      <c r="G473" s="301"/>
      <c r="H473" s="301"/>
      <c r="I473" s="301"/>
      <c r="J473" s="301"/>
      <c r="K473" s="301"/>
      <c r="L473" s="301"/>
      <c r="M473" s="301"/>
      <c r="N473" s="301"/>
      <c r="O473" s="303"/>
      <c r="P473" s="309">
        <f>IF(Table3[[#This Row],[Limit]]="",0,IF(Table3[[#This Row],[Limit]]&lt;MAX(Table3[[#This Row],[Jan-24]:[Dec-24]]),"Excess Business",0))</f>
        <v>0</v>
      </c>
      <c r="Q473" s="310">
        <f>IFERROR(COUNTIF(Table3[[#This Row],[Jan-24]:[Dec-24]],"&gt;"&amp;Table3[[#This Row],[Limit]]),)</f>
        <v>0</v>
      </c>
      <c r="R473" s="329">
        <f>Table3[[#This Row],[Paste CL name ]]</f>
        <v>0</v>
      </c>
    </row>
    <row r="474" spans="1:18" x14ac:dyDescent="0.25">
      <c r="A474" s="332"/>
      <c r="B474" s="302"/>
      <c r="C474" s="301"/>
      <c r="D474" s="301"/>
      <c r="E474" s="301"/>
      <c r="F474" s="301"/>
      <c r="G474" s="301"/>
      <c r="H474" s="301"/>
      <c r="I474" s="301"/>
      <c r="J474" s="301"/>
      <c r="K474" s="301"/>
      <c r="L474" s="301"/>
      <c r="M474" s="301"/>
      <c r="N474" s="301"/>
      <c r="O474" s="303"/>
      <c r="P474" s="309">
        <f>IF(Table3[[#This Row],[Limit]]="",0,IF(Table3[[#This Row],[Limit]]&lt;MAX(Table3[[#This Row],[Jan-24]:[Dec-24]]),"Excess Business",0))</f>
        <v>0</v>
      </c>
      <c r="Q474" s="310">
        <f>IFERROR(COUNTIF(Table3[[#This Row],[Jan-24]:[Dec-24]],"&gt;"&amp;Table3[[#This Row],[Limit]]),)</f>
        <v>0</v>
      </c>
      <c r="R474" s="329">
        <f>Table3[[#This Row],[Paste CL name ]]</f>
        <v>0</v>
      </c>
    </row>
    <row r="475" spans="1:18" x14ac:dyDescent="0.25">
      <c r="A475" s="332"/>
      <c r="B475" s="302"/>
      <c r="C475" s="301"/>
      <c r="D475" s="301"/>
      <c r="E475" s="301"/>
      <c r="F475" s="301"/>
      <c r="G475" s="301"/>
      <c r="H475" s="301"/>
      <c r="I475" s="301"/>
      <c r="J475" s="301"/>
      <c r="K475" s="301"/>
      <c r="L475" s="301"/>
      <c r="M475" s="301"/>
      <c r="N475" s="301"/>
      <c r="O475" s="303"/>
      <c r="P475" s="309">
        <f>IF(Table3[[#This Row],[Limit]]="",0,IF(Table3[[#This Row],[Limit]]&lt;MAX(Table3[[#This Row],[Jan-24]:[Dec-24]]),"Excess Business",0))</f>
        <v>0</v>
      </c>
      <c r="Q475" s="310">
        <f>IFERROR(COUNTIF(Table3[[#This Row],[Jan-24]:[Dec-24]],"&gt;"&amp;Table3[[#This Row],[Limit]]),)</f>
        <v>0</v>
      </c>
      <c r="R475" s="329">
        <f>Table3[[#This Row],[Paste CL name ]]</f>
        <v>0</v>
      </c>
    </row>
    <row r="476" spans="1:18" x14ac:dyDescent="0.25">
      <c r="A476" s="332"/>
      <c r="B476" s="302"/>
      <c r="C476" s="301"/>
      <c r="D476" s="301"/>
      <c r="E476" s="301"/>
      <c r="F476" s="301"/>
      <c r="G476" s="301"/>
      <c r="H476" s="301"/>
      <c r="I476" s="301"/>
      <c r="J476" s="301"/>
      <c r="K476" s="301"/>
      <c r="L476" s="301"/>
      <c r="M476" s="301"/>
      <c r="N476" s="301"/>
      <c r="O476" s="303"/>
      <c r="P476" s="309">
        <f>IF(Table3[[#This Row],[Limit]]="",0,IF(Table3[[#This Row],[Limit]]&lt;MAX(Table3[[#This Row],[Jan-24]:[Dec-24]]),"Excess Business",0))</f>
        <v>0</v>
      </c>
      <c r="Q476" s="310">
        <f>IFERROR(COUNTIF(Table3[[#This Row],[Jan-24]:[Dec-24]],"&gt;"&amp;Table3[[#This Row],[Limit]]),)</f>
        <v>0</v>
      </c>
      <c r="R476" s="329">
        <f>Table3[[#This Row],[Paste CL name ]]</f>
        <v>0</v>
      </c>
    </row>
    <row r="477" spans="1:18" x14ac:dyDescent="0.25">
      <c r="A477" s="332"/>
      <c r="B477" s="302"/>
      <c r="C477" s="301"/>
      <c r="D477" s="301"/>
      <c r="E477" s="301"/>
      <c r="F477" s="301"/>
      <c r="G477" s="301"/>
      <c r="H477" s="301"/>
      <c r="I477" s="301"/>
      <c r="J477" s="301"/>
      <c r="K477" s="301"/>
      <c r="L477" s="301"/>
      <c r="M477" s="301"/>
      <c r="N477" s="301"/>
      <c r="O477" s="303"/>
      <c r="P477" s="309">
        <f>IF(Table3[[#This Row],[Limit]]="",0,IF(Table3[[#This Row],[Limit]]&lt;MAX(Table3[[#This Row],[Jan-24]:[Dec-24]]),"Excess Business",0))</f>
        <v>0</v>
      </c>
      <c r="Q477" s="310">
        <f>IFERROR(COUNTIF(Table3[[#This Row],[Jan-24]:[Dec-24]],"&gt;"&amp;Table3[[#This Row],[Limit]]),)</f>
        <v>0</v>
      </c>
      <c r="R477" s="329">
        <f>Table3[[#This Row],[Paste CL name ]]</f>
        <v>0</v>
      </c>
    </row>
    <row r="478" spans="1:18" x14ac:dyDescent="0.25">
      <c r="A478" s="332"/>
      <c r="B478" s="302"/>
      <c r="C478" s="301"/>
      <c r="D478" s="301"/>
      <c r="E478" s="301"/>
      <c r="F478" s="301"/>
      <c r="G478" s="301"/>
      <c r="H478" s="301"/>
      <c r="I478" s="301"/>
      <c r="J478" s="301"/>
      <c r="K478" s="301"/>
      <c r="L478" s="301"/>
      <c r="M478" s="301"/>
      <c r="N478" s="301"/>
      <c r="O478" s="303"/>
      <c r="P478" s="309">
        <f>IF(Table3[[#This Row],[Limit]]="",0,IF(Table3[[#This Row],[Limit]]&lt;MAX(Table3[[#This Row],[Jan-24]:[Dec-24]]),"Excess Business",0))</f>
        <v>0</v>
      </c>
      <c r="Q478" s="310">
        <f>IFERROR(COUNTIF(Table3[[#This Row],[Jan-24]:[Dec-24]],"&gt;"&amp;Table3[[#This Row],[Limit]]),)</f>
        <v>0</v>
      </c>
      <c r="R478" s="329">
        <f>Table3[[#This Row],[Paste CL name ]]</f>
        <v>0</v>
      </c>
    </row>
    <row r="479" spans="1:18" x14ac:dyDescent="0.25">
      <c r="A479" s="332"/>
      <c r="B479" s="302"/>
      <c r="C479" s="301"/>
      <c r="D479" s="301"/>
      <c r="E479" s="301"/>
      <c r="F479" s="301"/>
      <c r="G479" s="301"/>
      <c r="H479" s="301"/>
      <c r="I479" s="301"/>
      <c r="J479" s="301"/>
      <c r="K479" s="301"/>
      <c r="L479" s="301"/>
      <c r="M479" s="301"/>
      <c r="N479" s="301"/>
      <c r="O479" s="303"/>
      <c r="P479" s="309">
        <f>IF(Table3[[#This Row],[Limit]]="",0,IF(Table3[[#This Row],[Limit]]&lt;MAX(Table3[[#This Row],[Jan-24]:[Dec-24]]),"Excess Business",0))</f>
        <v>0</v>
      </c>
      <c r="Q479" s="310">
        <f>IFERROR(COUNTIF(Table3[[#This Row],[Jan-24]:[Dec-24]],"&gt;"&amp;Table3[[#This Row],[Limit]]),)</f>
        <v>0</v>
      </c>
      <c r="R479" s="329">
        <f>Table3[[#This Row],[Paste CL name ]]</f>
        <v>0</v>
      </c>
    </row>
    <row r="480" spans="1:18" x14ac:dyDescent="0.25">
      <c r="A480" s="332"/>
      <c r="B480" s="302"/>
      <c r="C480" s="301"/>
      <c r="D480" s="301"/>
      <c r="E480" s="301"/>
      <c r="F480" s="301"/>
      <c r="G480" s="301"/>
      <c r="H480" s="301"/>
      <c r="I480" s="301"/>
      <c r="J480" s="301"/>
      <c r="K480" s="301"/>
      <c r="L480" s="301"/>
      <c r="M480" s="301"/>
      <c r="N480" s="301"/>
      <c r="O480" s="303"/>
      <c r="P480" s="309">
        <f>IF(Table3[[#This Row],[Limit]]="",0,IF(Table3[[#This Row],[Limit]]&lt;MAX(Table3[[#This Row],[Jan-24]:[Dec-24]]),"Excess Business",0))</f>
        <v>0</v>
      </c>
      <c r="Q480" s="310">
        <f>IFERROR(COUNTIF(Table3[[#This Row],[Jan-24]:[Dec-24]],"&gt;"&amp;Table3[[#This Row],[Limit]]),)</f>
        <v>0</v>
      </c>
      <c r="R480" s="329">
        <f>Table3[[#This Row],[Paste CL name ]]</f>
        <v>0</v>
      </c>
    </row>
    <row r="481" spans="1:18" x14ac:dyDescent="0.25">
      <c r="A481" s="332"/>
      <c r="B481" s="302"/>
      <c r="C481" s="301"/>
      <c r="D481" s="301"/>
      <c r="E481" s="301"/>
      <c r="F481" s="301"/>
      <c r="G481" s="301"/>
      <c r="H481" s="301"/>
      <c r="I481" s="301"/>
      <c r="J481" s="301"/>
      <c r="K481" s="301"/>
      <c r="L481" s="301"/>
      <c r="M481" s="301"/>
      <c r="N481" s="301"/>
      <c r="O481" s="303"/>
      <c r="P481" s="309">
        <f>IF(Table3[[#This Row],[Limit]]="",0,IF(Table3[[#This Row],[Limit]]&lt;MAX(Table3[[#This Row],[Jan-24]:[Dec-24]]),"Excess Business",0))</f>
        <v>0</v>
      </c>
      <c r="Q481" s="310">
        <f>IFERROR(COUNTIF(Table3[[#This Row],[Jan-24]:[Dec-24]],"&gt;"&amp;Table3[[#This Row],[Limit]]),)</f>
        <v>0</v>
      </c>
      <c r="R481" s="329">
        <f>Table3[[#This Row],[Paste CL name ]]</f>
        <v>0</v>
      </c>
    </row>
    <row r="482" spans="1:18" x14ac:dyDescent="0.25">
      <c r="A482" s="332"/>
      <c r="B482" s="302"/>
      <c r="C482" s="301"/>
      <c r="D482" s="301"/>
      <c r="E482" s="301"/>
      <c r="F482" s="301"/>
      <c r="G482" s="301"/>
      <c r="H482" s="301"/>
      <c r="I482" s="301"/>
      <c r="J482" s="301"/>
      <c r="K482" s="301"/>
      <c r="L482" s="301"/>
      <c r="M482" s="301"/>
      <c r="N482" s="301"/>
      <c r="O482" s="303"/>
      <c r="P482" s="309">
        <f>IF(Table3[[#This Row],[Limit]]="",0,IF(Table3[[#This Row],[Limit]]&lt;MAX(Table3[[#This Row],[Jan-24]:[Dec-24]]),"Excess Business",0))</f>
        <v>0</v>
      </c>
      <c r="Q482" s="310">
        <f>IFERROR(COUNTIF(Table3[[#This Row],[Jan-24]:[Dec-24]],"&gt;"&amp;Table3[[#This Row],[Limit]]),)</f>
        <v>0</v>
      </c>
      <c r="R482" s="329">
        <f>Table3[[#This Row],[Paste CL name ]]</f>
        <v>0</v>
      </c>
    </row>
    <row r="483" spans="1:18" x14ac:dyDescent="0.25">
      <c r="A483" s="332"/>
      <c r="B483" s="302"/>
      <c r="C483" s="301"/>
      <c r="D483" s="301"/>
      <c r="E483" s="301"/>
      <c r="F483" s="301"/>
      <c r="G483" s="301"/>
      <c r="H483" s="301"/>
      <c r="I483" s="301"/>
      <c r="J483" s="301"/>
      <c r="K483" s="301"/>
      <c r="L483" s="301"/>
      <c r="M483" s="301"/>
      <c r="N483" s="301"/>
      <c r="O483" s="303"/>
      <c r="P483" s="309">
        <f>IF(Table3[[#This Row],[Limit]]="",0,IF(Table3[[#This Row],[Limit]]&lt;MAX(Table3[[#This Row],[Jan-24]:[Dec-24]]),"Excess Business",0))</f>
        <v>0</v>
      </c>
      <c r="Q483" s="310">
        <f>IFERROR(COUNTIF(Table3[[#This Row],[Jan-24]:[Dec-24]],"&gt;"&amp;Table3[[#This Row],[Limit]]),)</f>
        <v>0</v>
      </c>
      <c r="R483" s="329">
        <f>Table3[[#This Row],[Paste CL name ]]</f>
        <v>0</v>
      </c>
    </row>
    <row r="484" spans="1:18" x14ac:dyDescent="0.25">
      <c r="A484" s="332"/>
      <c r="B484" s="302"/>
      <c r="C484" s="301"/>
      <c r="D484" s="301"/>
      <c r="E484" s="301"/>
      <c r="F484" s="301"/>
      <c r="G484" s="301"/>
      <c r="H484" s="301"/>
      <c r="I484" s="301"/>
      <c r="J484" s="301"/>
      <c r="K484" s="301"/>
      <c r="L484" s="301"/>
      <c r="M484" s="301"/>
      <c r="N484" s="301"/>
      <c r="O484" s="303"/>
      <c r="P484" s="309">
        <f>IF(Table3[[#This Row],[Limit]]="",0,IF(Table3[[#This Row],[Limit]]&lt;MAX(Table3[[#This Row],[Jan-24]:[Dec-24]]),"Excess Business",0))</f>
        <v>0</v>
      </c>
      <c r="Q484" s="310">
        <f>IFERROR(COUNTIF(Table3[[#This Row],[Jan-24]:[Dec-24]],"&gt;"&amp;Table3[[#This Row],[Limit]]),)</f>
        <v>0</v>
      </c>
      <c r="R484" s="329">
        <f>Table3[[#This Row],[Paste CL name ]]</f>
        <v>0</v>
      </c>
    </row>
    <row r="485" spans="1:18" x14ac:dyDescent="0.25">
      <c r="A485" s="332"/>
      <c r="B485" s="302"/>
      <c r="C485" s="301"/>
      <c r="D485" s="301"/>
      <c r="E485" s="301"/>
      <c r="F485" s="301"/>
      <c r="G485" s="301"/>
      <c r="H485" s="301"/>
      <c r="I485" s="301"/>
      <c r="J485" s="301"/>
      <c r="K485" s="301"/>
      <c r="L485" s="301"/>
      <c r="M485" s="301"/>
      <c r="N485" s="301"/>
      <c r="O485" s="303"/>
      <c r="P485" s="309">
        <f>IF(Table3[[#This Row],[Limit]]="",0,IF(Table3[[#This Row],[Limit]]&lt;MAX(Table3[[#This Row],[Jan-24]:[Dec-24]]),"Excess Business",0))</f>
        <v>0</v>
      </c>
      <c r="Q485" s="310">
        <f>IFERROR(COUNTIF(Table3[[#This Row],[Jan-24]:[Dec-24]],"&gt;"&amp;Table3[[#This Row],[Limit]]),)</f>
        <v>0</v>
      </c>
      <c r="R485" s="329">
        <f>Table3[[#This Row],[Paste CL name ]]</f>
        <v>0</v>
      </c>
    </row>
    <row r="486" spans="1:18" x14ac:dyDescent="0.25">
      <c r="A486" s="332"/>
      <c r="B486" s="302"/>
      <c r="C486" s="301"/>
      <c r="D486" s="301"/>
      <c r="E486" s="301"/>
      <c r="F486" s="301"/>
      <c r="G486" s="301"/>
      <c r="H486" s="301"/>
      <c r="I486" s="301"/>
      <c r="J486" s="301"/>
      <c r="K486" s="301"/>
      <c r="L486" s="301"/>
      <c r="M486" s="301"/>
      <c r="N486" s="301"/>
      <c r="O486" s="303"/>
      <c r="P486" s="309">
        <f>IF(Table3[[#This Row],[Limit]]="",0,IF(Table3[[#This Row],[Limit]]&lt;MAX(Table3[[#This Row],[Jan-24]:[Dec-24]]),"Excess Business",0))</f>
        <v>0</v>
      </c>
      <c r="Q486" s="310">
        <f>IFERROR(COUNTIF(Table3[[#This Row],[Jan-24]:[Dec-24]],"&gt;"&amp;Table3[[#This Row],[Limit]]),)</f>
        <v>0</v>
      </c>
      <c r="R486" s="329">
        <f>Table3[[#This Row],[Paste CL name ]]</f>
        <v>0</v>
      </c>
    </row>
    <row r="487" spans="1:18" x14ac:dyDescent="0.25">
      <c r="A487" s="332"/>
      <c r="B487" s="302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M487" s="301"/>
      <c r="N487" s="301"/>
      <c r="O487" s="303"/>
      <c r="P487" s="309">
        <f>IF(Table3[[#This Row],[Limit]]="",0,IF(Table3[[#This Row],[Limit]]&lt;MAX(Table3[[#This Row],[Jan-24]:[Dec-24]]),"Excess Business",0))</f>
        <v>0</v>
      </c>
      <c r="Q487" s="310">
        <f>IFERROR(COUNTIF(Table3[[#This Row],[Jan-24]:[Dec-24]],"&gt;"&amp;Table3[[#This Row],[Limit]]),)</f>
        <v>0</v>
      </c>
      <c r="R487" s="329">
        <f>Table3[[#This Row],[Paste CL name ]]</f>
        <v>0</v>
      </c>
    </row>
    <row r="488" spans="1:18" x14ac:dyDescent="0.25">
      <c r="A488" s="332"/>
      <c r="B488" s="302"/>
      <c r="C488" s="301"/>
      <c r="D488" s="301"/>
      <c r="E488" s="301"/>
      <c r="F488" s="301"/>
      <c r="G488" s="301"/>
      <c r="H488" s="301"/>
      <c r="I488" s="301"/>
      <c r="J488" s="301"/>
      <c r="K488" s="301"/>
      <c r="L488" s="301"/>
      <c r="M488" s="301"/>
      <c r="N488" s="301"/>
      <c r="O488" s="303"/>
      <c r="P488" s="309">
        <f>IF(Table3[[#This Row],[Limit]]="",0,IF(Table3[[#This Row],[Limit]]&lt;MAX(Table3[[#This Row],[Jan-24]:[Dec-24]]),"Excess Business",0))</f>
        <v>0</v>
      </c>
      <c r="Q488" s="310">
        <f>IFERROR(COUNTIF(Table3[[#This Row],[Jan-24]:[Dec-24]],"&gt;"&amp;Table3[[#This Row],[Limit]]),)</f>
        <v>0</v>
      </c>
      <c r="R488" s="329">
        <f>Table3[[#This Row],[Paste CL name ]]</f>
        <v>0</v>
      </c>
    </row>
    <row r="489" spans="1:18" x14ac:dyDescent="0.25">
      <c r="A489" s="332"/>
      <c r="B489" s="302"/>
      <c r="C489" s="301"/>
      <c r="D489" s="301"/>
      <c r="E489" s="301"/>
      <c r="F489" s="301"/>
      <c r="G489" s="301"/>
      <c r="H489" s="301"/>
      <c r="I489" s="301"/>
      <c r="J489" s="301"/>
      <c r="K489" s="301"/>
      <c r="L489" s="301"/>
      <c r="M489" s="301"/>
      <c r="N489" s="301"/>
      <c r="O489" s="303"/>
      <c r="P489" s="309">
        <f>IF(Table3[[#This Row],[Limit]]="",0,IF(Table3[[#This Row],[Limit]]&lt;MAX(Table3[[#This Row],[Jan-24]:[Dec-24]]),"Excess Business",0))</f>
        <v>0</v>
      </c>
      <c r="Q489" s="310">
        <f>IFERROR(COUNTIF(Table3[[#This Row],[Jan-24]:[Dec-24]],"&gt;"&amp;Table3[[#This Row],[Limit]]),)</f>
        <v>0</v>
      </c>
      <c r="R489" s="329">
        <f>Table3[[#This Row],[Paste CL name ]]</f>
        <v>0</v>
      </c>
    </row>
    <row r="490" spans="1:18" x14ac:dyDescent="0.25">
      <c r="A490" s="332"/>
      <c r="B490" s="302"/>
      <c r="C490" s="301"/>
      <c r="D490" s="301"/>
      <c r="E490" s="301"/>
      <c r="F490" s="301"/>
      <c r="G490" s="301"/>
      <c r="H490" s="301"/>
      <c r="I490" s="301"/>
      <c r="J490" s="301"/>
      <c r="K490" s="301"/>
      <c r="L490" s="301"/>
      <c r="M490" s="301"/>
      <c r="N490" s="301"/>
      <c r="O490" s="303"/>
      <c r="P490" s="309">
        <f>IF(Table3[[#This Row],[Limit]]="",0,IF(Table3[[#This Row],[Limit]]&lt;MAX(Table3[[#This Row],[Jan-24]:[Dec-24]]),"Excess Business",0))</f>
        <v>0</v>
      </c>
      <c r="Q490" s="310">
        <f>IFERROR(COUNTIF(Table3[[#This Row],[Jan-24]:[Dec-24]],"&gt;"&amp;Table3[[#This Row],[Limit]]),)</f>
        <v>0</v>
      </c>
      <c r="R490" s="329">
        <f>Table3[[#This Row],[Paste CL name ]]</f>
        <v>0</v>
      </c>
    </row>
    <row r="491" spans="1:18" x14ac:dyDescent="0.25">
      <c r="A491" s="332"/>
      <c r="B491" s="302"/>
      <c r="C491" s="301"/>
      <c r="D491" s="301"/>
      <c r="E491" s="301"/>
      <c r="F491" s="301"/>
      <c r="G491" s="301"/>
      <c r="H491" s="301"/>
      <c r="I491" s="301"/>
      <c r="J491" s="301"/>
      <c r="K491" s="301"/>
      <c r="L491" s="301"/>
      <c r="M491" s="301"/>
      <c r="N491" s="301"/>
      <c r="O491" s="303"/>
      <c r="P491" s="309">
        <f>IF(Table3[[#This Row],[Limit]]="",0,IF(Table3[[#This Row],[Limit]]&lt;MAX(Table3[[#This Row],[Jan-24]:[Dec-24]]),"Excess Business",0))</f>
        <v>0</v>
      </c>
      <c r="Q491" s="310">
        <f>IFERROR(COUNTIF(Table3[[#This Row],[Jan-24]:[Dec-24]],"&gt;"&amp;Table3[[#This Row],[Limit]]),)</f>
        <v>0</v>
      </c>
      <c r="R491" s="329">
        <f>Table3[[#This Row],[Paste CL name ]]</f>
        <v>0</v>
      </c>
    </row>
    <row r="492" spans="1:18" x14ac:dyDescent="0.25">
      <c r="A492" s="332"/>
      <c r="B492" s="302"/>
      <c r="C492" s="301"/>
      <c r="D492" s="301"/>
      <c r="E492" s="301"/>
      <c r="F492" s="301"/>
      <c r="G492" s="301"/>
      <c r="H492" s="301"/>
      <c r="I492" s="301"/>
      <c r="J492" s="301"/>
      <c r="K492" s="301"/>
      <c r="L492" s="301"/>
      <c r="M492" s="301"/>
      <c r="N492" s="301"/>
      <c r="O492" s="303"/>
      <c r="P492" s="309">
        <f>IF(Table3[[#This Row],[Limit]]="",0,IF(Table3[[#This Row],[Limit]]&lt;MAX(Table3[[#This Row],[Jan-24]:[Dec-24]]),"Excess Business",0))</f>
        <v>0</v>
      </c>
      <c r="Q492" s="310">
        <f>IFERROR(COUNTIF(Table3[[#This Row],[Jan-24]:[Dec-24]],"&gt;"&amp;Table3[[#This Row],[Limit]]),)</f>
        <v>0</v>
      </c>
      <c r="R492" s="329">
        <f>Table3[[#This Row],[Paste CL name ]]</f>
        <v>0</v>
      </c>
    </row>
    <row r="493" spans="1:18" x14ac:dyDescent="0.25">
      <c r="A493" s="332"/>
      <c r="B493" s="302"/>
      <c r="C493" s="301"/>
      <c r="D493" s="301"/>
      <c r="E493" s="301"/>
      <c r="F493" s="301"/>
      <c r="G493" s="301"/>
      <c r="H493" s="301"/>
      <c r="I493" s="301"/>
      <c r="J493" s="301"/>
      <c r="K493" s="301"/>
      <c r="L493" s="301"/>
      <c r="M493" s="301"/>
      <c r="N493" s="301"/>
      <c r="O493" s="303"/>
      <c r="P493" s="309">
        <f>IF(Table3[[#This Row],[Limit]]="",0,IF(Table3[[#This Row],[Limit]]&lt;MAX(Table3[[#This Row],[Jan-24]:[Dec-24]]),"Excess Business",0))</f>
        <v>0</v>
      </c>
      <c r="Q493" s="310">
        <f>IFERROR(COUNTIF(Table3[[#This Row],[Jan-24]:[Dec-24]],"&gt;"&amp;Table3[[#This Row],[Limit]]),)</f>
        <v>0</v>
      </c>
      <c r="R493" s="329">
        <f>Table3[[#This Row],[Paste CL name ]]</f>
        <v>0</v>
      </c>
    </row>
    <row r="494" spans="1:18" x14ac:dyDescent="0.25">
      <c r="A494" s="332"/>
      <c r="B494" s="302"/>
      <c r="C494" s="301"/>
      <c r="D494" s="301"/>
      <c r="E494" s="301"/>
      <c r="F494" s="301"/>
      <c r="G494" s="301"/>
      <c r="H494" s="301"/>
      <c r="I494" s="301"/>
      <c r="J494" s="301"/>
      <c r="K494" s="301"/>
      <c r="L494" s="301"/>
      <c r="M494" s="301"/>
      <c r="N494" s="301"/>
      <c r="O494" s="303"/>
      <c r="P494" s="309">
        <f>IF(Table3[[#This Row],[Limit]]="",0,IF(Table3[[#This Row],[Limit]]&lt;MAX(Table3[[#This Row],[Jan-24]:[Dec-24]]),"Excess Business",0))</f>
        <v>0</v>
      </c>
      <c r="Q494" s="310">
        <f>IFERROR(COUNTIF(Table3[[#This Row],[Jan-24]:[Dec-24]],"&gt;"&amp;Table3[[#This Row],[Limit]]),)</f>
        <v>0</v>
      </c>
      <c r="R494" s="329">
        <f>Table3[[#This Row],[Paste CL name ]]</f>
        <v>0</v>
      </c>
    </row>
    <row r="495" spans="1:18" x14ac:dyDescent="0.25">
      <c r="A495" s="332"/>
      <c r="B495" s="302"/>
      <c r="C495" s="301"/>
      <c r="D495" s="301"/>
      <c r="E495" s="301"/>
      <c r="F495" s="301"/>
      <c r="G495" s="301"/>
      <c r="H495" s="301"/>
      <c r="I495" s="301"/>
      <c r="J495" s="301"/>
      <c r="K495" s="301"/>
      <c r="L495" s="301"/>
      <c r="M495" s="301"/>
      <c r="N495" s="301"/>
      <c r="O495" s="303"/>
      <c r="P495" s="309">
        <f>IF(Table3[[#This Row],[Limit]]="",0,IF(Table3[[#This Row],[Limit]]&lt;MAX(Table3[[#This Row],[Jan-24]:[Dec-24]]),"Excess Business",0))</f>
        <v>0</v>
      </c>
      <c r="Q495" s="310">
        <f>IFERROR(COUNTIF(Table3[[#This Row],[Jan-24]:[Dec-24]],"&gt;"&amp;Table3[[#This Row],[Limit]]),)</f>
        <v>0</v>
      </c>
      <c r="R495" s="329">
        <f>Table3[[#This Row],[Paste CL name ]]</f>
        <v>0</v>
      </c>
    </row>
    <row r="496" spans="1:18" x14ac:dyDescent="0.25">
      <c r="A496" s="332"/>
      <c r="B496" s="302"/>
      <c r="C496" s="301"/>
      <c r="D496" s="301"/>
      <c r="E496" s="301"/>
      <c r="F496" s="301"/>
      <c r="G496" s="301"/>
      <c r="H496" s="301"/>
      <c r="I496" s="301"/>
      <c r="J496" s="301"/>
      <c r="K496" s="301"/>
      <c r="L496" s="301"/>
      <c r="M496" s="301"/>
      <c r="N496" s="301"/>
      <c r="O496" s="303"/>
      <c r="P496" s="309">
        <f>IF(Table3[[#This Row],[Limit]]="",0,IF(Table3[[#This Row],[Limit]]&lt;MAX(Table3[[#This Row],[Jan-24]:[Dec-24]]),"Excess Business",0))</f>
        <v>0</v>
      </c>
      <c r="Q496" s="310">
        <f>IFERROR(COUNTIF(Table3[[#This Row],[Jan-24]:[Dec-24]],"&gt;"&amp;Table3[[#This Row],[Limit]]),)</f>
        <v>0</v>
      </c>
      <c r="R496" s="329">
        <f>Table3[[#This Row],[Paste CL name ]]</f>
        <v>0</v>
      </c>
    </row>
    <row r="497" spans="1:18" x14ac:dyDescent="0.25">
      <c r="A497" s="332"/>
      <c r="B497" s="302"/>
      <c r="C497" s="301"/>
      <c r="D497" s="301"/>
      <c r="E497" s="301"/>
      <c r="F497" s="301"/>
      <c r="G497" s="301"/>
      <c r="H497" s="301"/>
      <c r="I497" s="301"/>
      <c r="J497" s="301"/>
      <c r="K497" s="301"/>
      <c r="L497" s="301"/>
      <c r="M497" s="301"/>
      <c r="N497" s="301"/>
      <c r="O497" s="303"/>
      <c r="P497" s="309">
        <f>IF(Table3[[#This Row],[Limit]]="",0,IF(Table3[[#This Row],[Limit]]&lt;MAX(Table3[[#This Row],[Jan-24]:[Dec-24]]),"Excess Business",0))</f>
        <v>0</v>
      </c>
      <c r="Q497" s="310">
        <f>IFERROR(COUNTIF(Table3[[#This Row],[Jan-24]:[Dec-24]],"&gt;"&amp;Table3[[#This Row],[Limit]]),)</f>
        <v>0</v>
      </c>
      <c r="R497" s="329">
        <f>Table3[[#This Row],[Paste CL name ]]</f>
        <v>0</v>
      </c>
    </row>
    <row r="498" spans="1:18" x14ac:dyDescent="0.25">
      <c r="A498" s="332"/>
      <c r="B498" s="302"/>
      <c r="C498" s="301"/>
      <c r="D498" s="301"/>
      <c r="E498" s="301"/>
      <c r="F498" s="301"/>
      <c r="G498" s="301"/>
      <c r="H498" s="301"/>
      <c r="I498" s="301"/>
      <c r="J498" s="301"/>
      <c r="K498" s="301"/>
      <c r="L498" s="301"/>
      <c r="M498" s="301"/>
      <c r="N498" s="301"/>
      <c r="O498" s="303"/>
      <c r="P498" s="309">
        <f>IF(Table3[[#This Row],[Limit]]="",0,IF(Table3[[#This Row],[Limit]]&lt;MAX(Table3[[#This Row],[Jan-24]:[Dec-24]]),"Excess Business",0))</f>
        <v>0</v>
      </c>
      <c r="Q498" s="310">
        <f>IFERROR(COUNTIF(Table3[[#This Row],[Jan-24]:[Dec-24]],"&gt;"&amp;Table3[[#This Row],[Limit]]),)</f>
        <v>0</v>
      </c>
      <c r="R498" s="329">
        <f>Table3[[#This Row],[Paste CL name ]]</f>
        <v>0</v>
      </c>
    </row>
    <row r="499" spans="1:18" x14ac:dyDescent="0.25">
      <c r="A499" s="332"/>
      <c r="B499" s="302"/>
      <c r="C499" s="301"/>
      <c r="D499" s="301"/>
      <c r="E499" s="301"/>
      <c r="F499" s="301"/>
      <c r="G499" s="301"/>
      <c r="H499" s="301"/>
      <c r="I499" s="301"/>
      <c r="J499" s="301"/>
      <c r="K499" s="301"/>
      <c r="L499" s="301"/>
      <c r="M499" s="301"/>
      <c r="N499" s="301"/>
      <c r="O499" s="303"/>
      <c r="P499" s="309">
        <f>IF(Table3[[#This Row],[Limit]]="",0,IF(Table3[[#This Row],[Limit]]&lt;MAX(Table3[[#This Row],[Jan-24]:[Dec-24]]),"Excess Business",0))</f>
        <v>0</v>
      </c>
      <c r="Q499" s="310">
        <f>IFERROR(COUNTIF(Table3[[#This Row],[Jan-24]:[Dec-24]],"&gt;"&amp;Table3[[#This Row],[Limit]]),)</f>
        <v>0</v>
      </c>
      <c r="R499" s="329">
        <f>Table3[[#This Row],[Paste CL name ]]</f>
        <v>0</v>
      </c>
    </row>
    <row r="500" spans="1:18" x14ac:dyDescent="0.25">
      <c r="A500" s="332"/>
      <c r="B500" s="302"/>
      <c r="C500" s="301"/>
      <c r="D500" s="301"/>
      <c r="E500" s="301"/>
      <c r="F500" s="301"/>
      <c r="G500" s="301"/>
      <c r="H500" s="301"/>
      <c r="I500" s="301"/>
      <c r="J500" s="301"/>
      <c r="K500" s="301"/>
      <c r="L500" s="301"/>
      <c r="M500" s="301"/>
      <c r="N500" s="301"/>
      <c r="O500" s="303"/>
      <c r="P500" s="309">
        <f>IF(Table3[[#This Row],[Limit]]="",0,IF(Table3[[#This Row],[Limit]]&lt;MAX(Table3[[#This Row],[Jan-24]:[Dec-24]]),"Excess Business",0))</f>
        <v>0</v>
      </c>
      <c r="Q500" s="310">
        <f>IFERROR(COUNTIF(Table3[[#This Row],[Jan-24]:[Dec-24]],"&gt;"&amp;Table3[[#This Row],[Limit]]),)</f>
        <v>0</v>
      </c>
      <c r="R500" s="329">
        <f>Table3[[#This Row],[Paste CL name ]]</f>
        <v>0</v>
      </c>
    </row>
    <row r="501" spans="1:18" x14ac:dyDescent="0.25">
      <c r="A501" s="332"/>
      <c r="B501" s="302"/>
      <c r="C501" s="301"/>
      <c r="D501" s="301"/>
      <c r="E501" s="301"/>
      <c r="F501" s="301"/>
      <c r="G501" s="301"/>
      <c r="H501" s="301"/>
      <c r="I501" s="301"/>
      <c r="J501" s="301"/>
      <c r="K501" s="301"/>
      <c r="L501" s="301"/>
      <c r="M501" s="301"/>
      <c r="N501" s="301"/>
      <c r="O501" s="303"/>
      <c r="P501" s="309">
        <f>IF(Table3[[#This Row],[Limit]]="",0,IF(Table3[[#This Row],[Limit]]&lt;MAX(Table3[[#This Row],[Jan-24]:[Dec-24]]),"Excess Business",0))</f>
        <v>0</v>
      </c>
      <c r="Q501" s="310">
        <f>IFERROR(COUNTIF(Table3[[#This Row],[Jan-24]:[Dec-24]],"&gt;"&amp;Table3[[#This Row],[Limit]]),)</f>
        <v>0</v>
      </c>
      <c r="R501" s="329">
        <f>Table3[[#This Row],[Paste CL name ]]</f>
        <v>0</v>
      </c>
    </row>
    <row r="502" spans="1:18" x14ac:dyDescent="0.25">
      <c r="A502" s="332"/>
      <c r="B502" s="302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M502" s="301"/>
      <c r="N502" s="301"/>
      <c r="O502" s="303"/>
      <c r="P502" s="309">
        <f>IF(Table3[[#This Row],[Limit]]="",0,IF(Table3[[#This Row],[Limit]]&lt;MAX(Table3[[#This Row],[Jan-24]:[Dec-24]]),"Excess Business",0))</f>
        <v>0</v>
      </c>
      <c r="Q502" s="310">
        <f>IFERROR(COUNTIF(Table3[[#This Row],[Jan-24]:[Dec-24]],"&gt;"&amp;Table3[[#This Row],[Limit]]),)</f>
        <v>0</v>
      </c>
      <c r="R502" s="329">
        <f>Table3[[#This Row],[Paste CL name ]]</f>
        <v>0</v>
      </c>
    </row>
    <row r="503" spans="1:18" x14ac:dyDescent="0.25">
      <c r="A503" s="332"/>
      <c r="B503" s="302"/>
      <c r="C503" s="301"/>
      <c r="D503" s="301"/>
      <c r="E503" s="301"/>
      <c r="F503" s="301"/>
      <c r="G503" s="301"/>
      <c r="H503" s="301"/>
      <c r="I503" s="301"/>
      <c r="J503" s="301"/>
      <c r="K503" s="301"/>
      <c r="L503" s="301"/>
      <c r="M503" s="301"/>
      <c r="N503" s="301"/>
      <c r="O503" s="303"/>
      <c r="P503" s="309">
        <f>IF(Table3[[#This Row],[Limit]]="",0,IF(Table3[[#This Row],[Limit]]&lt;MAX(Table3[[#This Row],[Jan-24]:[Dec-24]]),"Excess Business",0))</f>
        <v>0</v>
      </c>
      <c r="Q503" s="310">
        <f>IFERROR(COUNTIF(Table3[[#This Row],[Jan-24]:[Dec-24]],"&gt;"&amp;Table3[[#This Row],[Limit]]),)</f>
        <v>0</v>
      </c>
      <c r="R503" s="329">
        <f>Table3[[#This Row],[Paste CL name ]]</f>
        <v>0</v>
      </c>
    </row>
    <row r="504" spans="1:18" x14ac:dyDescent="0.25">
      <c r="A504" s="332"/>
      <c r="B504" s="302"/>
      <c r="C504" s="301"/>
      <c r="D504" s="301"/>
      <c r="E504" s="301"/>
      <c r="F504" s="301"/>
      <c r="G504" s="301"/>
      <c r="H504" s="301"/>
      <c r="I504" s="301"/>
      <c r="J504" s="301"/>
      <c r="K504" s="301"/>
      <c r="L504" s="301"/>
      <c r="M504" s="301"/>
      <c r="N504" s="301"/>
      <c r="O504" s="303"/>
      <c r="P504" s="309">
        <f>IF(Table3[[#This Row],[Limit]]="",0,IF(Table3[[#This Row],[Limit]]&lt;MAX(Table3[[#This Row],[Jan-24]:[Dec-24]]),"Excess Business",0))</f>
        <v>0</v>
      </c>
      <c r="Q504" s="310">
        <f>IFERROR(COUNTIF(Table3[[#This Row],[Jan-24]:[Dec-24]],"&gt;"&amp;Table3[[#This Row],[Limit]]),)</f>
        <v>0</v>
      </c>
      <c r="R504" s="329">
        <f>Table3[[#This Row],[Paste CL name ]]</f>
        <v>0</v>
      </c>
    </row>
    <row r="505" spans="1:18" x14ac:dyDescent="0.25">
      <c r="A505" s="332"/>
      <c r="B505" s="302"/>
      <c r="C505" s="301"/>
      <c r="D505" s="301"/>
      <c r="E505" s="301"/>
      <c r="F505" s="301"/>
      <c r="G505" s="301"/>
      <c r="H505" s="301"/>
      <c r="I505" s="301"/>
      <c r="J505" s="301"/>
      <c r="K505" s="301"/>
      <c r="L505" s="301"/>
      <c r="M505" s="301"/>
      <c r="N505" s="301"/>
      <c r="O505" s="303"/>
      <c r="P505" s="309">
        <f>IF(Table3[[#This Row],[Limit]]="",0,IF(Table3[[#This Row],[Limit]]&lt;MAX(Table3[[#This Row],[Jan-24]:[Dec-24]]),"Excess Business",0))</f>
        <v>0</v>
      </c>
      <c r="Q505" s="310">
        <f>IFERROR(COUNTIF(Table3[[#This Row],[Jan-24]:[Dec-24]],"&gt;"&amp;Table3[[#This Row],[Limit]]),)</f>
        <v>0</v>
      </c>
      <c r="R505" s="329">
        <f>Table3[[#This Row],[Paste CL name ]]</f>
        <v>0</v>
      </c>
    </row>
    <row r="506" spans="1:18" x14ac:dyDescent="0.25">
      <c r="A506" s="332"/>
      <c r="B506" s="302"/>
      <c r="C506" s="301"/>
      <c r="D506" s="301"/>
      <c r="E506" s="301"/>
      <c r="F506" s="301"/>
      <c r="G506" s="301"/>
      <c r="H506" s="301"/>
      <c r="I506" s="301"/>
      <c r="J506" s="301"/>
      <c r="K506" s="301"/>
      <c r="L506" s="301"/>
      <c r="M506" s="301"/>
      <c r="N506" s="301"/>
      <c r="O506" s="303"/>
      <c r="P506" s="309">
        <f>IF(Table3[[#This Row],[Limit]]="",0,IF(Table3[[#This Row],[Limit]]&lt;MAX(Table3[[#This Row],[Jan-24]:[Dec-24]]),"Excess Business",0))</f>
        <v>0</v>
      </c>
      <c r="Q506" s="310">
        <f>IFERROR(COUNTIF(Table3[[#This Row],[Jan-24]:[Dec-24]],"&gt;"&amp;Table3[[#This Row],[Limit]]),)</f>
        <v>0</v>
      </c>
      <c r="R506" s="329">
        <f>Table3[[#This Row],[Paste CL name ]]</f>
        <v>0</v>
      </c>
    </row>
    <row r="507" spans="1:18" x14ac:dyDescent="0.25">
      <c r="A507" s="332"/>
      <c r="B507" s="302"/>
      <c r="C507" s="301"/>
      <c r="D507" s="301"/>
      <c r="E507" s="301"/>
      <c r="F507" s="301"/>
      <c r="G507" s="301"/>
      <c r="H507" s="301"/>
      <c r="I507" s="301"/>
      <c r="J507" s="301"/>
      <c r="K507" s="301"/>
      <c r="L507" s="301"/>
      <c r="M507" s="301"/>
      <c r="N507" s="301"/>
      <c r="O507" s="303"/>
      <c r="P507" s="309">
        <f>IF(Table3[[#This Row],[Limit]]="",0,IF(Table3[[#This Row],[Limit]]&lt;MAX(Table3[[#This Row],[Jan-24]:[Dec-24]]),"Excess Business",0))</f>
        <v>0</v>
      </c>
      <c r="Q507" s="310">
        <f>IFERROR(COUNTIF(Table3[[#This Row],[Jan-24]:[Dec-24]],"&gt;"&amp;Table3[[#This Row],[Limit]]),)</f>
        <v>0</v>
      </c>
      <c r="R507" s="329">
        <f>Table3[[#This Row],[Paste CL name ]]</f>
        <v>0</v>
      </c>
    </row>
    <row r="508" spans="1:18" x14ac:dyDescent="0.25">
      <c r="A508" s="332"/>
      <c r="B508" s="302"/>
      <c r="C508" s="301"/>
      <c r="D508" s="301"/>
      <c r="E508" s="301"/>
      <c r="F508" s="301"/>
      <c r="G508" s="301"/>
      <c r="H508" s="301"/>
      <c r="I508" s="301"/>
      <c r="J508" s="301"/>
      <c r="K508" s="301"/>
      <c r="L508" s="301"/>
      <c r="M508" s="301"/>
      <c r="N508" s="301"/>
      <c r="O508" s="303"/>
      <c r="P508" s="309">
        <f>IF(Table3[[#This Row],[Limit]]="",0,IF(Table3[[#This Row],[Limit]]&lt;MAX(Table3[[#This Row],[Jan-24]:[Dec-24]]),"Excess Business",0))</f>
        <v>0</v>
      </c>
      <c r="Q508" s="310">
        <f>IFERROR(COUNTIF(Table3[[#This Row],[Jan-24]:[Dec-24]],"&gt;"&amp;Table3[[#This Row],[Limit]]),)</f>
        <v>0</v>
      </c>
      <c r="R508" s="329">
        <f>Table3[[#This Row],[Paste CL name ]]</f>
        <v>0</v>
      </c>
    </row>
    <row r="509" spans="1:18" x14ac:dyDescent="0.25">
      <c r="A509" s="332"/>
      <c r="B509" s="302"/>
      <c r="C509" s="301"/>
      <c r="D509" s="301"/>
      <c r="E509" s="301"/>
      <c r="F509" s="301"/>
      <c r="G509" s="301"/>
      <c r="H509" s="301"/>
      <c r="I509" s="301"/>
      <c r="J509" s="301"/>
      <c r="K509" s="301"/>
      <c r="L509" s="301"/>
      <c r="M509" s="301"/>
      <c r="N509" s="301"/>
      <c r="O509" s="303"/>
      <c r="P509" s="309">
        <f>IF(Table3[[#This Row],[Limit]]="",0,IF(Table3[[#This Row],[Limit]]&lt;MAX(Table3[[#This Row],[Jan-24]:[Dec-24]]),"Excess Business",0))</f>
        <v>0</v>
      </c>
      <c r="Q509" s="310">
        <f>IFERROR(COUNTIF(Table3[[#This Row],[Jan-24]:[Dec-24]],"&gt;"&amp;Table3[[#This Row],[Limit]]),)</f>
        <v>0</v>
      </c>
      <c r="R509" s="329">
        <f>Table3[[#This Row],[Paste CL name ]]</f>
        <v>0</v>
      </c>
    </row>
    <row r="510" spans="1:18" x14ac:dyDescent="0.25">
      <c r="A510" s="332"/>
      <c r="B510" s="302"/>
      <c r="C510" s="301"/>
      <c r="D510" s="301"/>
      <c r="E510" s="301"/>
      <c r="F510" s="301"/>
      <c r="G510" s="301"/>
      <c r="H510" s="301"/>
      <c r="I510" s="301"/>
      <c r="J510" s="301"/>
      <c r="K510" s="301"/>
      <c r="L510" s="301"/>
      <c r="M510" s="301"/>
      <c r="N510" s="301"/>
      <c r="O510" s="303"/>
      <c r="P510" s="309">
        <f>IF(Table3[[#This Row],[Limit]]="",0,IF(Table3[[#This Row],[Limit]]&lt;MAX(Table3[[#This Row],[Jan-24]:[Dec-24]]),"Excess Business",0))</f>
        <v>0</v>
      </c>
      <c r="Q510" s="310">
        <f>IFERROR(COUNTIF(Table3[[#This Row],[Jan-24]:[Dec-24]],"&gt;"&amp;Table3[[#This Row],[Limit]]),)</f>
        <v>0</v>
      </c>
      <c r="R510" s="329">
        <f>Table3[[#This Row],[Paste CL name ]]</f>
        <v>0</v>
      </c>
    </row>
    <row r="511" spans="1:18" x14ac:dyDescent="0.25">
      <c r="A511" s="332"/>
      <c r="B511" s="302"/>
      <c r="C511" s="301"/>
      <c r="D511" s="301"/>
      <c r="E511" s="301"/>
      <c r="F511" s="301"/>
      <c r="G511" s="301"/>
      <c r="H511" s="301"/>
      <c r="I511" s="301"/>
      <c r="J511" s="301"/>
      <c r="K511" s="301"/>
      <c r="L511" s="301"/>
      <c r="M511" s="301"/>
      <c r="N511" s="301"/>
      <c r="O511" s="303"/>
      <c r="P511" s="309">
        <f>IF(Table3[[#This Row],[Limit]]="",0,IF(Table3[[#This Row],[Limit]]&lt;MAX(Table3[[#This Row],[Jan-24]:[Dec-24]]),"Excess Business",0))</f>
        <v>0</v>
      </c>
      <c r="Q511" s="310">
        <f>IFERROR(COUNTIF(Table3[[#This Row],[Jan-24]:[Dec-24]],"&gt;"&amp;Table3[[#This Row],[Limit]]),)</f>
        <v>0</v>
      </c>
      <c r="R511" s="329">
        <f>Table3[[#This Row],[Paste CL name ]]</f>
        <v>0</v>
      </c>
    </row>
    <row r="512" spans="1:18" x14ac:dyDescent="0.25">
      <c r="A512" s="332"/>
      <c r="B512" s="302"/>
      <c r="C512" s="301"/>
      <c r="D512" s="301"/>
      <c r="E512" s="301"/>
      <c r="F512" s="301"/>
      <c r="G512" s="301"/>
      <c r="H512" s="301"/>
      <c r="I512" s="301"/>
      <c r="J512" s="301"/>
      <c r="K512" s="301"/>
      <c r="L512" s="301"/>
      <c r="M512" s="301"/>
      <c r="N512" s="301"/>
      <c r="O512" s="303"/>
      <c r="P512" s="309">
        <f>IF(Table3[[#This Row],[Limit]]="",0,IF(Table3[[#This Row],[Limit]]&lt;MAX(Table3[[#This Row],[Jan-24]:[Dec-24]]),"Excess Business",0))</f>
        <v>0</v>
      </c>
      <c r="Q512" s="310">
        <f>IFERROR(COUNTIF(Table3[[#This Row],[Jan-24]:[Dec-24]],"&gt;"&amp;Table3[[#This Row],[Limit]]),)</f>
        <v>0</v>
      </c>
      <c r="R512" s="329">
        <f>Table3[[#This Row],[Paste CL name ]]</f>
        <v>0</v>
      </c>
    </row>
    <row r="513" spans="1:18" x14ac:dyDescent="0.25">
      <c r="A513" s="332"/>
      <c r="B513" s="302"/>
      <c r="C513" s="301"/>
      <c r="D513" s="301"/>
      <c r="E513" s="301"/>
      <c r="F513" s="301"/>
      <c r="G513" s="301"/>
      <c r="H513" s="301"/>
      <c r="I513" s="301"/>
      <c r="J513" s="301"/>
      <c r="K513" s="301"/>
      <c r="L513" s="301"/>
      <c r="M513" s="301"/>
      <c r="N513" s="301"/>
      <c r="O513" s="303"/>
      <c r="P513" s="309">
        <f>IF(Table3[[#This Row],[Limit]]="",0,IF(Table3[[#This Row],[Limit]]&lt;MAX(Table3[[#This Row],[Jan-24]:[Dec-24]]),"Excess Business",0))</f>
        <v>0</v>
      </c>
      <c r="Q513" s="310">
        <f>IFERROR(COUNTIF(Table3[[#This Row],[Jan-24]:[Dec-24]],"&gt;"&amp;Table3[[#This Row],[Limit]]),)</f>
        <v>0</v>
      </c>
      <c r="R513" s="329">
        <f>Table3[[#This Row],[Paste CL name ]]</f>
        <v>0</v>
      </c>
    </row>
    <row r="514" spans="1:18" x14ac:dyDescent="0.25">
      <c r="A514" s="332"/>
      <c r="B514" s="302"/>
      <c r="C514" s="301"/>
      <c r="D514" s="301"/>
      <c r="E514" s="301"/>
      <c r="F514" s="301"/>
      <c r="G514" s="301"/>
      <c r="H514" s="301"/>
      <c r="I514" s="301"/>
      <c r="J514" s="301"/>
      <c r="K514" s="301"/>
      <c r="L514" s="301"/>
      <c r="M514" s="301"/>
      <c r="N514" s="301"/>
      <c r="O514" s="303"/>
      <c r="P514" s="309">
        <f>IF(Table3[[#This Row],[Limit]]="",0,IF(Table3[[#This Row],[Limit]]&lt;MAX(Table3[[#This Row],[Jan-24]:[Dec-24]]),"Excess Business",0))</f>
        <v>0</v>
      </c>
      <c r="Q514" s="310">
        <f>IFERROR(COUNTIF(Table3[[#This Row],[Jan-24]:[Dec-24]],"&gt;"&amp;Table3[[#This Row],[Limit]]),)</f>
        <v>0</v>
      </c>
      <c r="R514" s="329">
        <f>Table3[[#This Row],[Paste CL name ]]</f>
        <v>0</v>
      </c>
    </row>
    <row r="515" spans="1:18" x14ac:dyDescent="0.25">
      <c r="A515" s="332"/>
      <c r="B515" s="302"/>
      <c r="C515" s="301"/>
      <c r="D515" s="301"/>
      <c r="E515" s="301"/>
      <c r="F515" s="301"/>
      <c r="G515" s="301"/>
      <c r="H515" s="301"/>
      <c r="I515" s="301"/>
      <c r="J515" s="301"/>
      <c r="K515" s="301"/>
      <c r="L515" s="301"/>
      <c r="M515" s="301"/>
      <c r="N515" s="301"/>
      <c r="O515" s="303"/>
      <c r="P515" s="309">
        <f>IF(Table3[[#This Row],[Limit]]="",0,IF(Table3[[#This Row],[Limit]]&lt;MAX(Table3[[#This Row],[Jan-24]:[Dec-24]]),"Excess Business",0))</f>
        <v>0</v>
      </c>
      <c r="Q515" s="310">
        <f>IFERROR(COUNTIF(Table3[[#This Row],[Jan-24]:[Dec-24]],"&gt;"&amp;Table3[[#This Row],[Limit]]),)</f>
        <v>0</v>
      </c>
      <c r="R515" s="329">
        <f>Table3[[#This Row],[Paste CL name ]]</f>
        <v>0</v>
      </c>
    </row>
    <row r="516" spans="1:18" x14ac:dyDescent="0.25">
      <c r="A516" s="332"/>
      <c r="B516" s="302"/>
      <c r="C516" s="301"/>
      <c r="D516" s="301"/>
      <c r="E516" s="301"/>
      <c r="F516" s="301"/>
      <c r="G516" s="301"/>
      <c r="H516" s="301"/>
      <c r="I516" s="301"/>
      <c r="J516" s="301"/>
      <c r="K516" s="301"/>
      <c r="L516" s="301"/>
      <c r="M516" s="301"/>
      <c r="N516" s="301"/>
      <c r="O516" s="303"/>
      <c r="P516" s="309">
        <f>IF(Table3[[#This Row],[Limit]]="",0,IF(Table3[[#This Row],[Limit]]&lt;MAX(Table3[[#This Row],[Jan-24]:[Dec-24]]),"Excess Business",0))</f>
        <v>0</v>
      </c>
      <c r="Q516" s="310">
        <f>IFERROR(COUNTIF(Table3[[#This Row],[Jan-24]:[Dec-24]],"&gt;"&amp;Table3[[#This Row],[Limit]]),)</f>
        <v>0</v>
      </c>
      <c r="R516" s="329">
        <f>Table3[[#This Row],[Paste CL name ]]</f>
        <v>0</v>
      </c>
    </row>
    <row r="517" spans="1:18" x14ac:dyDescent="0.25">
      <c r="A517" s="332"/>
      <c r="B517" s="302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M517" s="301"/>
      <c r="N517" s="301"/>
      <c r="O517" s="303"/>
      <c r="P517" s="309">
        <f>IF(Table3[[#This Row],[Limit]]="",0,IF(Table3[[#This Row],[Limit]]&lt;MAX(Table3[[#This Row],[Jan-24]:[Dec-24]]),"Excess Business",0))</f>
        <v>0</v>
      </c>
      <c r="Q517" s="310">
        <f>IFERROR(COUNTIF(Table3[[#This Row],[Jan-24]:[Dec-24]],"&gt;"&amp;Table3[[#This Row],[Limit]]),)</f>
        <v>0</v>
      </c>
      <c r="R517" s="329">
        <f>Table3[[#This Row],[Paste CL name ]]</f>
        <v>0</v>
      </c>
    </row>
    <row r="518" spans="1:18" x14ac:dyDescent="0.25">
      <c r="A518" s="332"/>
      <c r="B518" s="302"/>
      <c r="C518" s="301"/>
      <c r="D518" s="301"/>
      <c r="E518" s="301"/>
      <c r="F518" s="301"/>
      <c r="G518" s="301"/>
      <c r="H518" s="301"/>
      <c r="I518" s="301"/>
      <c r="J518" s="301"/>
      <c r="K518" s="301"/>
      <c r="L518" s="301"/>
      <c r="M518" s="301"/>
      <c r="N518" s="301"/>
      <c r="O518" s="303"/>
      <c r="P518" s="309">
        <f>IF(Table3[[#This Row],[Limit]]="",0,IF(Table3[[#This Row],[Limit]]&lt;MAX(Table3[[#This Row],[Jan-24]:[Dec-24]]),"Excess Business",0))</f>
        <v>0</v>
      </c>
      <c r="Q518" s="310">
        <f>IFERROR(COUNTIF(Table3[[#This Row],[Jan-24]:[Dec-24]],"&gt;"&amp;Table3[[#This Row],[Limit]]),)</f>
        <v>0</v>
      </c>
      <c r="R518" s="329">
        <f>Table3[[#This Row],[Paste CL name ]]</f>
        <v>0</v>
      </c>
    </row>
    <row r="519" spans="1:18" x14ac:dyDescent="0.25">
      <c r="A519" s="332"/>
      <c r="B519" s="302"/>
      <c r="C519" s="301"/>
      <c r="D519" s="301"/>
      <c r="E519" s="301"/>
      <c r="F519" s="301"/>
      <c r="G519" s="301"/>
      <c r="H519" s="301"/>
      <c r="I519" s="301"/>
      <c r="J519" s="301"/>
      <c r="K519" s="301"/>
      <c r="L519" s="301"/>
      <c r="M519" s="301"/>
      <c r="N519" s="301"/>
      <c r="O519" s="303"/>
      <c r="P519" s="309">
        <f>IF(Table3[[#This Row],[Limit]]="",0,IF(Table3[[#This Row],[Limit]]&lt;MAX(Table3[[#This Row],[Jan-24]:[Dec-24]]),"Excess Business",0))</f>
        <v>0</v>
      </c>
      <c r="Q519" s="310">
        <f>IFERROR(COUNTIF(Table3[[#This Row],[Jan-24]:[Dec-24]],"&gt;"&amp;Table3[[#This Row],[Limit]]),)</f>
        <v>0</v>
      </c>
      <c r="R519" s="329">
        <f>Table3[[#This Row],[Paste CL name ]]</f>
        <v>0</v>
      </c>
    </row>
    <row r="520" spans="1:18" x14ac:dyDescent="0.25">
      <c r="A520" s="332"/>
      <c r="B520" s="302"/>
      <c r="C520" s="301"/>
      <c r="D520" s="301"/>
      <c r="E520" s="301"/>
      <c r="F520" s="301"/>
      <c r="G520" s="301"/>
      <c r="H520" s="301"/>
      <c r="I520" s="301"/>
      <c r="J520" s="301"/>
      <c r="K520" s="301"/>
      <c r="L520" s="301"/>
      <c r="M520" s="301"/>
      <c r="N520" s="301"/>
      <c r="O520" s="303"/>
      <c r="P520" s="309">
        <f>IF(Table3[[#This Row],[Limit]]="",0,IF(Table3[[#This Row],[Limit]]&lt;MAX(Table3[[#This Row],[Jan-24]:[Dec-24]]),"Excess Business",0))</f>
        <v>0</v>
      </c>
      <c r="Q520" s="310">
        <f>IFERROR(COUNTIF(Table3[[#This Row],[Jan-24]:[Dec-24]],"&gt;"&amp;Table3[[#This Row],[Limit]]),)</f>
        <v>0</v>
      </c>
      <c r="R520" s="329">
        <f>Table3[[#This Row],[Paste CL name ]]</f>
        <v>0</v>
      </c>
    </row>
    <row r="521" spans="1:18" x14ac:dyDescent="0.25">
      <c r="A521" s="332"/>
      <c r="B521" s="302"/>
      <c r="C521" s="301"/>
      <c r="D521" s="301"/>
      <c r="E521" s="301"/>
      <c r="F521" s="301"/>
      <c r="G521" s="301"/>
      <c r="H521" s="301"/>
      <c r="I521" s="301"/>
      <c r="J521" s="301"/>
      <c r="K521" s="301"/>
      <c r="L521" s="301"/>
      <c r="M521" s="301"/>
      <c r="N521" s="301"/>
      <c r="O521" s="303"/>
      <c r="P521" s="309">
        <f>IF(Table3[[#This Row],[Limit]]="",0,IF(Table3[[#This Row],[Limit]]&lt;MAX(Table3[[#This Row],[Jan-24]:[Dec-24]]),"Excess Business",0))</f>
        <v>0</v>
      </c>
      <c r="Q521" s="310">
        <f>IFERROR(COUNTIF(Table3[[#This Row],[Jan-24]:[Dec-24]],"&gt;"&amp;Table3[[#This Row],[Limit]]),)</f>
        <v>0</v>
      </c>
      <c r="R521" s="329">
        <f>Table3[[#This Row],[Paste CL name ]]</f>
        <v>0</v>
      </c>
    </row>
    <row r="522" spans="1:18" x14ac:dyDescent="0.25">
      <c r="A522" s="332"/>
      <c r="B522" s="302"/>
      <c r="C522" s="301"/>
      <c r="D522" s="301"/>
      <c r="E522" s="301"/>
      <c r="F522" s="301"/>
      <c r="G522" s="301"/>
      <c r="H522" s="301"/>
      <c r="I522" s="301"/>
      <c r="J522" s="301"/>
      <c r="K522" s="301"/>
      <c r="L522" s="301"/>
      <c r="M522" s="301"/>
      <c r="N522" s="301"/>
      <c r="O522" s="303"/>
      <c r="P522" s="309">
        <f>IF(Table3[[#This Row],[Limit]]="",0,IF(Table3[[#This Row],[Limit]]&lt;MAX(Table3[[#This Row],[Jan-24]:[Dec-24]]),"Excess Business",0))</f>
        <v>0</v>
      </c>
      <c r="Q522" s="310">
        <f>IFERROR(COUNTIF(Table3[[#This Row],[Jan-24]:[Dec-24]],"&gt;"&amp;Table3[[#This Row],[Limit]]),)</f>
        <v>0</v>
      </c>
      <c r="R522" s="329">
        <f>Table3[[#This Row],[Paste CL name ]]</f>
        <v>0</v>
      </c>
    </row>
    <row r="523" spans="1:18" x14ac:dyDescent="0.25">
      <c r="A523" s="332"/>
      <c r="B523" s="302"/>
      <c r="C523" s="301"/>
      <c r="D523" s="301"/>
      <c r="E523" s="301"/>
      <c r="F523" s="301"/>
      <c r="G523" s="301"/>
      <c r="H523" s="301"/>
      <c r="I523" s="301"/>
      <c r="J523" s="301"/>
      <c r="K523" s="301"/>
      <c r="L523" s="301"/>
      <c r="M523" s="301"/>
      <c r="N523" s="301"/>
      <c r="O523" s="303"/>
      <c r="P523" s="309">
        <f>IF(Table3[[#This Row],[Limit]]="",0,IF(Table3[[#This Row],[Limit]]&lt;MAX(Table3[[#This Row],[Jan-24]:[Dec-24]]),"Excess Business",0))</f>
        <v>0</v>
      </c>
      <c r="Q523" s="310">
        <f>IFERROR(COUNTIF(Table3[[#This Row],[Jan-24]:[Dec-24]],"&gt;"&amp;Table3[[#This Row],[Limit]]),)</f>
        <v>0</v>
      </c>
      <c r="R523" s="329">
        <f>Table3[[#This Row],[Paste CL name ]]</f>
        <v>0</v>
      </c>
    </row>
    <row r="524" spans="1:18" x14ac:dyDescent="0.25">
      <c r="A524" s="332"/>
      <c r="B524" s="302"/>
      <c r="C524" s="301"/>
      <c r="D524" s="301"/>
      <c r="E524" s="301"/>
      <c r="F524" s="301"/>
      <c r="G524" s="301"/>
      <c r="H524" s="301"/>
      <c r="I524" s="301"/>
      <c r="J524" s="301"/>
      <c r="K524" s="301"/>
      <c r="L524" s="301"/>
      <c r="M524" s="301"/>
      <c r="N524" s="301"/>
      <c r="O524" s="303"/>
      <c r="P524" s="309">
        <f>IF(Table3[[#This Row],[Limit]]="",0,IF(Table3[[#This Row],[Limit]]&lt;MAX(Table3[[#This Row],[Jan-24]:[Dec-24]]),"Excess Business",0))</f>
        <v>0</v>
      </c>
      <c r="Q524" s="310">
        <f>IFERROR(COUNTIF(Table3[[#This Row],[Jan-24]:[Dec-24]],"&gt;"&amp;Table3[[#This Row],[Limit]]),)</f>
        <v>0</v>
      </c>
      <c r="R524" s="329">
        <f>Table3[[#This Row],[Paste CL name ]]</f>
        <v>0</v>
      </c>
    </row>
    <row r="525" spans="1:18" x14ac:dyDescent="0.25">
      <c r="A525" s="332"/>
      <c r="B525" s="302"/>
      <c r="C525" s="301"/>
      <c r="D525" s="301"/>
      <c r="E525" s="301"/>
      <c r="F525" s="301"/>
      <c r="G525" s="301"/>
      <c r="H525" s="301"/>
      <c r="I525" s="301"/>
      <c r="J525" s="301"/>
      <c r="K525" s="301"/>
      <c r="L525" s="301"/>
      <c r="M525" s="301"/>
      <c r="N525" s="301"/>
      <c r="O525" s="303"/>
      <c r="P525" s="309">
        <f>IF(Table3[[#This Row],[Limit]]="",0,IF(Table3[[#This Row],[Limit]]&lt;MAX(Table3[[#This Row],[Jan-24]:[Dec-24]]),"Excess Business",0))</f>
        <v>0</v>
      </c>
      <c r="Q525" s="310">
        <f>IFERROR(COUNTIF(Table3[[#This Row],[Jan-24]:[Dec-24]],"&gt;"&amp;Table3[[#This Row],[Limit]]),)</f>
        <v>0</v>
      </c>
      <c r="R525" s="329">
        <f>Table3[[#This Row],[Paste CL name ]]</f>
        <v>0</v>
      </c>
    </row>
    <row r="526" spans="1:18" x14ac:dyDescent="0.25">
      <c r="A526" s="332"/>
      <c r="B526" s="302"/>
      <c r="C526" s="301"/>
      <c r="D526" s="301"/>
      <c r="E526" s="301"/>
      <c r="F526" s="301"/>
      <c r="G526" s="301"/>
      <c r="H526" s="301"/>
      <c r="I526" s="301"/>
      <c r="J526" s="301"/>
      <c r="K526" s="301"/>
      <c r="L526" s="301"/>
      <c r="M526" s="301"/>
      <c r="N526" s="301"/>
      <c r="O526" s="303"/>
      <c r="P526" s="309">
        <f>IF(Table3[[#This Row],[Limit]]="",0,IF(Table3[[#This Row],[Limit]]&lt;MAX(Table3[[#This Row],[Jan-24]:[Dec-24]]),"Excess Business",0))</f>
        <v>0</v>
      </c>
      <c r="Q526" s="310">
        <f>IFERROR(COUNTIF(Table3[[#This Row],[Jan-24]:[Dec-24]],"&gt;"&amp;Table3[[#This Row],[Limit]]),)</f>
        <v>0</v>
      </c>
      <c r="R526" s="329">
        <f>Table3[[#This Row],[Paste CL name ]]</f>
        <v>0</v>
      </c>
    </row>
    <row r="527" spans="1:18" x14ac:dyDescent="0.25">
      <c r="A527" s="332"/>
      <c r="B527" s="302"/>
      <c r="C527" s="301"/>
      <c r="D527" s="301"/>
      <c r="E527" s="301"/>
      <c r="F527" s="301"/>
      <c r="G527" s="301"/>
      <c r="H527" s="301"/>
      <c r="I527" s="301"/>
      <c r="J527" s="301"/>
      <c r="K527" s="301"/>
      <c r="L527" s="301"/>
      <c r="M527" s="301"/>
      <c r="N527" s="301"/>
      <c r="O527" s="303"/>
      <c r="P527" s="309">
        <f>IF(Table3[[#This Row],[Limit]]="",0,IF(Table3[[#This Row],[Limit]]&lt;MAX(Table3[[#This Row],[Jan-24]:[Dec-24]]),"Excess Business",0))</f>
        <v>0</v>
      </c>
      <c r="Q527" s="310">
        <f>IFERROR(COUNTIF(Table3[[#This Row],[Jan-24]:[Dec-24]],"&gt;"&amp;Table3[[#This Row],[Limit]]),)</f>
        <v>0</v>
      </c>
      <c r="R527" s="329">
        <f>Table3[[#This Row],[Paste CL name ]]</f>
        <v>0</v>
      </c>
    </row>
    <row r="528" spans="1:18" x14ac:dyDescent="0.25">
      <c r="A528" s="332"/>
      <c r="B528" s="302"/>
      <c r="C528" s="301"/>
      <c r="D528" s="301"/>
      <c r="E528" s="301"/>
      <c r="F528" s="301"/>
      <c r="G528" s="301"/>
      <c r="H528" s="301"/>
      <c r="I528" s="301"/>
      <c r="J528" s="301"/>
      <c r="K528" s="301"/>
      <c r="L528" s="301"/>
      <c r="M528" s="301"/>
      <c r="N528" s="301"/>
      <c r="O528" s="303"/>
      <c r="P528" s="309">
        <f>IF(Table3[[#This Row],[Limit]]="",0,IF(Table3[[#This Row],[Limit]]&lt;MAX(Table3[[#This Row],[Jan-24]:[Dec-24]]),"Excess Business",0))</f>
        <v>0</v>
      </c>
      <c r="Q528" s="310">
        <f>IFERROR(COUNTIF(Table3[[#This Row],[Jan-24]:[Dec-24]],"&gt;"&amp;Table3[[#This Row],[Limit]]),)</f>
        <v>0</v>
      </c>
      <c r="R528" s="329">
        <f>Table3[[#This Row],[Paste CL name ]]</f>
        <v>0</v>
      </c>
    </row>
    <row r="529" spans="1:18" x14ac:dyDescent="0.25">
      <c r="A529" s="332"/>
      <c r="B529" s="302"/>
      <c r="C529" s="301"/>
      <c r="D529" s="301"/>
      <c r="E529" s="301"/>
      <c r="F529" s="301"/>
      <c r="G529" s="301"/>
      <c r="H529" s="301"/>
      <c r="I529" s="301"/>
      <c r="J529" s="301"/>
      <c r="K529" s="301"/>
      <c r="L529" s="301"/>
      <c r="M529" s="301"/>
      <c r="N529" s="301"/>
      <c r="O529" s="303"/>
      <c r="P529" s="309">
        <f>IF(Table3[[#This Row],[Limit]]="",0,IF(Table3[[#This Row],[Limit]]&lt;MAX(Table3[[#This Row],[Jan-24]:[Dec-24]]),"Excess Business",0))</f>
        <v>0</v>
      </c>
      <c r="Q529" s="310">
        <f>IFERROR(COUNTIF(Table3[[#This Row],[Jan-24]:[Dec-24]],"&gt;"&amp;Table3[[#This Row],[Limit]]),)</f>
        <v>0</v>
      </c>
      <c r="R529" s="329">
        <f>Table3[[#This Row],[Paste CL name ]]</f>
        <v>0</v>
      </c>
    </row>
    <row r="530" spans="1:18" x14ac:dyDescent="0.25">
      <c r="A530" s="332"/>
      <c r="B530" s="302"/>
      <c r="C530" s="301"/>
      <c r="D530" s="301"/>
      <c r="E530" s="301"/>
      <c r="F530" s="301"/>
      <c r="G530" s="301"/>
      <c r="H530" s="301"/>
      <c r="I530" s="301"/>
      <c r="J530" s="301"/>
      <c r="K530" s="301"/>
      <c r="L530" s="301"/>
      <c r="M530" s="301"/>
      <c r="N530" s="301"/>
      <c r="O530" s="303"/>
      <c r="P530" s="309">
        <f>IF(Table3[[#This Row],[Limit]]="",0,IF(Table3[[#This Row],[Limit]]&lt;MAX(Table3[[#This Row],[Jan-24]:[Dec-24]]),"Excess Business",0))</f>
        <v>0</v>
      </c>
      <c r="Q530" s="310">
        <f>IFERROR(COUNTIF(Table3[[#This Row],[Jan-24]:[Dec-24]],"&gt;"&amp;Table3[[#This Row],[Limit]]),)</f>
        <v>0</v>
      </c>
      <c r="R530" s="329">
        <f>Table3[[#This Row],[Paste CL name ]]</f>
        <v>0</v>
      </c>
    </row>
    <row r="531" spans="1:18" x14ac:dyDescent="0.25">
      <c r="A531" s="332"/>
      <c r="B531" s="302"/>
      <c r="C531" s="301"/>
      <c r="D531" s="301"/>
      <c r="E531" s="301"/>
      <c r="F531" s="301"/>
      <c r="G531" s="301"/>
      <c r="H531" s="301"/>
      <c r="I531" s="301"/>
      <c r="J531" s="301"/>
      <c r="K531" s="301"/>
      <c r="L531" s="301"/>
      <c r="M531" s="301"/>
      <c r="N531" s="301"/>
      <c r="O531" s="303"/>
      <c r="P531" s="309">
        <f>IF(Table3[[#This Row],[Limit]]="",0,IF(Table3[[#This Row],[Limit]]&lt;MAX(Table3[[#This Row],[Jan-24]:[Dec-24]]),"Excess Business",0))</f>
        <v>0</v>
      </c>
      <c r="Q531" s="310">
        <f>IFERROR(COUNTIF(Table3[[#This Row],[Jan-24]:[Dec-24]],"&gt;"&amp;Table3[[#This Row],[Limit]]),)</f>
        <v>0</v>
      </c>
      <c r="R531" s="329">
        <f>Table3[[#This Row],[Paste CL name ]]</f>
        <v>0</v>
      </c>
    </row>
    <row r="532" spans="1:18" x14ac:dyDescent="0.25">
      <c r="A532" s="332"/>
      <c r="B532" s="302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M532" s="301"/>
      <c r="N532" s="301"/>
      <c r="O532" s="303"/>
      <c r="P532" s="309">
        <f>IF(Table3[[#This Row],[Limit]]="",0,IF(Table3[[#This Row],[Limit]]&lt;MAX(Table3[[#This Row],[Jan-24]:[Dec-24]]),"Excess Business",0))</f>
        <v>0</v>
      </c>
      <c r="Q532" s="310">
        <f>IFERROR(COUNTIF(Table3[[#This Row],[Jan-24]:[Dec-24]],"&gt;"&amp;Table3[[#This Row],[Limit]]),)</f>
        <v>0</v>
      </c>
      <c r="R532" s="329">
        <f>Table3[[#This Row],[Paste CL name ]]</f>
        <v>0</v>
      </c>
    </row>
    <row r="533" spans="1:18" x14ac:dyDescent="0.25">
      <c r="A533" s="332"/>
      <c r="B533" s="302"/>
      <c r="C533" s="301"/>
      <c r="D533" s="301"/>
      <c r="E533" s="301"/>
      <c r="F533" s="301"/>
      <c r="G533" s="301"/>
      <c r="H533" s="301"/>
      <c r="I533" s="301"/>
      <c r="J533" s="301"/>
      <c r="K533" s="301"/>
      <c r="L533" s="301"/>
      <c r="M533" s="301"/>
      <c r="N533" s="301"/>
      <c r="O533" s="303"/>
      <c r="P533" s="309">
        <f>IF(Table3[[#This Row],[Limit]]="",0,IF(Table3[[#This Row],[Limit]]&lt;MAX(Table3[[#This Row],[Jan-24]:[Dec-24]]),"Excess Business",0))</f>
        <v>0</v>
      </c>
      <c r="Q533" s="310">
        <f>IFERROR(COUNTIF(Table3[[#This Row],[Jan-24]:[Dec-24]],"&gt;"&amp;Table3[[#This Row],[Limit]]),)</f>
        <v>0</v>
      </c>
      <c r="R533" s="329">
        <f>Table3[[#This Row],[Paste CL name ]]</f>
        <v>0</v>
      </c>
    </row>
    <row r="534" spans="1:18" x14ac:dyDescent="0.25">
      <c r="A534" s="332"/>
      <c r="B534" s="302"/>
      <c r="C534" s="301"/>
      <c r="D534" s="301"/>
      <c r="E534" s="301"/>
      <c r="F534" s="301"/>
      <c r="G534" s="301"/>
      <c r="H534" s="301"/>
      <c r="I534" s="301"/>
      <c r="J534" s="301"/>
      <c r="K534" s="301"/>
      <c r="L534" s="301"/>
      <c r="M534" s="301"/>
      <c r="N534" s="301"/>
      <c r="O534" s="303"/>
      <c r="P534" s="309">
        <f>IF(Table3[[#This Row],[Limit]]="",0,IF(Table3[[#This Row],[Limit]]&lt;MAX(Table3[[#This Row],[Jan-24]:[Dec-24]]),"Excess Business",0))</f>
        <v>0</v>
      </c>
      <c r="Q534" s="310">
        <f>IFERROR(COUNTIF(Table3[[#This Row],[Jan-24]:[Dec-24]],"&gt;"&amp;Table3[[#This Row],[Limit]]),)</f>
        <v>0</v>
      </c>
      <c r="R534" s="329">
        <f>Table3[[#This Row],[Paste CL name ]]</f>
        <v>0</v>
      </c>
    </row>
    <row r="535" spans="1:18" x14ac:dyDescent="0.25">
      <c r="A535" s="332"/>
      <c r="B535" s="302"/>
      <c r="C535" s="301"/>
      <c r="D535" s="301"/>
      <c r="E535" s="301"/>
      <c r="F535" s="301"/>
      <c r="G535" s="301"/>
      <c r="H535" s="301"/>
      <c r="I535" s="301"/>
      <c r="J535" s="301"/>
      <c r="K535" s="301"/>
      <c r="L535" s="301"/>
      <c r="M535" s="301"/>
      <c r="N535" s="301"/>
      <c r="O535" s="303"/>
      <c r="P535" s="309">
        <f>IF(Table3[[#This Row],[Limit]]="",0,IF(Table3[[#This Row],[Limit]]&lt;MAX(Table3[[#This Row],[Jan-24]:[Dec-24]]),"Excess Business",0))</f>
        <v>0</v>
      </c>
      <c r="Q535" s="310">
        <f>IFERROR(COUNTIF(Table3[[#This Row],[Jan-24]:[Dec-24]],"&gt;"&amp;Table3[[#This Row],[Limit]]),)</f>
        <v>0</v>
      </c>
      <c r="R535" s="329">
        <f>Table3[[#This Row],[Paste CL name ]]</f>
        <v>0</v>
      </c>
    </row>
    <row r="536" spans="1:18" x14ac:dyDescent="0.25">
      <c r="A536" s="332"/>
      <c r="B536" s="302"/>
      <c r="C536" s="301"/>
      <c r="D536" s="301"/>
      <c r="E536" s="301"/>
      <c r="F536" s="301"/>
      <c r="G536" s="301"/>
      <c r="H536" s="301"/>
      <c r="I536" s="301"/>
      <c r="J536" s="301"/>
      <c r="K536" s="301"/>
      <c r="L536" s="301"/>
      <c r="M536" s="301"/>
      <c r="N536" s="301"/>
      <c r="O536" s="303"/>
      <c r="P536" s="309">
        <f>IF(Table3[[#This Row],[Limit]]="",0,IF(Table3[[#This Row],[Limit]]&lt;MAX(Table3[[#This Row],[Jan-24]:[Dec-24]]),"Excess Business",0))</f>
        <v>0</v>
      </c>
      <c r="Q536" s="310">
        <f>IFERROR(COUNTIF(Table3[[#This Row],[Jan-24]:[Dec-24]],"&gt;"&amp;Table3[[#This Row],[Limit]]),)</f>
        <v>0</v>
      </c>
      <c r="R536" s="329">
        <f>Table3[[#This Row],[Paste CL name ]]</f>
        <v>0</v>
      </c>
    </row>
    <row r="537" spans="1:18" x14ac:dyDescent="0.25">
      <c r="A537" s="332"/>
      <c r="B537" s="302"/>
      <c r="C537" s="301"/>
      <c r="D537" s="301"/>
      <c r="E537" s="301"/>
      <c r="F537" s="301"/>
      <c r="G537" s="301"/>
      <c r="H537" s="301"/>
      <c r="I537" s="301"/>
      <c r="J537" s="301"/>
      <c r="K537" s="301"/>
      <c r="L537" s="301"/>
      <c r="M537" s="301"/>
      <c r="N537" s="301"/>
      <c r="O537" s="303"/>
      <c r="P537" s="309">
        <f>IF(Table3[[#This Row],[Limit]]="",0,IF(Table3[[#This Row],[Limit]]&lt;MAX(Table3[[#This Row],[Jan-24]:[Dec-24]]),"Excess Business",0))</f>
        <v>0</v>
      </c>
      <c r="Q537" s="310">
        <f>IFERROR(COUNTIF(Table3[[#This Row],[Jan-24]:[Dec-24]],"&gt;"&amp;Table3[[#This Row],[Limit]]),)</f>
        <v>0</v>
      </c>
      <c r="R537" s="329">
        <f>Table3[[#This Row],[Paste CL name ]]</f>
        <v>0</v>
      </c>
    </row>
    <row r="538" spans="1:18" x14ac:dyDescent="0.25">
      <c r="A538" s="332"/>
      <c r="B538" s="302"/>
      <c r="C538" s="301"/>
      <c r="D538" s="301"/>
      <c r="E538" s="301"/>
      <c r="F538" s="301"/>
      <c r="G538" s="301"/>
      <c r="H538" s="301"/>
      <c r="I538" s="301"/>
      <c r="J538" s="301"/>
      <c r="K538" s="301"/>
      <c r="L538" s="301"/>
      <c r="M538" s="301"/>
      <c r="N538" s="301"/>
      <c r="O538" s="303"/>
      <c r="P538" s="309">
        <f>IF(Table3[[#This Row],[Limit]]="",0,IF(Table3[[#This Row],[Limit]]&lt;MAX(Table3[[#This Row],[Jan-24]:[Dec-24]]),"Excess Business",0))</f>
        <v>0</v>
      </c>
      <c r="Q538" s="310">
        <f>IFERROR(COUNTIF(Table3[[#This Row],[Jan-24]:[Dec-24]],"&gt;"&amp;Table3[[#This Row],[Limit]]),)</f>
        <v>0</v>
      </c>
      <c r="R538" s="329">
        <f>Table3[[#This Row],[Paste CL name ]]</f>
        <v>0</v>
      </c>
    </row>
    <row r="539" spans="1:18" x14ac:dyDescent="0.25">
      <c r="A539" s="332"/>
      <c r="B539" s="302"/>
      <c r="C539" s="301"/>
      <c r="D539" s="301"/>
      <c r="E539" s="301"/>
      <c r="F539" s="301"/>
      <c r="G539" s="301"/>
      <c r="H539" s="301"/>
      <c r="I539" s="301"/>
      <c r="J539" s="301"/>
      <c r="K539" s="301"/>
      <c r="L539" s="301"/>
      <c r="M539" s="301"/>
      <c r="N539" s="301"/>
      <c r="O539" s="303"/>
      <c r="P539" s="309">
        <f>IF(Table3[[#This Row],[Limit]]="",0,IF(Table3[[#This Row],[Limit]]&lt;MAX(Table3[[#This Row],[Jan-24]:[Dec-24]]),"Excess Business",0))</f>
        <v>0</v>
      </c>
      <c r="Q539" s="310">
        <f>IFERROR(COUNTIF(Table3[[#This Row],[Jan-24]:[Dec-24]],"&gt;"&amp;Table3[[#This Row],[Limit]]),)</f>
        <v>0</v>
      </c>
      <c r="R539" s="329">
        <f>Table3[[#This Row],[Paste CL name ]]</f>
        <v>0</v>
      </c>
    </row>
    <row r="540" spans="1:18" x14ac:dyDescent="0.25">
      <c r="A540" s="332"/>
      <c r="B540" s="302"/>
      <c r="C540" s="301"/>
      <c r="D540" s="301"/>
      <c r="E540" s="301"/>
      <c r="F540" s="301"/>
      <c r="G540" s="301"/>
      <c r="H540" s="301"/>
      <c r="I540" s="301"/>
      <c r="J540" s="301"/>
      <c r="K540" s="301"/>
      <c r="L540" s="301"/>
      <c r="M540" s="301"/>
      <c r="N540" s="301"/>
      <c r="O540" s="303"/>
      <c r="P540" s="309">
        <f>IF(Table3[[#This Row],[Limit]]="",0,IF(Table3[[#This Row],[Limit]]&lt;MAX(Table3[[#This Row],[Jan-24]:[Dec-24]]),"Excess Business",0))</f>
        <v>0</v>
      </c>
      <c r="Q540" s="310">
        <f>IFERROR(COUNTIF(Table3[[#This Row],[Jan-24]:[Dec-24]],"&gt;"&amp;Table3[[#This Row],[Limit]]),)</f>
        <v>0</v>
      </c>
      <c r="R540" s="329">
        <f>Table3[[#This Row],[Paste CL name ]]</f>
        <v>0</v>
      </c>
    </row>
    <row r="541" spans="1:18" x14ac:dyDescent="0.25">
      <c r="A541" s="332"/>
      <c r="B541" s="302"/>
      <c r="C541" s="301"/>
      <c r="D541" s="301"/>
      <c r="E541" s="301"/>
      <c r="F541" s="301"/>
      <c r="G541" s="301"/>
      <c r="H541" s="301"/>
      <c r="I541" s="301"/>
      <c r="J541" s="301"/>
      <c r="K541" s="301"/>
      <c r="L541" s="301"/>
      <c r="M541" s="301"/>
      <c r="N541" s="301"/>
      <c r="O541" s="303"/>
      <c r="P541" s="309">
        <f>IF(Table3[[#This Row],[Limit]]="",0,IF(Table3[[#This Row],[Limit]]&lt;MAX(Table3[[#This Row],[Jan-24]:[Dec-24]]),"Excess Business",0))</f>
        <v>0</v>
      </c>
      <c r="Q541" s="310">
        <f>IFERROR(COUNTIF(Table3[[#This Row],[Jan-24]:[Dec-24]],"&gt;"&amp;Table3[[#This Row],[Limit]]),)</f>
        <v>0</v>
      </c>
      <c r="R541" s="329">
        <f>Table3[[#This Row],[Paste CL name ]]</f>
        <v>0</v>
      </c>
    </row>
    <row r="542" spans="1:18" x14ac:dyDescent="0.25">
      <c r="A542" s="332"/>
      <c r="B542" s="302"/>
      <c r="C542" s="301"/>
      <c r="D542" s="301"/>
      <c r="E542" s="301"/>
      <c r="F542" s="301"/>
      <c r="G542" s="301"/>
      <c r="H542" s="301"/>
      <c r="I542" s="301"/>
      <c r="J542" s="301"/>
      <c r="K542" s="301"/>
      <c r="L542" s="301"/>
      <c r="M542" s="301"/>
      <c r="N542" s="301"/>
      <c r="O542" s="303"/>
      <c r="P542" s="309">
        <f>IF(Table3[[#This Row],[Limit]]="",0,IF(Table3[[#This Row],[Limit]]&lt;MAX(Table3[[#This Row],[Jan-24]:[Dec-24]]),"Excess Business",0))</f>
        <v>0</v>
      </c>
      <c r="Q542" s="310">
        <f>IFERROR(COUNTIF(Table3[[#This Row],[Jan-24]:[Dec-24]],"&gt;"&amp;Table3[[#This Row],[Limit]]),)</f>
        <v>0</v>
      </c>
      <c r="R542" s="329">
        <f>Table3[[#This Row],[Paste CL name ]]</f>
        <v>0</v>
      </c>
    </row>
    <row r="543" spans="1:18" x14ac:dyDescent="0.25">
      <c r="A543" s="332"/>
      <c r="B543" s="302"/>
      <c r="C543" s="301"/>
      <c r="D543" s="301"/>
      <c r="E543" s="301"/>
      <c r="F543" s="301"/>
      <c r="G543" s="301"/>
      <c r="H543" s="301"/>
      <c r="I543" s="301"/>
      <c r="J543" s="301"/>
      <c r="K543" s="301"/>
      <c r="L543" s="301"/>
      <c r="M543" s="301"/>
      <c r="N543" s="301"/>
      <c r="O543" s="303"/>
      <c r="P543" s="309">
        <f>IF(Table3[[#This Row],[Limit]]="",0,IF(Table3[[#This Row],[Limit]]&lt;MAX(Table3[[#This Row],[Jan-24]:[Dec-24]]),"Excess Business",0))</f>
        <v>0</v>
      </c>
      <c r="Q543" s="310">
        <f>IFERROR(COUNTIF(Table3[[#This Row],[Jan-24]:[Dec-24]],"&gt;"&amp;Table3[[#This Row],[Limit]]),)</f>
        <v>0</v>
      </c>
      <c r="R543" s="329">
        <f>Table3[[#This Row],[Paste CL name ]]</f>
        <v>0</v>
      </c>
    </row>
    <row r="544" spans="1:18" x14ac:dyDescent="0.25">
      <c r="A544" s="332"/>
      <c r="B544" s="302"/>
      <c r="C544" s="301"/>
      <c r="D544" s="301"/>
      <c r="E544" s="301"/>
      <c r="F544" s="301"/>
      <c r="G544" s="301"/>
      <c r="H544" s="301"/>
      <c r="I544" s="301"/>
      <c r="J544" s="301"/>
      <c r="K544" s="301"/>
      <c r="L544" s="301"/>
      <c r="M544" s="301"/>
      <c r="N544" s="301"/>
      <c r="O544" s="303"/>
      <c r="P544" s="309">
        <f>IF(Table3[[#This Row],[Limit]]="",0,IF(Table3[[#This Row],[Limit]]&lt;MAX(Table3[[#This Row],[Jan-24]:[Dec-24]]),"Excess Business",0))</f>
        <v>0</v>
      </c>
      <c r="Q544" s="310">
        <f>IFERROR(COUNTIF(Table3[[#This Row],[Jan-24]:[Dec-24]],"&gt;"&amp;Table3[[#This Row],[Limit]]),)</f>
        <v>0</v>
      </c>
      <c r="R544" s="329">
        <f>Table3[[#This Row],[Paste CL name ]]</f>
        <v>0</v>
      </c>
    </row>
    <row r="545" spans="1:18" x14ac:dyDescent="0.25">
      <c r="A545" s="332"/>
      <c r="B545" s="302"/>
      <c r="C545" s="301"/>
      <c r="D545" s="301"/>
      <c r="E545" s="301"/>
      <c r="F545" s="301"/>
      <c r="G545" s="301"/>
      <c r="H545" s="301"/>
      <c r="I545" s="301"/>
      <c r="J545" s="301"/>
      <c r="K545" s="301"/>
      <c r="L545" s="301"/>
      <c r="M545" s="301"/>
      <c r="N545" s="301"/>
      <c r="O545" s="303"/>
      <c r="P545" s="309">
        <f>IF(Table3[[#This Row],[Limit]]="",0,IF(Table3[[#This Row],[Limit]]&lt;MAX(Table3[[#This Row],[Jan-24]:[Dec-24]]),"Excess Business",0))</f>
        <v>0</v>
      </c>
      <c r="Q545" s="310">
        <f>IFERROR(COUNTIF(Table3[[#This Row],[Jan-24]:[Dec-24]],"&gt;"&amp;Table3[[#This Row],[Limit]]),)</f>
        <v>0</v>
      </c>
      <c r="R545" s="329">
        <f>Table3[[#This Row],[Paste CL name ]]</f>
        <v>0</v>
      </c>
    </row>
    <row r="546" spans="1:18" x14ac:dyDescent="0.25">
      <c r="A546" s="332"/>
      <c r="B546" s="302"/>
      <c r="C546" s="301"/>
      <c r="D546" s="301"/>
      <c r="E546" s="301"/>
      <c r="F546" s="301"/>
      <c r="G546" s="301"/>
      <c r="H546" s="301"/>
      <c r="I546" s="301"/>
      <c r="J546" s="301"/>
      <c r="K546" s="301"/>
      <c r="L546" s="301"/>
      <c r="M546" s="301"/>
      <c r="N546" s="301"/>
      <c r="O546" s="303"/>
      <c r="P546" s="309">
        <f>IF(Table3[[#This Row],[Limit]]="",0,IF(Table3[[#This Row],[Limit]]&lt;MAX(Table3[[#This Row],[Jan-24]:[Dec-24]]),"Excess Business",0))</f>
        <v>0</v>
      </c>
      <c r="Q546" s="310">
        <f>IFERROR(COUNTIF(Table3[[#This Row],[Jan-24]:[Dec-24]],"&gt;"&amp;Table3[[#This Row],[Limit]]),)</f>
        <v>0</v>
      </c>
      <c r="R546" s="329">
        <f>Table3[[#This Row],[Paste CL name ]]</f>
        <v>0</v>
      </c>
    </row>
    <row r="547" spans="1:18" x14ac:dyDescent="0.25">
      <c r="A547" s="332"/>
      <c r="B547" s="302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M547" s="301"/>
      <c r="N547" s="301"/>
      <c r="O547" s="303"/>
      <c r="P547" s="309">
        <f>IF(Table3[[#This Row],[Limit]]="",0,IF(Table3[[#This Row],[Limit]]&lt;MAX(Table3[[#This Row],[Jan-24]:[Dec-24]]),"Excess Business",0))</f>
        <v>0</v>
      </c>
      <c r="Q547" s="310">
        <f>IFERROR(COUNTIF(Table3[[#This Row],[Jan-24]:[Dec-24]],"&gt;"&amp;Table3[[#This Row],[Limit]]),)</f>
        <v>0</v>
      </c>
      <c r="R547" s="329">
        <f>Table3[[#This Row],[Paste CL name ]]</f>
        <v>0</v>
      </c>
    </row>
    <row r="548" spans="1:18" x14ac:dyDescent="0.25">
      <c r="A548" s="332"/>
      <c r="B548" s="302"/>
      <c r="C548" s="301"/>
      <c r="D548" s="301"/>
      <c r="E548" s="301"/>
      <c r="F548" s="301"/>
      <c r="G548" s="301"/>
      <c r="H548" s="301"/>
      <c r="I548" s="301"/>
      <c r="J548" s="301"/>
      <c r="K548" s="301"/>
      <c r="L548" s="301"/>
      <c r="M548" s="301"/>
      <c r="N548" s="301"/>
      <c r="O548" s="303"/>
      <c r="P548" s="309">
        <f>IF(Table3[[#This Row],[Limit]]="",0,IF(Table3[[#This Row],[Limit]]&lt;MAX(Table3[[#This Row],[Jan-24]:[Dec-24]]),"Excess Business",0))</f>
        <v>0</v>
      </c>
      <c r="Q548" s="310">
        <f>IFERROR(COUNTIF(Table3[[#This Row],[Jan-24]:[Dec-24]],"&gt;"&amp;Table3[[#This Row],[Limit]]),)</f>
        <v>0</v>
      </c>
      <c r="R548" s="329">
        <f>Table3[[#This Row],[Paste CL name ]]</f>
        <v>0</v>
      </c>
    </row>
    <row r="549" spans="1:18" x14ac:dyDescent="0.25">
      <c r="A549" s="332"/>
      <c r="B549" s="302"/>
      <c r="C549" s="301"/>
      <c r="D549" s="301"/>
      <c r="E549" s="301"/>
      <c r="F549" s="301"/>
      <c r="G549" s="301"/>
      <c r="H549" s="301"/>
      <c r="I549" s="301"/>
      <c r="J549" s="301"/>
      <c r="K549" s="301"/>
      <c r="L549" s="301"/>
      <c r="M549" s="301"/>
      <c r="N549" s="301"/>
      <c r="O549" s="303"/>
      <c r="P549" s="309">
        <f>IF(Table3[[#This Row],[Limit]]="",0,IF(Table3[[#This Row],[Limit]]&lt;MAX(Table3[[#This Row],[Jan-24]:[Dec-24]]),"Excess Business",0))</f>
        <v>0</v>
      </c>
      <c r="Q549" s="310">
        <f>IFERROR(COUNTIF(Table3[[#This Row],[Jan-24]:[Dec-24]],"&gt;"&amp;Table3[[#This Row],[Limit]]),)</f>
        <v>0</v>
      </c>
      <c r="R549" s="329">
        <f>Table3[[#This Row],[Paste CL name ]]</f>
        <v>0</v>
      </c>
    </row>
    <row r="550" spans="1:18" x14ac:dyDescent="0.25">
      <c r="A550" s="332"/>
      <c r="B550" s="302"/>
      <c r="C550" s="301"/>
      <c r="D550" s="301"/>
      <c r="E550" s="301"/>
      <c r="F550" s="301"/>
      <c r="G550" s="301"/>
      <c r="H550" s="301"/>
      <c r="I550" s="301"/>
      <c r="J550" s="301"/>
      <c r="K550" s="301"/>
      <c r="L550" s="301"/>
      <c r="M550" s="301"/>
      <c r="N550" s="301"/>
      <c r="O550" s="303"/>
      <c r="P550" s="309">
        <f>IF(Table3[[#This Row],[Limit]]="",0,IF(Table3[[#This Row],[Limit]]&lt;MAX(Table3[[#This Row],[Jan-24]:[Dec-24]]),"Excess Business",0))</f>
        <v>0</v>
      </c>
      <c r="Q550" s="310">
        <f>IFERROR(COUNTIF(Table3[[#This Row],[Jan-24]:[Dec-24]],"&gt;"&amp;Table3[[#This Row],[Limit]]),)</f>
        <v>0</v>
      </c>
      <c r="R550" s="329">
        <f>Table3[[#This Row],[Paste CL name ]]</f>
        <v>0</v>
      </c>
    </row>
    <row r="551" spans="1:18" x14ac:dyDescent="0.25">
      <c r="A551" s="332"/>
      <c r="B551" s="302"/>
      <c r="C551" s="301"/>
      <c r="D551" s="301"/>
      <c r="E551" s="301"/>
      <c r="F551" s="301"/>
      <c r="G551" s="301"/>
      <c r="H551" s="301"/>
      <c r="I551" s="301"/>
      <c r="J551" s="301"/>
      <c r="K551" s="301"/>
      <c r="L551" s="301"/>
      <c r="M551" s="301"/>
      <c r="N551" s="301"/>
      <c r="O551" s="303"/>
      <c r="P551" s="309">
        <f>IF(Table3[[#This Row],[Limit]]="",0,IF(Table3[[#This Row],[Limit]]&lt;MAX(Table3[[#This Row],[Jan-24]:[Dec-24]]),"Excess Business",0))</f>
        <v>0</v>
      </c>
      <c r="Q551" s="310">
        <f>IFERROR(COUNTIF(Table3[[#This Row],[Jan-24]:[Dec-24]],"&gt;"&amp;Table3[[#This Row],[Limit]]),)</f>
        <v>0</v>
      </c>
      <c r="R551" s="329">
        <f>Table3[[#This Row],[Paste CL name ]]</f>
        <v>0</v>
      </c>
    </row>
    <row r="552" spans="1:18" x14ac:dyDescent="0.25">
      <c r="A552" s="332"/>
      <c r="B552" s="302"/>
      <c r="C552" s="301"/>
      <c r="D552" s="301"/>
      <c r="E552" s="301"/>
      <c r="F552" s="301"/>
      <c r="G552" s="301"/>
      <c r="H552" s="301"/>
      <c r="I552" s="301"/>
      <c r="J552" s="301"/>
      <c r="K552" s="301"/>
      <c r="L552" s="301"/>
      <c r="M552" s="301"/>
      <c r="N552" s="301"/>
      <c r="O552" s="303"/>
      <c r="P552" s="309">
        <f>IF(Table3[[#This Row],[Limit]]="",0,IF(Table3[[#This Row],[Limit]]&lt;MAX(Table3[[#This Row],[Jan-24]:[Dec-24]]),"Excess Business",0))</f>
        <v>0</v>
      </c>
      <c r="Q552" s="310">
        <f>IFERROR(COUNTIF(Table3[[#This Row],[Jan-24]:[Dec-24]],"&gt;"&amp;Table3[[#This Row],[Limit]]),)</f>
        <v>0</v>
      </c>
      <c r="R552" s="329">
        <f>Table3[[#This Row],[Paste CL name ]]</f>
        <v>0</v>
      </c>
    </row>
    <row r="553" spans="1:18" x14ac:dyDescent="0.25">
      <c r="A553" s="332"/>
      <c r="B553" s="302"/>
      <c r="C553" s="301"/>
      <c r="D553" s="301"/>
      <c r="E553" s="301"/>
      <c r="F553" s="301"/>
      <c r="G553" s="301"/>
      <c r="H553" s="301"/>
      <c r="I553" s="301"/>
      <c r="J553" s="301"/>
      <c r="K553" s="301"/>
      <c r="L553" s="301"/>
      <c r="M553" s="301"/>
      <c r="N553" s="301"/>
      <c r="O553" s="303"/>
      <c r="P553" s="309">
        <f>IF(Table3[[#This Row],[Limit]]="",0,IF(Table3[[#This Row],[Limit]]&lt;MAX(Table3[[#This Row],[Jan-24]:[Dec-24]]),"Excess Business",0))</f>
        <v>0</v>
      </c>
      <c r="Q553" s="310">
        <f>IFERROR(COUNTIF(Table3[[#This Row],[Jan-24]:[Dec-24]],"&gt;"&amp;Table3[[#This Row],[Limit]]),)</f>
        <v>0</v>
      </c>
      <c r="R553" s="329">
        <f>Table3[[#This Row],[Paste CL name ]]</f>
        <v>0</v>
      </c>
    </row>
    <row r="554" spans="1:18" x14ac:dyDescent="0.25">
      <c r="A554" s="332"/>
      <c r="B554" s="302"/>
      <c r="C554" s="301"/>
      <c r="D554" s="301"/>
      <c r="E554" s="301"/>
      <c r="F554" s="301"/>
      <c r="G554" s="301"/>
      <c r="H554" s="301"/>
      <c r="I554" s="301"/>
      <c r="J554" s="301"/>
      <c r="K554" s="301"/>
      <c r="L554" s="301"/>
      <c r="M554" s="301"/>
      <c r="N554" s="301"/>
      <c r="O554" s="303"/>
      <c r="P554" s="309">
        <f>IF(Table3[[#This Row],[Limit]]="",0,IF(Table3[[#This Row],[Limit]]&lt;MAX(Table3[[#This Row],[Jan-24]:[Dec-24]]),"Excess Business",0))</f>
        <v>0</v>
      </c>
      <c r="Q554" s="310">
        <f>IFERROR(COUNTIF(Table3[[#This Row],[Jan-24]:[Dec-24]],"&gt;"&amp;Table3[[#This Row],[Limit]]),)</f>
        <v>0</v>
      </c>
      <c r="R554" s="329">
        <f>Table3[[#This Row],[Paste CL name ]]</f>
        <v>0</v>
      </c>
    </row>
    <row r="555" spans="1:18" x14ac:dyDescent="0.25">
      <c r="A555" s="332"/>
      <c r="B555" s="302"/>
      <c r="C555" s="301"/>
      <c r="D555" s="301"/>
      <c r="E555" s="301"/>
      <c r="F555" s="301"/>
      <c r="G555" s="301"/>
      <c r="H555" s="301"/>
      <c r="I555" s="301"/>
      <c r="J555" s="301"/>
      <c r="K555" s="301"/>
      <c r="L555" s="301"/>
      <c r="M555" s="301"/>
      <c r="N555" s="301"/>
      <c r="O555" s="303"/>
      <c r="P555" s="309">
        <f>IF(Table3[[#This Row],[Limit]]="",0,IF(Table3[[#This Row],[Limit]]&lt;MAX(Table3[[#This Row],[Jan-24]:[Dec-24]]),"Excess Business",0))</f>
        <v>0</v>
      </c>
      <c r="Q555" s="310">
        <f>IFERROR(COUNTIF(Table3[[#This Row],[Jan-24]:[Dec-24]],"&gt;"&amp;Table3[[#This Row],[Limit]]),)</f>
        <v>0</v>
      </c>
      <c r="R555" s="329">
        <f>Table3[[#This Row],[Paste CL name ]]</f>
        <v>0</v>
      </c>
    </row>
    <row r="556" spans="1:18" x14ac:dyDescent="0.25">
      <c r="A556" s="332"/>
      <c r="B556" s="302"/>
      <c r="C556" s="301"/>
      <c r="D556" s="301"/>
      <c r="E556" s="301"/>
      <c r="F556" s="301"/>
      <c r="G556" s="301"/>
      <c r="H556" s="301"/>
      <c r="I556" s="301"/>
      <c r="J556" s="301"/>
      <c r="K556" s="301"/>
      <c r="L556" s="301"/>
      <c r="M556" s="301"/>
      <c r="N556" s="301"/>
      <c r="O556" s="303"/>
      <c r="P556" s="309">
        <f>IF(Table3[[#This Row],[Limit]]="",0,IF(Table3[[#This Row],[Limit]]&lt;MAX(Table3[[#This Row],[Jan-24]:[Dec-24]]),"Excess Business",0))</f>
        <v>0</v>
      </c>
      <c r="Q556" s="310">
        <f>IFERROR(COUNTIF(Table3[[#This Row],[Jan-24]:[Dec-24]],"&gt;"&amp;Table3[[#This Row],[Limit]]),)</f>
        <v>0</v>
      </c>
      <c r="R556" s="329">
        <f>Table3[[#This Row],[Paste CL name ]]</f>
        <v>0</v>
      </c>
    </row>
    <row r="557" spans="1:18" x14ac:dyDescent="0.25">
      <c r="A557" s="332"/>
      <c r="B557" s="302"/>
      <c r="C557" s="301"/>
      <c r="D557" s="301"/>
      <c r="E557" s="301"/>
      <c r="F557" s="301"/>
      <c r="G557" s="301"/>
      <c r="H557" s="301"/>
      <c r="I557" s="301"/>
      <c r="J557" s="301"/>
      <c r="K557" s="301"/>
      <c r="L557" s="301"/>
      <c r="M557" s="301"/>
      <c r="N557" s="301"/>
      <c r="O557" s="303"/>
      <c r="P557" s="309">
        <f>IF(Table3[[#This Row],[Limit]]="",0,IF(Table3[[#This Row],[Limit]]&lt;MAX(Table3[[#This Row],[Jan-24]:[Dec-24]]),"Excess Business",0))</f>
        <v>0</v>
      </c>
      <c r="Q557" s="310">
        <f>IFERROR(COUNTIF(Table3[[#This Row],[Jan-24]:[Dec-24]],"&gt;"&amp;Table3[[#This Row],[Limit]]),)</f>
        <v>0</v>
      </c>
      <c r="R557" s="329">
        <f>Table3[[#This Row],[Paste CL name ]]</f>
        <v>0</v>
      </c>
    </row>
    <row r="558" spans="1:18" x14ac:dyDescent="0.25">
      <c r="A558" s="332"/>
      <c r="B558" s="302"/>
      <c r="C558" s="301"/>
      <c r="D558" s="301"/>
      <c r="E558" s="301"/>
      <c r="F558" s="301"/>
      <c r="G558" s="301"/>
      <c r="H558" s="301"/>
      <c r="I558" s="301"/>
      <c r="J558" s="301"/>
      <c r="K558" s="301"/>
      <c r="L558" s="301"/>
      <c r="M558" s="301"/>
      <c r="N558" s="301"/>
      <c r="O558" s="303"/>
      <c r="P558" s="309">
        <f>IF(Table3[[#This Row],[Limit]]="",0,IF(Table3[[#This Row],[Limit]]&lt;MAX(Table3[[#This Row],[Jan-24]:[Dec-24]]),"Excess Business",0))</f>
        <v>0</v>
      </c>
      <c r="Q558" s="310">
        <f>IFERROR(COUNTIF(Table3[[#This Row],[Jan-24]:[Dec-24]],"&gt;"&amp;Table3[[#This Row],[Limit]]),)</f>
        <v>0</v>
      </c>
      <c r="R558" s="329">
        <f>Table3[[#This Row],[Paste CL name ]]</f>
        <v>0</v>
      </c>
    </row>
    <row r="559" spans="1:18" x14ac:dyDescent="0.25">
      <c r="A559" s="332"/>
      <c r="B559" s="302"/>
      <c r="C559" s="301"/>
      <c r="D559" s="301"/>
      <c r="E559" s="301"/>
      <c r="F559" s="301"/>
      <c r="G559" s="301"/>
      <c r="H559" s="301"/>
      <c r="I559" s="301"/>
      <c r="J559" s="301"/>
      <c r="K559" s="301"/>
      <c r="L559" s="301"/>
      <c r="M559" s="301"/>
      <c r="N559" s="301"/>
      <c r="O559" s="303"/>
      <c r="P559" s="309">
        <f>IF(Table3[[#This Row],[Limit]]="",0,IF(Table3[[#This Row],[Limit]]&lt;MAX(Table3[[#This Row],[Jan-24]:[Dec-24]]),"Excess Business",0))</f>
        <v>0</v>
      </c>
      <c r="Q559" s="310">
        <f>IFERROR(COUNTIF(Table3[[#This Row],[Jan-24]:[Dec-24]],"&gt;"&amp;Table3[[#This Row],[Limit]]),)</f>
        <v>0</v>
      </c>
      <c r="R559" s="329">
        <f>Table3[[#This Row],[Paste CL name ]]</f>
        <v>0</v>
      </c>
    </row>
    <row r="560" spans="1:18" x14ac:dyDescent="0.25">
      <c r="A560" s="332"/>
      <c r="B560" s="302"/>
      <c r="C560" s="301"/>
      <c r="D560" s="301"/>
      <c r="E560" s="301"/>
      <c r="F560" s="301"/>
      <c r="G560" s="301"/>
      <c r="H560" s="301"/>
      <c r="I560" s="301"/>
      <c r="J560" s="301"/>
      <c r="K560" s="301"/>
      <c r="L560" s="301"/>
      <c r="M560" s="301"/>
      <c r="N560" s="301"/>
      <c r="O560" s="303"/>
      <c r="P560" s="309">
        <f>IF(Table3[[#This Row],[Limit]]="",0,IF(Table3[[#This Row],[Limit]]&lt;MAX(Table3[[#This Row],[Jan-24]:[Dec-24]]),"Excess Business",0))</f>
        <v>0</v>
      </c>
      <c r="Q560" s="310">
        <f>IFERROR(COUNTIF(Table3[[#This Row],[Jan-24]:[Dec-24]],"&gt;"&amp;Table3[[#This Row],[Limit]]),)</f>
        <v>0</v>
      </c>
      <c r="R560" s="329">
        <f>Table3[[#This Row],[Paste CL name ]]</f>
        <v>0</v>
      </c>
    </row>
    <row r="561" spans="1:18" x14ac:dyDescent="0.25">
      <c r="A561" s="332"/>
      <c r="B561" s="302"/>
      <c r="C561" s="301"/>
      <c r="D561" s="301"/>
      <c r="E561" s="301"/>
      <c r="F561" s="301"/>
      <c r="G561" s="301"/>
      <c r="H561" s="301"/>
      <c r="I561" s="301"/>
      <c r="J561" s="301"/>
      <c r="K561" s="301"/>
      <c r="L561" s="301"/>
      <c r="M561" s="301"/>
      <c r="N561" s="301"/>
      <c r="O561" s="303"/>
      <c r="P561" s="309">
        <f>IF(Table3[[#This Row],[Limit]]="",0,IF(Table3[[#This Row],[Limit]]&lt;MAX(Table3[[#This Row],[Jan-24]:[Dec-24]]),"Excess Business",0))</f>
        <v>0</v>
      </c>
      <c r="Q561" s="310">
        <f>IFERROR(COUNTIF(Table3[[#This Row],[Jan-24]:[Dec-24]],"&gt;"&amp;Table3[[#This Row],[Limit]]),)</f>
        <v>0</v>
      </c>
      <c r="R561" s="329">
        <f>Table3[[#This Row],[Paste CL name ]]</f>
        <v>0</v>
      </c>
    </row>
    <row r="562" spans="1:18" x14ac:dyDescent="0.25">
      <c r="A562" s="332"/>
      <c r="B562" s="302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M562" s="301"/>
      <c r="N562" s="301"/>
      <c r="O562" s="303"/>
      <c r="P562" s="309">
        <f>IF(Table3[[#This Row],[Limit]]="",0,IF(Table3[[#This Row],[Limit]]&lt;MAX(Table3[[#This Row],[Jan-24]:[Dec-24]]),"Excess Business",0))</f>
        <v>0</v>
      </c>
      <c r="Q562" s="310">
        <f>IFERROR(COUNTIF(Table3[[#This Row],[Jan-24]:[Dec-24]],"&gt;"&amp;Table3[[#This Row],[Limit]]),)</f>
        <v>0</v>
      </c>
      <c r="R562" s="329">
        <f>Table3[[#This Row],[Paste CL name ]]</f>
        <v>0</v>
      </c>
    </row>
    <row r="563" spans="1:18" x14ac:dyDescent="0.25">
      <c r="A563" s="332"/>
      <c r="B563" s="302"/>
      <c r="C563" s="301"/>
      <c r="D563" s="301"/>
      <c r="E563" s="301"/>
      <c r="F563" s="301"/>
      <c r="G563" s="301"/>
      <c r="H563" s="301"/>
      <c r="I563" s="301"/>
      <c r="J563" s="301"/>
      <c r="K563" s="301"/>
      <c r="L563" s="301"/>
      <c r="M563" s="301"/>
      <c r="N563" s="301"/>
      <c r="O563" s="303"/>
      <c r="P563" s="309">
        <f>IF(Table3[[#This Row],[Limit]]="",0,IF(Table3[[#This Row],[Limit]]&lt;MAX(Table3[[#This Row],[Jan-24]:[Dec-24]]),"Excess Business",0))</f>
        <v>0</v>
      </c>
      <c r="Q563" s="310">
        <f>IFERROR(COUNTIF(Table3[[#This Row],[Jan-24]:[Dec-24]],"&gt;"&amp;Table3[[#This Row],[Limit]]),)</f>
        <v>0</v>
      </c>
      <c r="R563" s="329">
        <f>Table3[[#This Row],[Paste CL name ]]</f>
        <v>0</v>
      </c>
    </row>
    <row r="564" spans="1:18" x14ac:dyDescent="0.25">
      <c r="A564" s="332"/>
      <c r="B564" s="302"/>
      <c r="C564" s="301"/>
      <c r="D564" s="301"/>
      <c r="E564" s="301"/>
      <c r="F564" s="301"/>
      <c r="G564" s="301"/>
      <c r="H564" s="301"/>
      <c r="I564" s="301"/>
      <c r="J564" s="301"/>
      <c r="K564" s="301"/>
      <c r="L564" s="301"/>
      <c r="M564" s="301"/>
      <c r="N564" s="301"/>
      <c r="O564" s="303"/>
      <c r="P564" s="309">
        <f>IF(Table3[[#This Row],[Limit]]="",0,IF(Table3[[#This Row],[Limit]]&lt;MAX(Table3[[#This Row],[Jan-24]:[Dec-24]]),"Excess Business",0))</f>
        <v>0</v>
      </c>
      <c r="Q564" s="310">
        <f>IFERROR(COUNTIF(Table3[[#This Row],[Jan-24]:[Dec-24]],"&gt;"&amp;Table3[[#This Row],[Limit]]),)</f>
        <v>0</v>
      </c>
      <c r="R564" s="329">
        <f>Table3[[#This Row],[Paste CL name ]]</f>
        <v>0</v>
      </c>
    </row>
    <row r="565" spans="1:18" x14ac:dyDescent="0.25">
      <c r="A565" s="332"/>
      <c r="B565" s="302"/>
      <c r="C565" s="301"/>
      <c r="D565" s="301"/>
      <c r="E565" s="301"/>
      <c r="F565" s="301"/>
      <c r="G565" s="301"/>
      <c r="H565" s="301"/>
      <c r="I565" s="301"/>
      <c r="J565" s="301"/>
      <c r="K565" s="301"/>
      <c r="L565" s="301"/>
      <c r="M565" s="301"/>
      <c r="N565" s="301"/>
      <c r="O565" s="303"/>
      <c r="P565" s="309">
        <f>IF(Table3[[#This Row],[Limit]]="",0,IF(Table3[[#This Row],[Limit]]&lt;MAX(Table3[[#This Row],[Jan-24]:[Dec-24]]),"Excess Business",0))</f>
        <v>0</v>
      </c>
      <c r="Q565" s="310">
        <f>IFERROR(COUNTIF(Table3[[#This Row],[Jan-24]:[Dec-24]],"&gt;"&amp;Table3[[#This Row],[Limit]]),)</f>
        <v>0</v>
      </c>
      <c r="R565" s="329">
        <f>Table3[[#This Row],[Paste CL name ]]</f>
        <v>0</v>
      </c>
    </row>
    <row r="566" spans="1:18" x14ac:dyDescent="0.25">
      <c r="A566" s="332"/>
      <c r="B566" s="302"/>
      <c r="C566" s="301"/>
      <c r="D566" s="301"/>
      <c r="E566" s="301"/>
      <c r="F566" s="301"/>
      <c r="G566" s="301"/>
      <c r="H566" s="301"/>
      <c r="I566" s="301"/>
      <c r="J566" s="301"/>
      <c r="K566" s="301"/>
      <c r="L566" s="301"/>
      <c r="M566" s="301"/>
      <c r="N566" s="301"/>
      <c r="O566" s="303"/>
      <c r="P566" s="309">
        <f>IF(Table3[[#This Row],[Limit]]="",0,IF(Table3[[#This Row],[Limit]]&lt;MAX(Table3[[#This Row],[Jan-24]:[Dec-24]]),"Excess Business",0))</f>
        <v>0</v>
      </c>
      <c r="Q566" s="310">
        <f>IFERROR(COUNTIF(Table3[[#This Row],[Jan-24]:[Dec-24]],"&gt;"&amp;Table3[[#This Row],[Limit]]),)</f>
        <v>0</v>
      </c>
      <c r="R566" s="329">
        <f>Table3[[#This Row],[Paste CL name ]]</f>
        <v>0</v>
      </c>
    </row>
    <row r="567" spans="1:18" x14ac:dyDescent="0.25">
      <c r="A567" s="332"/>
      <c r="B567" s="302"/>
      <c r="C567" s="301"/>
      <c r="D567" s="301"/>
      <c r="E567" s="301"/>
      <c r="F567" s="301"/>
      <c r="G567" s="301"/>
      <c r="H567" s="301"/>
      <c r="I567" s="301"/>
      <c r="J567" s="301"/>
      <c r="K567" s="301"/>
      <c r="L567" s="301"/>
      <c r="M567" s="301"/>
      <c r="N567" s="301"/>
      <c r="O567" s="303"/>
      <c r="P567" s="309">
        <f>IF(Table3[[#This Row],[Limit]]="",0,IF(Table3[[#This Row],[Limit]]&lt;MAX(Table3[[#This Row],[Jan-24]:[Dec-24]]),"Excess Business",0))</f>
        <v>0</v>
      </c>
      <c r="Q567" s="310">
        <f>IFERROR(COUNTIF(Table3[[#This Row],[Jan-24]:[Dec-24]],"&gt;"&amp;Table3[[#This Row],[Limit]]),)</f>
        <v>0</v>
      </c>
      <c r="R567" s="329">
        <f>Table3[[#This Row],[Paste CL name ]]</f>
        <v>0</v>
      </c>
    </row>
    <row r="568" spans="1:18" x14ac:dyDescent="0.25">
      <c r="A568" s="332"/>
      <c r="B568" s="302"/>
      <c r="C568" s="301"/>
      <c r="D568" s="301"/>
      <c r="E568" s="301"/>
      <c r="F568" s="301"/>
      <c r="G568" s="301"/>
      <c r="H568" s="301"/>
      <c r="I568" s="301"/>
      <c r="J568" s="301"/>
      <c r="K568" s="301"/>
      <c r="L568" s="301"/>
      <c r="M568" s="301"/>
      <c r="N568" s="301"/>
      <c r="O568" s="303"/>
      <c r="P568" s="309">
        <f>IF(Table3[[#This Row],[Limit]]="",0,IF(Table3[[#This Row],[Limit]]&lt;MAX(Table3[[#This Row],[Jan-24]:[Dec-24]]),"Excess Business",0))</f>
        <v>0</v>
      </c>
      <c r="Q568" s="310">
        <f>IFERROR(COUNTIF(Table3[[#This Row],[Jan-24]:[Dec-24]],"&gt;"&amp;Table3[[#This Row],[Limit]]),)</f>
        <v>0</v>
      </c>
      <c r="R568" s="329">
        <f>Table3[[#This Row],[Paste CL name ]]</f>
        <v>0</v>
      </c>
    </row>
    <row r="569" spans="1:18" x14ac:dyDescent="0.25">
      <c r="A569" s="332"/>
      <c r="B569" s="302"/>
      <c r="C569" s="301"/>
      <c r="D569" s="301"/>
      <c r="E569" s="301"/>
      <c r="F569" s="301"/>
      <c r="G569" s="301"/>
      <c r="H569" s="301"/>
      <c r="I569" s="301"/>
      <c r="J569" s="301"/>
      <c r="K569" s="301"/>
      <c r="L569" s="301"/>
      <c r="M569" s="301"/>
      <c r="N569" s="301"/>
      <c r="O569" s="303"/>
      <c r="P569" s="309">
        <f>IF(Table3[[#This Row],[Limit]]="",0,IF(Table3[[#This Row],[Limit]]&lt;MAX(Table3[[#This Row],[Jan-24]:[Dec-24]]),"Excess Business",0))</f>
        <v>0</v>
      </c>
      <c r="Q569" s="310">
        <f>IFERROR(COUNTIF(Table3[[#This Row],[Jan-24]:[Dec-24]],"&gt;"&amp;Table3[[#This Row],[Limit]]),)</f>
        <v>0</v>
      </c>
      <c r="R569" s="329">
        <f>Table3[[#This Row],[Paste CL name ]]</f>
        <v>0</v>
      </c>
    </row>
    <row r="570" spans="1:18" x14ac:dyDescent="0.25">
      <c r="A570" s="332"/>
      <c r="B570" s="302"/>
      <c r="C570" s="301"/>
      <c r="D570" s="301"/>
      <c r="E570" s="301"/>
      <c r="F570" s="301"/>
      <c r="G570" s="301"/>
      <c r="H570" s="301"/>
      <c r="I570" s="301"/>
      <c r="J570" s="301"/>
      <c r="K570" s="301"/>
      <c r="L570" s="301"/>
      <c r="M570" s="301"/>
      <c r="N570" s="301"/>
      <c r="O570" s="303"/>
      <c r="P570" s="309">
        <f>IF(Table3[[#This Row],[Limit]]="",0,IF(Table3[[#This Row],[Limit]]&lt;MAX(Table3[[#This Row],[Jan-24]:[Dec-24]]),"Excess Business",0))</f>
        <v>0</v>
      </c>
      <c r="Q570" s="310">
        <f>IFERROR(COUNTIF(Table3[[#This Row],[Jan-24]:[Dec-24]],"&gt;"&amp;Table3[[#This Row],[Limit]]),)</f>
        <v>0</v>
      </c>
      <c r="R570" s="329">
        <f>Table3[[#This Row],[Paste CL name ]]</f>
        <v>0</v>
      </c>
    </row>
    <row r="571" spans="1:18" x14ac:dyDescent="0.25">
      <c r="A571" s="332"/>
      <c r="B571" s="302"/>
      <c r="C571" s="301"/>
      <c r="D571" s="301"/>
      <c r="E571" s="301"/>
      <c r="F571" s="301"/>
      <c r="G571" s="301"/>
      <c r="H571" s="301"/>
      <c r="I571" s="301"/>
      <c r="J571" s="301"/>
      <c r="K571" s="301"/>
      <c r="L571" s="301"/>
      <c r="M571" s="301"/>
      <c r="N571" s="301"/>
      <c r="O571" s="303"/>
      <c r="P571" s="309">
        <f>IF(Table3[[#This Row],[Limit]]="",0,IF(Table3[[#This Row],[Limit]]&lt;MAX(Table3[[#This Row],[Jan-24]:[Dec-24]]),"Excess Business",0))</f>
        <v>0</v>
      </c>
      <c r="Q571" s="310">
        <f>IFERROR(COUNTIF(Table3[[#This Row],[Jan-24]:[Dec-24]],"&gt;"&amp;Table3[[#This Row],[Limit]]),)</f>
        <v>0</v>
      </c>
      <c r="R571" s="329">
        <f>Table3[[#This Row],[Paste CL name ]]</f>
        <v>0</v>
      </c>
    </row>
    <row r="572" spans="1:18" x14ac:dyDescent="0.25">
      <c r="A572" s="332"/>
      <c r="B572" s="302"/>
      <c r="C572" s="301"/>
      <c r="D572" s="301"/>
      <c r="E572" s="301"/>
      <c r="F572" s="301"/>
      <c r="G572" s="301"/>
      <c r="H572" s="301"/>
      <c r="I572" s="301"/>
      <c r="J572" s="301"/>
      <c r="K572" s="301"/>
      <c r="L572" s="301"/>
      <c r="M572" s="301"/>
      <c r="N572" s="301"/>
      <c r="O572" s="303"/>
      <c r="P572" s="309">
        <f>IF(Table3[[#This Row],[Limit]]="",0,IF(Table3[[#This Row],[Limit]]&lt;MAX(Table3[[#This Row],[Jan-24]:[Dec-24]]),"Excess Business",0))</f>
        <v>0</v>
      </c>
      <c r="Q572" s="310">
        <f>IFERROR(COUNTIF(Table3[[#This Row],[Jan-24]:[Dec-24]],"&gt;"&amp;Table3[[#This Row],[Limit]]),)</f>
        <v>0</v>
      </c>
      <c r="R572" s="329">
        <f>Table3[[#This Row],[Paste CL name ]]</f>
        <v>0</v>
      </c>
    </row>
    <row r="573" spans="1:18" x14ac:dyDescent="0.25">
      <c r="A573" s="332"/>
      <c r="B573" s="302"/>
      <c r="C573" s="301"/>
      <c r="D573" s="301"/>
      <c r="E573" s="301"/>
      <c r="F573" s="301"/>
      <c r="G573" s="301"/>
      <c r="H573" s="301"/>
      <c r="I573" s="301"/>
      <c r="J573" s="301"/>
      <c r="K573" s="301"/>
      <c r="L573" s="301"/>
      <c r="M573" s="301"/>
      <c r="N573" s="301"/>
      <c r="O573" s="303"/>
      <c r="P573" s="309">
        <f>IF(Table3[[#This Row],[Limit]]="",0,IF(Table3[[#This Row],[Limit]]&lt;MAX(Table3[[#This Row],[Jan-24]:[Dec-24]]),"Excess Business",0))</f>
        <v>0</v>
      </c>
      <c r="Q573" s="310">
        <f>IFERROR(COUNTIF(Table3[[#This Row],[Jan-24]:[Dec-24]],"&gt;"&amp;Table3[[#This Row],[Limit]]),)</f>
        <v>0</v>
      </c>
      <c r="R573" s="329">
        <f>Table3[[#This Row],[Paste CL name ]]</f>
        <v>0</v>
      </c>
    </row>
    <row r="574" spans="1:18" x14ac:dyDescent="0.25">
      <c r="A574" s="332"/>
      <c r="B574" s="302"/>
      <c r="C574" s="301"/>
      <c r="D574" s="301"/>
      <c r="E574" s="301"/>
      <c r="F574" s="301"/>
      <c r="G574" s="301"/>
      <c r="H574" s="301"/>
      <c r="I574" s="301"/>
      <c r="J574" s="301"/>
      <c r="K574" s="301"/>
      <c r="L574" s="301"/>
      <c r="M574" s="301"/>
      <c r="N574" s="301"/>
      <c r="O574" s="303"/>
      <c r="P574" s="309">
        <f>IF(Table3[[#This Row],[Limit]]="",0,IF(Table3[[#This Row],[Limit]]&lt;MAX(Table3[[#This Row],[Jan-24]:[Dec-24]]),"Excess Business",0))</f>
        <v>0</v>
      </c>
      <c r="Q574" s="310">
        <f>IFERROR(COUNTIF(Table3[[#This Row],[Jan-24]:[Dec-24]],"&gt;"&amp;Table3[[#This Row],[Limit]]),)</f>
        <v>0</v>
      </c>
      <c r="R574" s="329">
        <f>Table3[[#This Row],[Paste CL name ]]</f>
        <v>0</v>
      </c>
    </row>
    <row r="575" spans="1:18" x14ac:dyDescent="0.25">
      <c r="A575" s="332"/>
      <c r="B575" s="302"/>
      <c r="C575" s="301"/>
      <c r="D575" s="301"/>
      <c r="E575" s="301"/>
      <c r="F575" s="301"/>
      <c r="G575" s="301"/>
      <c r="H575" s="301"/>
      <c r="I575" s="301"/>
      <c r="J575" s="301"/>
      <c r="K575" s="301"/>
      <c r="L575" s="301"/>
      <c r="M575" s="301"/>
      <c r="N575" s="301"/>
      <c r="O575" s="303"/>
      <c r="P575" s="309">
        <f>IF(Table3[[#This Row],[Limit]]="",0,IF(Table3[[#This Row],[Limit]]&lt;MAX(Table3[[#This Row],[Jan-24]:[Dec-24]]),"Excess Business",0))</f>
        <v>0</v>
      </c>
      <c r="Q575" s="310">
        <f>IFERROR(COUNTIF(Table3[[#This Row],[Jan-24]:[Dec-24]],"&gt;"&amp;Table3[[#This Row],[Limit]]),)</f>
        <v>0</v>
      </c>
      <c r="R575" s="329">
        <f>Table3[[#This Row],[Paste CL name ]]</f>
        <v>0</v>
      </c>
    </row>
    <row r="576" spans="1:18" x14ac:dyDescent="0.25">
      <c r="A576" s="332"/>
      <c r="B576" s="302"/>
      <c r="C576" s="301"/>
      <c r="D576" s="301"/>
      <c r="E576" s="301"/>
      <c r="F576" s="301"/>
      <c r="G576" s="301"/>
      <c r="H576" s="301"/>
      <c r="I576" s="301"/>
      <c r="J576" s="301"/>
      <c r="K576" s="301"/>
      <c r="L576" s="301"/>
      <c r="M576" s="301"/>
      <c r="N576" s="301"/>
      <c r="O576" s="303"/>
      <c r="P576" s="309">
        <f>IF(Table3[[#This Row],[Limit]]="",0,IF(Table3[[#This Row],[Limit]]&lt;MAX(Table3[[#This Row],[Jan-24]:[Dec-24]]),"Excess Business",0))</f>
        <v>0</v>
      </c>
      <c r="Q576" s="310">
        <f>IFERROR(COUNTIF(Table3[[#This Row],[Jan-24]:[Dec-24]],"&gt;"&amp;Table3[[#This Row],[Limit]]),)</f>
        <v>0</v>
      </c>
      <c r="R576" s="329">
        <f>Table3[[#This Row],[Paste CL name ]]</f>
        <v>0</v>
      </c>
    </row>
    <row r="577" spans="1:18" x14ac:dyDescent="0.25">
      <c r="A577" s="332"/>
      <c r="B577" s="302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M577" s="301"/>
      <c r="N577" s="301"/>
      <c r="O577" s="303"/>
      <c r="P577" s="309">
        <f>IF(Table3[[#This Row],[Limit]]="",0,IF(Table3[[#This Row],[Limit]]&lt;MAX(Table3[[#This Row],[Jan-24]:[Dec-24]]),"Excess Business",0))</f>
        <v>0</v>
      </c>
      <c r="Q577" s="310">
        <f>IFERROR(COUNTIF(Table3[[#This Row],[Jan-24]:[Dec-24]],"&gt;"&amp;Table3[[#This Row],[Limit]]),)</f>
        <v>0</v>
      </c>
      <c r="R577" s="329">
        <f>Table3[[#This Row],[Paste CL name ]]</f>
        <v>0</v>
      </c>
    </row>
    <row r="578" spans="1:18" x14ac:dyDescent="0.25">
      <c r="A578" s="332"/>
      <c r="B578" s="302"/>
      <c r="C578" s="301"/>
      <c r="D578" s="301"/>
      <c r="E578" s="301"/>
      <c r="F578" s="301"/>
      <c r="G578" s="301"/>
      <c r="H578" s="301"/>
      <c r="I578" s="301"/>
      <c r="J578" s="301"/>
      <c r="K578" s="301"/>
      <c r="L578" s="301"/>
      <c r="M578" s="301"/>
      <c r="N578" s="301"/>
      <c r="O578" s="303"/>
      <c r="P578" s="309">
        <f>IF(Table3[[#This Row],[Limit]]="",0,IF(Table3[[#This Row],[Limit]]&lt;MAX(Table3[[#This Row],[Jan-24]:[Dec-24]]),"Excess Business",0))</f>
        <v>0</v>
      </c>
      <c r="Q578" s="310">
        <f>IFERROR(COUNTIF(Table3[[#This Row],[Jan-24]:[Dec-24]],"&gt;"&amp;Table3[[#This Row],[Limit]]),)</f>
        <v>0</v>
      </c>
      <c r="R578" s="329">
        <f>Table3[[#This Row],[Paste CL name ]]</f>
        <v>0</v>
      </c>
    </row>
    <row r="579" spans="1:18" x14ac:dyDescent="0.25">
      <c r="A579" s="332"/>
      <c r="B579" s="302"/>
      <c r="C579" s="301"/>
      <c r="D579" s="301"/>
      <c r="E579" s="301"/>
      <c r="F579" s="301"/>
      <c r="G579" s="301"/>
      <c r="H579" s="301"/>
      <c r="I579" s="301"/>
      <c r="J579" s="301"/>
      <c r="K579" s="301"/>
      <c r="L579" s="301"/>
      <c r="M579" s="301"/>
      <c r="N579" s="301"/>
      <c r="O579" s="303"/>
      <c r="P579" s="309">
        <f>IF(Table3[[#This Row],[Limit]]="",0,IF(Table3[[#This Row],[Limit]]&lt;MAX(Table3[[#This Row],[Jan-24]:[Dec-24]]),"Excess Business",0))</f>
        <v>0</v>
      </c>
      <c r="Q579" s="310">
        <f>IFERROR(COUNTIF(Table3[[#This Row],[Jan-24]:[Dec-24]],"&gt;"&amp;Table3[[#This Row],[Limit]]),)</f>
        <v>0</v>
      </c>
      <c r="R579" s="329">
        <f>Table3[[#This Row],[Paste CL name ]]</f>
        <v>0</v>
      </c>
    </row>
    <row r="580" spans="1:18" x14ac:dyDescent="0.25">
      <c r="A580" s="332"/>
      <c r="B580" s="302"/>
      <c r="C580" s="301"/>
      <c r="D580" s="301"/>
      <c r="E580" s="301"/>
      <c r="F580" s="301"/>
      <c r="G580" s="301"/>
      <c r="H580" s="301"/>
      <c r="I580" s="301"/>
      <c r="J580" s="301"/>
      <c r="K580" s="301"/>
      <c r="L580" s="301"/>
      <c r="M580" s="301"/>
      <c r="N580" s="301"/>
      <c r="O580" s="303"/>
      <c r="P580" s="309">
        <f>IF(Table3[[#This Row],[Limit]]="",0,IF(Table3[[#This Row],[Limit]]&lt;MAX(Table3[[#This Row],[Jan-24]:[Dec-24]]),"Excess Business",0))</f>
        <v>0</v>
      </c>
      <c r="Q580" s="310">
        <f>IFERROR(COUNTIF(Table3[[#This Row],[Jan-24]:[Dec-24]],"&gt;"&amp;Table3[[#This Row],[Limit]]),)</f>
        <v>0</v>
      </c>
      <c r="R580" s="329">
        <f>Table3[[#This Row],[Paste CL name ]]</f>
        <v>0</v>
      </c>
    </row>
    <row r="581" spans="1:18" x14ac:dyDescent="0.25">
      <c r="A581" s="332"/>
      <c r="B581" s="302"/>
      <c r="C581" s="301"/>
      <c r="D581" s="301"/>
      <c r="E581" s="301"/>
      <c r="F581" s="301"/>
      <c r="G581" s="301"/>
      <c r="H581" s="301"/>
      <c r="I581" s="301"/>
      <c r="J581" s="301"/>
      <c r="K581" s="301"/>
      <c r="L581" s="301"/>
      <c r="M581" s="301"/>
      <c r="N581" s="301"/>
      <c r="O581" s="303"/>
      <c r="P581" s="309">
        <f>IF(Table3[[#This Row],[Limit]]="",0,IF(Table3[[#This Row],[Limit]]&lt;MAX(Table3[[#This Row],[Jan-24]:[Dec-24]]),"Excess Business",0))</f>
        <v>0</v>
      </c>
      <c r="Q581" s="310">
        <f>IFERROR(COUNTIF(Table3[[#This Row],[Jan-24]:[Dec-24]],"&gt;"&amp;Table3[[#This Row],[Limit]]),)</f>
        <v>0</v>
      </c>
      <c r="R581" s="329">
        <f>Table3[[#This Row],[Paste CL name ]]</f>
        <v>0</v>
      </c>
    </row>
    <row r="582" spans="1:18" x14ac:dyDescent="0.25">
      <c r="A582" s="332"/>
      <c r="B582" s="302"/>
      <c r="C582" s="301"/>
      <c r="D582" s="301"/>
      <c r="E582" s="301"/>
      <c r="F582" s="301"/>
      <c r="G582" s="301"/>
      <c r="H582" s="301"/>
      <c r="I582" s="301"/>
      <c r="J582" s="301"/>
      <c r="K582" s="301"/>
      <c r="L582" s="301"/>
      <c r="M582" s="301"/>
      <c r="N582" s="301"/>
      <c r="O582" s="303"/>
      <c r="P582" s="309">
        <f>IF(Table3[[#This Row],[Limit]]="",0,IF(Table3[[#This Row],[Limit]]&lt;MAX(Table3[[#This Row],[Jan-24]:[Dec-24]]),"Excess Business",0))</f>
        <v>0</v>
      </c>
      <c r="Q582" s="310">
        <f>IFERROR(COUNTIF(Table3[[#This Row],[Jan-24]:[Dec-24]],"&gt;"&amp;Table3[[#This Row],[Limit]]),)</f>
        <v>0</v>
      </c>
      <c r="R582" s="329">
        <f>Table3[[#This Row],[Paste CL name ]]</f>
        <v>0</v>
      </c>
    </row>
    <row r="583" spans="1:18" x14ac:dyDescent="0.25">
      <c r="A583" s="332"/>
      <c r="B583" s="302"/>
      <c r="C583" s="301"/>
      <c r="D583" s="301"/>
      <c r="E583" s="301"/>
      <c r="F583" s="301"/>
      <c r="G583" s="301"/>
      <c r="H583" s="301"/>
      <c r="I583" s="301"/>
      <c r="J583" s="301"/>
      <c r="K583" s="301"/>
      <c r="L583" s="301"/>
      <c r="M583" s="301"/>
      <c r="N583" s="301"/>
      <c r="O583" s="303"/>
      <c r="P583" s="309">
        <f>IF(Table3[[#This Row],[Limit]]="",0,IF(Table3[[#This Row],[Limit]]&lt;MAX(Table3[[#This Row],[Jan-24]:[Dec-24]]),"Excess Business",0))</f>
        <v>0</v>
      </c>
      <c r="Q583" s="310">
        <f>IFERROR(COUNTIF(Table3[[#This Row],[Jan-24]:[Dec-24]],"&gt;"&amp;Table3[[#This Row],[Limit]]),)</f>
        <v>0</v>
      </c>
      <c r="R583" s="329">
        <f>Table3[[#This Row],[Paste CL name ]]</f>
        <v>0</v>
      </c>
    </row>
    <row r="584" spans="1:18" x14ac:dyDescent="0.25">
      <c r="A584" s="332"/>
      <c r="B584" s="302"/>
      <c r="C584" s="301"/>
      <c r="D584" s="301"/>
      <c r="E584" s="301"/>
      <c r="F584" s="301"/>
      <c r="G584" s="301"/>
      <c r="H584" s="301"/>
      <c r="I584" s="301"/>
      <c r="J584" s="301"/>
      <c r="K584" s="301"/>
      <c r="L584" s="301"/>
      <c r="M584" s="301"/>
      <c r="N584" s="301"/>
      <c r="O584" s="303"/>
      <c r="P584" s="309">
        <f>IF(Table3[[#This Row],[Limit]]="",0,IF(Table3[[#This Row],[Limit]]&lt;MAX(Table3[[#This Row],[Jan-24]:[Dec-24]]),"Excess Business",0))</f>
        <v>0</v>
      </c>
      <c r="Q584" s="310">
        <f>IFERROR(COUNTIF(Table3[[#This Row],[Jan-24]:[Dec-24]],"&gt;"&amp;Table3[[#This Row],[Limit]]),)</f>
        <v>0</v>
      </c>
      <c r="R584" s="329">
        <f>Table3[[#This Row],[Paste CL name ]]</f>
        <v>0</v>
      </c>
    </row>
    <row r="585" spans="1:18" x14ac:dyDescent="0.25">
      <c r="A585" s="332"/>
      <c r="B585" s="302"/>
      <c r="C585" s="301"/>
      <c r="D585" s="301"/>
      <c r="E585" s="301"/>
      <c r="F585" s="301"/>
      <c r="G585" s="301"/>
      <c r="H585" s="301"/>
      <c r="I585" s="301"/>
      <c r="J585" s="301"/>
      <c r="K585" s="301"/>
      <c r="L585" s="301"/>
      <c r="M585" s="301"/>
      <c r="N585" s="301"/>
      <c r="O585" s="303"/>
      <c r="P585" s="309">
        <f>IF(Table3[[#This Row],[Limit]]="",0,IF(Table3[[#This Row],[Limit]]&lt;MAX(Table3[[#This Row],[Jan-24]:[Dec-24]]),"Excess Business",0))</f>
        <v>0</v>
      </c>
      <c r="Q585" s="310">
        <f>IFERROR(COUNTIF(Table3[[#This Row],[Jan-24]:[Dec-24]],"&gt;"&amp;Table3[[#This Row],[Limit]]),)</f>
        <v>0</v>
      </c>
      <c r="R585" s="329">
        <f>Table3[[#This Row],[Paste CL name ]]</f>
        <v>0</v>
      </c>
    </row>
    <row r="586" spans="1:18" x14ac:dyDescent="0.25">
      <c r="A586" s="332"/>
      <c r="B586" s="302"/>
      <c r="C586" s="301"/>
      <c r="D586" s="301"/>
      <c r="E586" s="301"/>
      <c r="F586" s="301"/>
      <c r="G586" s="301"/>
      <c r="H586" s="301"/>
      <c r="I586" s="301"/>
      <c r="J586" s="301"/>
      <c r="K586" s="301"/>
      <c r="L586" s="301"/>
      <c r="M586" s="301"/>
      <c r="N586" s="301"/>
      <c r="O586" s="303"/>
      <c r="P586" s="309">
        <f>IF(Table3[[#This Row],[Limit]]="",0,IF(Table3[[#This Row],[Limit]]&lt;MAX(Table3[[#This Row],[Jan-24]:[Dec-24]]),"Excess Business",0))</f>
        <v>0</v>
      </c>
      <c r="Q586" s="310">
        <f>IFERROR(COUNTIF(Table3[[#This Row],[Jan-24]:[Dec-24]],"&gt;"&amp;Table3[[#This Row],[Limit]]),)</f>
        <v>0</v>
      </c>
      <c r="R586" s="329">
        <f>Table3[[#This Row],[Paste CL name ]]</f>
        <v>0</v>
      </c>
    </row>
    <row r="587" spans="1:18" x14ac:dyDescent="0.25">
      <c r="A587" s="332"/>
      <c r="B587" s="302"/>
      <c r="C587" s="301"/>
      <c r="D587" s="301"/>
      <c r="E587" s="301"/>
      <c r="F587" s="301"/>
      <c r="G587" s="301"/>
      <c r="H587" s="301"/>
      <c r="I587" s="301"/>
      <c r="J587" s="301"/>
      <c r="K587" s="301"/>
      <c r="L587" s="301"/>
      <c r="M587" s="301"/>
      <c r="N587" s="301"/>
      <c r="O587" s="303"/>
      <c r="P587" s="309">
        <f>IF(Table3[[#This Row],[Limit]]="",0,IF(Table3[[#This Row],[Limit]]&lt;MAX(Table3[[#This Row],[Jan-24]:[Dec-24]]),"Excess Business",0))</f>
        <v>0</v>
      </c>
      <c r="Q587" s="310">
        <f>IFERROR(COUNTIF(Table3[[#This Row],[Jan-24]:[Dec-24]],"&gt;"&amp;Table3[[#This Row],[Limit]]),)</f>
        <v>0</v>
      </c>
      <c r="R587" s="329">
        <f>Table3[[#This Row],[Paste CL name ]]</f>
        <v>0</v>
      </c>
    </row>
    <row r="588" spans="1:18" x14ac:dyDescent="0.25">
      <c r="A588" s="332"/>
      <c r="B588" s="302"/>
      <c r="C588" s="301"/>
      <c r="D588" s="301"/>
      <c r="E588" s="301"/>
      <c r="F588" s="301"/>
      <c r="G588" s="301"/>
      <c r="H588" s="301"/>
      <c r="I588" s="301"/>
      <c r="J588" s="301"/>
      <c r="K588" s="301"/>
      <c r="L588" s="301"/>
      <c r="M588" s="301"/>
      <c r="N588" s="301"/>
      <c r="O588" s="303"/>
      <c r="P588" s="309">
        <f>IF(Table3[[#This Row],[Limit]]="",0,IF(Table3[[#This Row],[Limit]]&lt;MAX(Table3[[#This Row],[Jan-24]:[Dec-24]]),"Excess Business",0))</f>
        <v>0</v>
      </c>
      <c r="Q588" s="310">
        <f>IFERROR(COUNTIF(Table3[[#This Row],[Jan-24]:[Dec-24]],"&gt;"&amp;Table3[[#This Row],[Limit]]),)</f>
        <v>0</v>
      </c>
      <c r="R588" s="329">
        <f>Table3[[#This Row],[Paste CL name ]]</f>
        <v>0</v>
      </c>
    </row>
    <row r="589" spans="1:18" x14ac:dyDescent="0.25">
      <c r="A589" s="332"/>
      <c r="B589" s="302"/>
      <c r="C589" s="301"/>
      <c r="D589" s="301"/>
      <c r="E589" s="301"/>
      <c r="F589" s="301"/>
      <c r="G589" s="301"/>
      <c r="H589" s="301"/>
      <c r="I589" s="301"/>
      <c r="J589" s="301"/>
      <c r="K589" s="301"/>
      <c r="L589" s="301"/>
      <c r="M589" s="301"/>
      <c r="N589" s="301"/>
      <c r="O589" s="303"/>
      <c r="P589" s="309">
        <f>IF(Table3[[#This Row],[Limit]]="",0,IF(Table3[[#This Row],[Limit]]&lt;MAX(Table3[[#This Row],[Jan-24]:[Dec-24]]),"Excess Business",0))</f>
        <v>0</v>
      </c>
      <c r="Q589" s="310">
        <f>IFERROR(COUNTIF(Table3[[#This Row],[Jan-24]:[Dec-24]],"&gt;"&amp;Table3[[#This Row],[Limit]]),)</f>
        <v>0</v>
      </c>
      <c r="R589" s="329">
        <f>Table3[[#This Row],[Paste CL name ]]</f>
        <v>0</v>
      </c>
    </row>
    <row r="590" spans="1:18" x14ac:dyDescent="0.25">
      <c r="A590" s="332"/>
      <c r="B590" s="302"/>
      <c r="C590" s="301"/>
      <c r="D590" s="301"/>
      <c r="E590" s="301"/>
      <c r="F590" s="301"/>
      <c r="G590" s="301"/>
      <c r="H590" s="301"/>
      <c r="I590" s="301"/>
      <c r="J590" s="301"/>
      <c r="K590" s="301"/>
      <c r="L590" s="301"/>
      <c r="M590" s="301"/>
      <c r="N590" s="301"/>
      <c r="O590" s="303"/>
      <c r="P590" s="309">
        <f>IF(Table3[[#This Row],[Limit]]="",0,IF(Table3[[#This Row],[Limit]]&lt;MAX(Table3[[#This Row],[Jan-24]:[Dec-24]]),"Excess Business",0))</f>
        <v>0</v>
      </c>
      <c r="Q590" s="310">
        <f>IFERROR(COUNTIF(Table3[[#This Row],[Jan-24]:[Dec-24]],"&gt;"&amp;Table3[[#This Row],[Limit]]),)</f>
        <v>0</v>
      </c>
      <c r="R590" s="329">
        <f>Table3[[#This Row],[Paste CL name ]]</f>
        <v>0</v>
      </c>
    </row>
    <row r="591" spans="1:18" x14ac:dyDescent="0.25">
      <c r="A591" s="332"/>
      <c r="B591" s="302"/>
      <c r="C591" s="301"/>
      <c r="D591" s="301"/>
      <c r="E591" s="301"/>
      <c r="F591" s="301"/>
      <c r="G591" s="301"/>
      <c r="H591" s="301"/>
      <c r="I591" s="301"/>
      <c r="J591" s="301"/>
      <c r="K591" s="301"/>
      <c r="L591" s="301"/>
      <c r="M591" s="301"/>
      <c r="N591" s="301"/>
      <c r="O591" s="303"/>
      <c r="P591" s="309">
        <f>IF(Table3[[#This Row],[Limit]]="",0,IF(Table3[[#This Row],[Limit]]&lt;MAX(Table3[[#This Row],[Jan-24]:[Dec-24]]),"Excess Business",0))</f>
        <v>0</v>
      </c>
      <c r="Q591" s="310">
        <f>IFERROR(COUNTIF(Table3[[#This Row],[Jan-24]:[Dec-24]],"&gt;"&amp;Table3[[#This Row],[Limit]]),)</f>
        <v>0</v>
      </c>
      <c r="R591" s="329">
        <f>Table3[[#This Row],[Paste CL name ]]</f>
        <v>0</v>
      </c>
    </row>
    <row r="592" spans="1:18" x14ac:dyDescent="0.25">
      <c r="A592" s="332"/>
      <c r="B592" s="302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M592" s="301"/>
      <c r="N592" s="301"/>
      <c r="O592" s="303"/>
      <c r="P592" s="309">
        <f>IF(Table3[[#This Row],[Limit]]="",0,IF(Table3[[#This Row],[Limit]]&lt;MAX(Table3[[#This Row],[Jan-24]:[Dec-24]]),"Excess Business",0))</f>
        <v>0</v>
      </c>
      <c r="Q592" s="310">
        <f>IFERROR(COUNTIF(Table3[[#This Row],[Jan-24]:[Dec-24]],"&gt;"&amp;Table3[[#This Row],[Limit]]),)</f>
        <v>0</v>
      </c>
      <c r="R592" s="329">
        <f>Table3[[#This Row],[Paste CL name ]]</f>
        <v>0</v>
      </c>
    </row>
    <row r="593" spans="1:18" x14ac:dyDescent="0.25">
      <c r="A593" s="332"/>
      <c r="B593" s="302"/>
      <c r="C593" s="301"/>
      <c r="D593" s="301"/>
      <c r="E593" s="301"/>
      <c r="F593" s="301"/>
      <c r="G593" s="301"/>
      <c r="H593" s="301"/>
      <c r="I593" s="301"/>
      <c r="J593" s="301"/>
      <c r="K593" s="301"/>
      <c r="L593" s="301"/>
      <c r="M593" s="301"/>
      <c r="N593" s="301"/>
      <c r="O593" s="303"/>
      <c r="P593" s="309">
        <f>IF(Table3[[#This Row],[Limit]]="",0,IF(Table3[[#This Row],[Limit]]&lt;MAX(Table3[[#This Row],[Jan-24]:[Dec-24]]),"Excess Business",0))</f>
        <v>0</v>
      </c>
      <c r="Q593" s="310">
        <f>IFERROR(COUNTIF(Table3[[#This Row],[Jan-24]:[Dec-24]],"&gt;"&amp;Table3[[#This Row],[Limit]]),)</f>
        <v>0</v>
      </c>
      <c r="R593" s="329">
        <f>Table3[[#This Row],[Paste CL name ]]</f>
        <v>0</v>
      </c>
    </row>
    <row r="594" spans="1:18" x14ac:dyDescent="0.25">
      <c r="A594" s="332"/>
      <c r="B594" s="302"/>
      <c r="C594" s="301"/>
      <c r="D594" s="301"/>
      <c r="E594" s="301"/>
      <c r="F594" s="301"/>
      <c r="G594" s="301"/>
      <c r="H594" s="301"/>
      <c r="I594" s="301"/>
      <c r="J594" s="301"/>
      <c r="K594" s="301"/>
      <c r="L594" s="301"/>
      <c r="M594" s="301"/>
      <c r="N594" s="301"/>
      <c r="O594" s="303"/>
      <c r="P594" s="309">
        <f>IF(Table3[[#This Row],[Limit]]="",0,IF(Table3[[#This Row],[Limit]]&lt;MAX(Table3[[#This Row],[Jan-24]:[Dec-24]]),"Excess Business",0))</f>
        <v>0</v>
      </c>
      <c r="Q594" s="310">
        <f>IFERROR(COUNTIF(Table3[[#This Row],[Jan-24]:[Dec-24]],"&gt;"&amp;Table3[[#This Row],[Limit]]),)</f>
        <v>0</v>
      </c>
      <c r="R594" s="329">
        <f>Table3[[#This Row],[Paste CL name ]]</f>
        <v>0</v>
      </c>
    </row>
    <row r="595" spans="1:18" x14ac:dyDescent="0.25">
      <c r="A595" s="332"/>
      <c r="B595" s="302"/>
      <c r="C595" s="301"/>
      <c r="D595" s="301"/>
      <c r="E595" s="301"/>
      <c r="F595" s="301"/>
      <c r="G595" s="301"/>
      <c r="H595" s="301"/>
      <c r="I595" s="301"/>
      <c r="J595" s="301"/>
      <c r="K595" s="301"/>
      <c r="L595" s="301"/>
      <c r="M595" s="301"/>
      <c r="N595" s="301"/>
      <c r="O595" s="303"/>
      <c r="P595" s="309">
        <f>IF(Table3[[#This Row],[Limit]]="",0,IF(Table3[[#This Row],[Limit]]&lt;MAX(Table3[[#This Row],[Jan-24]:[Dec-24]]),"Excess Business",0))</f>
        <v>0</v>
      </c>
      <c r="Q595" s="310">
        <f>IFERROR(COUNTIF(Table3[[#This Row],[Jan-24]:[Dec-24]],"&gt;"&amp;Table3[[#This Row],[Limit]]),)</f>
        <v>0</v>
      </c>
      <c r="R595" s="329">
        <f>Table3[[#This Row],[Paste CL name ]]</f>
        <v>0</v>
      </c>
    </row>
    <row r="596" spans="1:18" x14ac:dyDescent="0.25">
      <c r="A596" s="332"/>
      <c r="B596" s="302"/>
      <c r="C596" s="301"/>
      <c r="D596" s="301"/>
      <c r="E596" s="301"/>
      <c r="F596" s="301"/>
      <c r="G596" s="301"/>
      <c r="H596" s="301"/>
      <c r="I596" s="301"/>
      <c r="J596" s="301"/>
      <c r="K596" s="301"/>
      <c r="L596" s="301"/>
      <c r="M596" s="301"/>
      <c r="N596" s="301"/>
      <c r="O596" s="303"/>
      <c r="P596" s="309">
        <f>IF(Table3[[#This Row],[Limit]]="",0,IF(Table3[[#This Row],[Limit]]&lt;MAX(Table3[[#This Row],[Jan-24]:[Dec-24]]),"Excess Business",0))</f>
        <v>0</v>
      </c>
      <c r="Q596" s="310">
        <f>IFERROR(COUNTIF(Table3[[#This Row],[Jan-24]:[Dec-24]],"&gt;"&amp;Table3[[#This Row],[Limit]]),)</f>
        <v>0</v>
      </c>
      <c r="R596" s="329">
        <f>Table3[[#This Row],[Paste CL name ]]</f>
        <v>0</v>
      </c>
    </row>
    <row r="597" spans="1:18" x14ac:dyDescent="0.25">
      <c r="A597" s="332"/>
      <c r="B597" s="302"/>
      <c r="C597" s="301"/>
      <c r="D597" s="301"/>
      <c r="E597" s="301"/>
      <c r="F597" s="301"/>
      <c r="G597" s="301"/>
      <c r="H597" s="301"/>
      <c r="I597" s="301"/>
      <c r="J597" s="301"/>
      <c r="K597" s="301"/>
      <c r="L597" s="301"/>
      <c r="M597" s="301"/>
      <c r="N597" s="301"/>
      <c r="O597" s="303"/>
      <c r="P597" s="309">
        <f>IF(Table3[[#This Row],[Limit]]="",0,IF(Table3[[#This Row],[Limit]]&lt;MAX(Table3[[#This Row],[Jan-24]:[Dec-24]]),"Excess Business",0))</f>
        <v>0</v>
      </c>
      <c r="Q597" s="310">
        <f>IFERROR(COUNTIF(Table3[[#This Row],[Jan-24]:[Dec-24]],"&gt;"&amp;Table3[[#This Row],[Limit]]),)</f>
        <v>0</v>
      </c>
      <c r="R597" s="329">
        <f>Table3[[#This Row],[Paste CL name ]]</f>
        <v>0</v>
      </c>
    </row>
    <row r="598" spans="1:18" x14ac:dyDescent="0.25">
      <c r="A598" s="332"/>
      <c r="B598" s="302"/>
      <c r="C598" s="301"/>
      <c r="D598" s="301"/>
      <c r="E598" s="301"/>
      <c r="F598" s="301"/>
      <c r="G598" s="301"/>
      <c r="H598" s="301"/>
      <c r="I598" s="301"/>
      <c r="J598" s="301"/>
      <c r="K598" s="301"/>
      <c r="L598" s="301"/>
      <c r="M598" s="301"/>
      <c r="N598" s="301"/>
      <c r="O598" s="303"/>
      <c r="P598" s="309">
        <f>IF(Table3[[#This Row],[Limit]]="",0,IF(Table3[[#This Row],[Limit]]&lt;MAX(Table3[[#This Row],[Jan-24]:[Dec-24]]),"Excess Business",0))</f>
        <v>0</v>
      </c>
      <c r="Q598" s="310">
        <f>IFERROR(COUNTIF(Table3[[#This Row],[Jan-24]:[Dec-24]],"&gt;"&amp;Table3[[#This Row],[Limit]]),)</f>
        <v>0</v>
      </c>
      <c r="R598" s="329">
        <f>Table3[[#This Row],[Paste CL name ]]</f>
        <v>0</v>
      </c>
    </row>
    <row r="599" spans="1:18" x14ac:dyDescent="0.25">
      <c r="A599" s="332"/>
      <c r="B599" s="302"/>
      <c r="C599" s="301"/>
      <c r="D599" s="301"/>
      <c r="E599" s="301"/>
      <c r="F599" s="301"/>
      <c r="G599" s="301"/>
      <c r="H599" s="301"/>
      <c r="I599" s="301"/>
      <c r="J599" s="301"/>
      <c r="K599" s="301"/>
      <c r="L599" s="301"/>
      <c r="M599" s="301"/>
      <c r="N599" s="301"/>
      <c r="O599" s="303"/>
      <c r="P599" s="309">
        <f>IF(Table3[[#This Row],[Limit]]="",0,IF(Table3[[#This Row],[Limit]]&lt;MAX(Table3[[#This Row],[Jan-24]:[Dec-24]]),"Excess Business",0))</f>
        <v>0</v>
      </c>
      <c r="Q599" s="310">
        <f>IFERROR(COUNTIF(Table3[[#This Row],[Jan-24]:[Dec-24]],"&gt;"&amp;Table3[[#This Row],[Limit]]),)</f>
        <v>0</v>
      </c>
      <c r="R599" s="329">
        <f>Table3[[#This Row],[Paste CL name ]]</f>
        <v>0</v>
      </c>
    </row>
    <row r="600" spans="1:18" x14ac:dyDescent="0.25">
      <c r="A600" s="332"/>
      <c r="B600" s="302"/>
      <c r="C600" s="301"/>
      <c r="D600" s="301"/>
      <c r="E600" s="301"/>
      <c r="F600" s="301"/>
      <c r="G600" s="301"/>
      <c r="H600" s="301"/>
      <c r="I600" s="301"/>
      <c r="J600" s="301"/>
      <c r="K600" s="301"/>
      <c r="L600" s="301"/>
      <c r="M600" s="301"/>
      <c r="N600" s="301"/>
      <c r="O600" s="303"/>
      <c r="P600" s="309">
        <f>IF(Table3[[#This Row],[Limit]]="",0,IF(Table3[[#This Row],[Limit]]&lt;MAX(Table3[[#This Row],[Jan-24]:[Dec-24]]),"Excess Business",0))</f>
        <v>0</v>
      </c>
      <c r="Q600" s="310">
        <f>IFERROR(COUNTIF(Table3[[#This Row],[Jan-24]:[Dec-24]],"&gt;"&amp;Table3[[#This Row],[Limit]]),)</f>
        <v>0</v>
      </c>
      <c r="R600" s="329">
        <f>Table3[[#This Row],[Paste CL name ]]</f>
        <v>0</v>
      </c>
    </row>
    <row r="601" spans="1:18" x14ac:dyDescent="0.25">
      <c r="A601" s="332"/>
      <c r="B601" s="302"/>
      <c r="C601" s="301"/>
      <c r="D601" s="301"/>
      <c r="E601" s="301"/>
      <c r="F601" s="301"/>
      <c r="G601" s="301"/>
      <c r="H601" s="301"/>
      <c r="I601" s="301"/>
      <c r="J601" s="301"/>
      <c r="K601" s="301"/>
      <c r="L601" s="301"/>
      <c r="M601" s="301"/>
      <c r="N601" s="301"/>
      <c r="O601" s="303"/>
      <c r="P601" s="309">
        <f>IF(Table3[[#This Row],[Limit]]="",0,IF(Table3[[#This Row],[Limit]]&lt;MAX(Table3[[#This Row],[Jan-24]:[Dec-24]]),"Excess Business",0))</f>
        <v>0</v>
      </c>
      <c r="Q601" s="310">
        <f>IFERROR(COUNTIF(Table3[[#This Row],[Jan-24]:[Dec-24]],"&gt;"&amp;Table3[[#This Row],[Limit]]),)</f>
        <v>0</v>
      </c>
      <c r="R601" s="329">
        <f>Table3[[#This Row],[Paste CL name ]]</f>
        <v>0</v>
      </c>
    </row>
    <row r="602" spans="1:18" x14ac:dyDescent="0.25">
      <c r="A602" s="332"/>
      <c r="B602" s="302"/>
      <c r="C602" s="301"/>
      <c r="D602" s="301"/>
      <c r="E602" s="301"/>
      <c r="F602" s="301"/>
      <c r="G602" s="301"/>
      <c r="H602" s="301"/>
      <c r="I602" s="301"/>
      <c r="J602" s="301"/>
      <c r="K602" s="301"/>
      <c r="L602" s="301"/>
      <c r="M602" s="301"/>
      <c r="N602" s="301"/>
      <c r="O602" s="303"/>
      <c r="P602" s="309">
        <f>IF(Table3[[#This Row],[Limit]]="",0,IF(Table3[[#This Row],[Limit]]&lt;MAX(Table3[[#This Row],[Jan-24]:[Dec-24]]),"Excess Business",0))</f>
        <v>0</v>
      </c>
      <c r="Q602" s="310">
        <f>IFERROR(COUNTIF(Table3[[#This Row],[Jan-24]:[Dec-24]],"&gt;"&amp;Table3[[#This Row],[Limit]]),)</f>
        <v>0</v>
      </c>
      <c r="R602" s="329">
        <f>Table3[[#This Row],[Paste CL name ]]</f>
        <v>0</v>
      </c>
    </row>
    <row r="603" spans="1:18" x14ac:dyDescent="0.25">
      <c r="A603" s="332"/>
      <c r="B603" s="302"/>
      <c r="C603" s="301"/>
      <c r="D603" s="301"/>
      <c r="E603" s="301"/>
      <c r="F603" s="301"/>
      <c r="G603" s="301"/>
      <c r="H603" s="301"/>
      <c r="I603" s="301"/>
      <c r="J603" s="301"/>
      <c r="K603" s="301"/>
      <c r="L603" s="301"/>
      <c r="M603" s="301"/>
      <c r="N603" s="301"/>
      <c r="O603" s="303"/>
      <c r="P603" s="309">
        <f>IF(Table3[[#This Row],[Limit]]="",0,IF(Table3[[#This Row],[Limit]]&lt;MAX(Table3[[#This Row],[Jan-24]:[Dec-24]]),"Excess Business",0))</f>
        <v>0</v>
      </c>
      <c r="Q603" s="310">
        <f>IFERROR(COUNTIF(Table3[[#This Row],[Jan-24]:[Dec-24]],"&gt;"&amp;Table3[[#This Row],[Limit]]),)</f>
        <v>0</v>
      </c>
      <c r="R603" s="329">
        <f>Table3[[#This Row],[Paste CL name ]]</f>
        <v>0</v>
      </c>
    </row>
    <row r="604" spans="1:18" x14ac:dyDescent="0.25">
      <c r="A604" s="332"/>
      <c r="B604" s="302"/>
      <c r="C604" s="301"/>
      <c r="D604" s="301"/>
      <c r="E604" s="301"/>
      <c r="F604" s="301"/>
      <c r="G604" s="301"/>
      <c r="H604" s="301"/>
      <c r="I604" s="301"/>
      <c r="J604" s="301"/>
      <c r="K604" s="301"/>
      <c r="L604" s="301"/>
      <c r="M604" s="301"/>
      <c r="N604" s="301"/>
      <c r="O604" s="303"/>
      <c r="P604" s="309">
        <f>IF(Table3[[#This Row],[Limit]]="",0,IF(Table3[[#This Row],[Limit]]&lt;MAX(Table3[[#This Row],[Jan-24]:[Dec-24]]),"Excess Business",0))</f>
        <v>0</v>
      </c>
      <c r="Q604" s="310">
        <f>IFERROR(COUNTIF(Table3[[#This Row],[Jan-24]:[Dec-24]],"&gt;"&amp;Table3[[#This Row],[Limit]]),)</f>
        <v>0</v>
      </c>
      <c r="R604" s="329">
        <f>Table3[[#This Row],[Paste CL name ]]</f>
        <v>0</v>
      </c>
    </row>
    <row r="605" spans="1:18" x14ac:dyDescent="0.25">
      <c r="A605" s="332"/>
      <c r="B605" s="302"/>
      <c r="C605" s="301"/>
      <c r="D605" s="301"/>
      <c r="E605" s="301"/>
      <c r="F605" s="301"/>
      <c r="G605" s="301"/>
      <c r="H605" s="301"/>
      <c r="I605" s="301"/>
      <c r="J605" s="301"/>
      <c r="K605" s="301"/>
      <c r="L605" s="301"/>
      <c r="M605" s="301"/>
      <c r="N605" s="301"/>
      <c r="O605" s="303"/>
      <c r="P605" s="309">
        <f>IF(Table3[[#This Row],[Limit]]="",0,IF(Table3[[#This Row],[Limit]]&lt;MAX(Table3[[#This Row],[Jan-24]:[Dec-24]]),"Excess Business",0))</f>
        <v>0</v>
      </c>
      <c r="Q605" s="310">
        <f>IFERROR(COUNTIF(Table3[[#This Row],[Jan-24]:[Dec-24]],"&gt;"&amp;Table3[[#This Row],[Limit]]),)</f>
        <v>0</v>
      </c>
      <c r="R605" s="329">
        <f>Table3[[#This Row],[Paste CL name ]]</f>
        <v>0</v>
      </c>
    </row>
    <row r="606" spans="1:18" x14ac:dyDescent="0.25">
      <c r="A606" s="332"/>
      <c r="B606" s="302"/>
      <c r="C606" s="301"/>
      <c r="D606" s="301"/>
      <c r="E606" s="301"/>
      <c r="F606" s="301"/>
      <c r="G606" s="301"/>
      <c r="H606" s="301"/>
      <c r="I606" s="301"/>
      <c r="J606" s="301"/>
      <c r="K606" s="301"/>
      <c r="L606" s="301"/>
      <c r="M606" s="301"/>
      <c r="N606" s="301"/>
      <c r="O606" s="303"/>
      <c r="P606" s="309">
        <f>IF(Table3[[#This Row],[Limit]]="",0,IF(Table3[[#This Row],[Limit]]&lt;MAX(Table3[[#This Row],[Jan-24]:[Dec-24]]),"Excess Business",0))</f>
        <v>0</v>
      </c>
      <c r="Q606" s="310">
        <f>IFERROR(COUNTIF(Table3[[#This Row],[Jan-24]:[Dec-24]],"&gt;"&amp;Table3[[#This Row],[Limit]]),)</f>
        <v>0</v>
      </c>
      <c r="R606" s="329">
        <f>Table3[[#This Row],[Paste CL name ]]</f>
        <v>0</v>
      </c>
    </row>
    <row r="607" spans="1:18" x14ac:dyDescent="0.25">
      <c r="A607" s="332"/>
      <c r="B607" s="302"/>
      <c r="C607" s="301"/>
      <c r="D607" s="301"/>
      <c r="E607" s="301"/>
      <c r="F607" s="301"/>
      <c r="G607" s="301"/>
      <c r="H607" s="301"/>
      <c r="I607" s="301"/>
      <c r="J607" s="301"/>
      <c r="K607" s="301"/>
      <c r="L607" s="301"/>
      <c r="M607" s="301"/>
      <c r="N607" s="301"/>
      <c r="O607" s="303"/>
      <c r="P607" s="309">
        <f>IF(Table3[[#This Row],[Limit]]="",0,IF(Table3[[#This Row],[Limit]]&lt;MAX(Table3[[#This Row],[Jan-24]:[Dec-24]]),"Excess Business",0))</f>
        <v>0</v>
      </c>
      <c r="Q607" s="310">
        <f>IFERROR(COUNTIF(Table3[[#This Row],[Jan-24]:[Dec-24]],"&gt;"&amp;Table3[[#This Row],[Limit]]),)</f>
        <v>0</v>
      </c>
      <c r="R607" s="329">
        <f>Table3[[#This Row],[Paste CL name ]]</f>
        <v>0</v>
      </c>
    </row>
    <row r="608" spans="1:18" x14ac:dyDescent="0.25">
      <c r="A608" s="332"/>
      <c r="B608" s="302"/>
      <c r="C608" s="301"/>
      <c r="D608" s="301"/>
      <c r="E608" s="301"/>
      <c r="F608" s="301"/>
      <c r="G608" s="301"/>
      <c r="H608" s="301"/>
      <c r="I608" s="301"/>
      <c r="J608" s="301"/>
      <c r="K608" s="301"/>
      <c r="L608" s="301"/>
      <c r="M608" s="301"/>
      <c r="N608" s="301"/>
      <c r="O608" s="303"/>
      <c r="P608" s="309">
        <f>IF(Table3[[#This Row],[Limit]]="",0,IF(Table3[[#This Row],[Limit]]&lt;MAX(Table3[[#This Row],[Jan-24]:[Dec-24]]),"Excess Business",0))</f>
        <v>0</v>
      </c>
      <c r="Q608" s="310">
        <f>IFERROR(COUNTIF(Table3[[#This Row],[Jan-24]:[Dec-24]],"&gt;"&amp;Table3[[#This Row],[Limit]]),)</f>
        <v>0</v>
      </c>
      <c r="R608" s="329">
        <f>Table3[[#This Row],[Paste CL name ]]</f>
        <v>0</v>
      </c>
    </row>
    <row r="609" spans="1:18" x14ac:dyDescent="0.25">
      <c r="A609" s="332"/>
      <c r="B609" s="302"/>
      <c r="C609" s="301"/>
      <c r="D609" s="301"/>
      <c r="E609" s="301"/>
      <c r="F609" s="301"/>
      <c r="G609" s="301"/>
      <c r="H609" s="301"/>
      <c r="I609" s="301"/>
      <c r="J609" s="301"/>
      <c r="K609" s="301"/>
      <c r="L609" s="301"/>
      <c r="M609" s="301"/>
      <c r="N609" s="301"/>
      <c r="O609" s="303"/>
      <c r="P609" s="309">
        <f>IF(Table3[[#This Row],[Limit]]="",0,IF(Table3[[#This Row],[Limit]]&lt;MAX(Table3[[#This Row],[Jan-24]:[Dec-24]]),"Excess Business",0))</f>
        <v>0</v>
      </c>
      <c r="Q609" s="310">
        <f>IFERROR(COUNTIF(Table3[[#This Row],[Jan-24]:[Dec-24]],"&gt;"&amp;Table3[[#This Row],[Limit]]),)</f>
        <v>0</v>
      </c>
      <c r="R609" s="329">
        <f>Table3[[#This Row],[Paste CL name ]]</f>
        <v>0</v>
      </c>
    </row>
    <row r="610" spans="1:18" x14ac:dyDescent="0.25">
      <c r="A610" s="332"/>
      <c r="B610" s="302"/>
      <c r="C610" s="301"/>
      <c r="D610" s="301"/>
      <c r="E610" s="301"/>
      <c r="F610" s="301"/>
      <c r="G610" s="301"/>
      <c r="H610" s="301"/>
      <c r="I610" s="301"/>
      <c r="J610" s="301"/>
      <c r="K610" s="301"/>
      <c r="L610" s="301"/>
      <c r="M610" s="301"/>
      <c r="N610" s="301"/>
      <c r="O610" s="303"/>
      <c r="P610" s="309">
        <f>IF(Table3[[#This Row],[Limit]]="",0,IF(Table3[[#This Row],[Limit]]&lt;MAX(Table3[[#This Row],[Jan-24]:[Dec-24]]),"Excess Business",0))</f>
        <v>0</v>
      </c>
      <c r="Q610" s="310">
        <f>IFERROR(COUNTIF(Table3[[#This Row],[Jan-24]:[Dec-24]],"&gt;"&amp;Table3[[#This Row],[Limit]]),)</f>
        <v>0</v>
      </c>
      <c r="R610" s="329">
        <f>Table3[[#This Row],[Paste CL name ]]</f>
        <v>0</v>
      </c>
    </row>
    <row r="611" spans="1:18" x14ac:dyDescent="0.25">
      <c r="A611" s="332"/>
      <c r="B611" s="302"/>
      <c r="C611" s="301"/>
      <c r="D611" s="301"/>
      <c r="E611" s="301"/>
      <c r="F611" s="301"/>
      <c r="G611" s="301"/>
      <c r="H611" s="301"/>
      <c r="I611" s="301"/>
      <c r="J611" s="301"/>
      <c r="K611" s="301"/>
      <c r="L611" s="301"/>
      <c r="M611" s="301"/>
      <c r="N611" s="301"/>
      <c r="O611" s="303"/>
      <c r="P611" s="309">
        <f>IF(Table3[[#This Row],[Limit]]="",0,IF(Table3[[#This Row],[Limit]]&lt;MAX(Table3[[#This Row],[Jan-24]:[Dec-24]]),"Excess Business",0))</f>
        <v>0</v>
      </c>
      <c r="Q611" s="310">
        <f>IFERROR(COUNTIF(Table3[[#This Row],[Jan-24]:[Dec-24]],"&gt;"&amp;Table3[[#This Row],[Limit]]),)</f>
        <v>0</v>
      </c>
      <c r="R611" s="329">
        <f>Table3[[#This Row],[Paste CL name ]]</f>
        <v>0</v>
      </c>
    </row>
    <row r="612" spans="1:18" x14ac:dyDescent="0.25">
      <c r="A612" s="332"/>
      <c r="B612" s="302"/>
      <c r="C612" s="301"/>
      <c r="D612" s="301"/>
      <c r="E612" s="301"/>
      <c r="F612" s="301"/>
      <c r="G612" s="301"/>
      <c r="H612" s="301"/>
      <c r="I612" s="301"/>
      <c r="J612" s="301"/>
      <c r="K612" s="301"/>
      <c r="L612" s="301"/>
      <c r="M612" s="301"/>
      <c r="N612" s="301"/>
      <c r="O612" s="303"/>
      <c r="P612" s="309">
        <f>IF(Table3[[#This Row],[Limit]]="",0,IF(Table3[[#This Row],[Limit]]&lt;MAX(Table3[[#This Row],[Jan-24]:[Dec-24]]),"Excess Business",0))</f>
        <v>0</v>
      </c>
      <c r="Q612" s="310">
        <f>IFERROR(COUNTIF(Table3[[#This Row],[Jan-24]:[Dec-24]],"&gt;"&amp;Table3[[#This Row],[Limit]]),)</f>
        <v>0</v>
      </c>
      <c r="R612" s="329">
        <f>Table3[[#This Row],[Paste CL name ]]</f>
        <v>0</v>
      </c>
    </row>
    <row r="613" spans="1:18" x14ac:dyDescent="0.25">
      <c r="A613" s="332"/>
      <c r="B613" s="302"/>
      <c r="C613" s="301"/>
      <c r="D613" s="301"/>
      <c r="E613" s="301"/>
      <c r="F613" s="301"/>
      <c r="G613" s="301"/>
      <c r="H613" s="301"/>
      <c r="I613" s="301"/>
      <c r="J613" s="301"/>
      <c r="K613" s="301"/>
      <c r="L613" s="301"/>
      <c r="M613" s="301"/>
      <c r="N613" s="301"/>
      <c r="O613" s="303"/>
      <c r="P613" s="309">
        <f>IF(Table3[[#This Row],[Limit]]="",0,IF(Table3[[#This Row],[Limit]]&lt;MAX(Table3[[#This Row],[Jan-24]:[Dec-24]]),"Excess Business",0))</f>
        <v>0</v>
      </c>
      <c r="Q613" s="310">
        <f>IFERROR(COUNTIF(Table3[[#This Row],[Jan-24]:[Dec-24]],"&gt;"&amp;Table3[[#This Row],[Limit]]),)</f>
        <v>0</v>
      </c>
      <c r="R613" s="329">
        <f>Table3[[#This Row],[Paste CL name ]]</f>
        <v>0</v>
      </c>
    </row>
    <row r="614" spans="1:18" x14ac:dyDescent="0.25">
      <c r="A614" s="332"/>
      <c r="B614" s="302"/>
      <c r="C614" s="301"/>
      <c r="D614" s="301"/>
      <c r="E614" s="301"/>
      <c r="F614" s="301"/>
      <c r="G614" s="301"/>
      <c r="H614" s="301"/>
      <c r="I614" s="301"/>
      <c r="J614" s="301"/>
      <c r="K614" s="301"/>
      <c r="L614" s="301"/>
      <c r="M614" s="301"/>
      <c r="N614" s="301"/>
      <c r="O614" s="303"/>
      <c r="P614" s="309">
        <f>IF(Table3[[#This Row],[Limit]]="",0,IF(Table3[[#This Row],[Limit]]&lt;MAX(Table3[[#This Row],[Jan-24]:[Dec-24]]),"Excess Business",0))</f>
        <v>0</v>
      </c>
      <c r="Q614" s="310">
        <f>IFERROR(COUNTIF(Table3[[#This Row],[Jan-24]:[Dec-24]],"&gt;"&amp;Table3[[#This Row],[Limit]]),)</f>
        <v>0</v>
      </c>
      <c r="R614" s="329">
        <f>Table3[[#This Row],[Paste CL name ]]</f>
        <v>0</v>
      </c>
    </row>
    <row r="615" spans="1:18" x14ac:dyDescent="0.25">
      <c r="A615" s="332"/>
      <c r="B615" s="302"/>
      <c r="C615" s="301"/>
      <c r="D615" s="301"/>
      <c r="E615" s="301"/>
      <c r="F615" s="301"/>
      <c r="G615" s="301"/>
      <c r="H615" s="301"/>
      <c r="I615" s="301"/>
      <c r="J615" s="301"/>
      <c r="K615" s="301"/>
      <c r="L615" s="301"/>
      <c r="M615" s="301"/>
      <c r="N615" s="301"/>
      <c r="O615" s="303"/>
      <c r="P615" s="309">
        <f>IF(Table3[[#This Row],[Limit]]="",0,IF(Table3[[#This Row],[Limit]]&lt;MAX(Table3[[#This Row],[Jan-24]:[Dec-24]]),"Excess Business",0))</f>
        <v>0</v>
      </c>
      <c r="Q615" s="310">
        <f>IFERROR(COUNTIF(Table3[[#This Row],[Jan-24]:[Dec-24]],"&gt;"&amp;Table3[[#This Row],[Limit]]),)</f>
        <v>0</v>
      </c>
      <c r="R615" s="329">
        <f>Table3[[#This Row],[Paste CL name ]]</f>
        <v>0</v>
      </c>
    </row>
    <row r="616" spans="1:18" x14ac:dyDescent="0.25">
      <c r="A616" s="332"/>
      <c r="B616" s="302"/>
      <c r="C616" s="301"/>
      <c r="D616" s="301"/>
      <c r="E616" s="301"/>
      <c r="F616" s="301"/>
      <c r="G616" s="301"/>
      <c r="H616" s="301"/>
      <c r="I616" s="301"/>
      <c r="J616" s="301"/>
      <c r="K616" s="301"/>
      <c r="L616" s="301"/>
      <c r="M616" s="301"/>
      <c r="N616" s="301"/>
      <c r="O616" s="303"/>
      <c r="P616" s="309">
        <f>IF(Table3[[#This Row],[Limit]]="",0,IF(Table3[[#This Row],[Limit]]&lt;MAX(Table3[[#This Row],[Jan-24]:[Dec-24]]),"Excess Business",0))</f>
        <v>0</v>
      </c>
      <c r="Q616" s="310">
        <f>IFERROR(COUNTIF(Table3[[#This Row],[Jan-24]:[Dec-24]],"&gt;"&amp;Table3[[#This Row],[Limit]]),)</f>
        <v>0</v>
      </c>
      <c r="R616" s="329">
        <f>Table3[[#This Row],[Paste CL name ]]</f>
        <v>0</v>
      </c>
    </row>
    <row r="617" spans="1:18" x14ac:dyDescent="0.25">
      <c r="A617" s="332"/>
      <c r="B617" s="302"/>
      <c r="C617" s="301"/>
      <c r="D617" s="301"/>
      <c r="E617" s="301"/>
      <c r="F617" s="301"/>
      <c r="G617" s="301"/>
      <c r="H617" s="301"/>
      <c r="I617" s="301"/>
      <c r="J617" s="301"/>
      <c r="K617" s="301"/>
      <c r="L617" s="301"/>
      <c r="M617" s="301"/>
      <c r="N617" s="301"/>
      <c r="O617" s="303"/>
      <c r="P617" s="309">
        <f>IF(Table3[[#This Row],[Limit]]="",0,IF(Table3[[#This Row],[Limit]]&lt;MAX(Table3[[#This Row],[Jan-24]:[Dec-24]]),"Excess Business",0))</f>
        <v>0</v>
      </c>
      <c r="Q617" s="310">
        <f>IFERROR(COUNTIF(Table3[[#This Row],[Jan-24]:[Dec-24]],"&gt;"&amp;Table3[[#This Row],[Limit]]),)</f>
        <v>0</v>
      </c>
      <c r="R617" s="329">
        <f>Table3[[#This Row],[Paste CL name ]]</f>
        <v>0</v>
      </c>
    </row>
    <row r="618" spans="1:18" x14ac:dyDescent="0.25">
      <c r="A618" s="332"/>
      <c r="B618" s="302"/>
      <c r="C618" s="301"/>
      <c r="D618" s="301"/>
      <c r="E618" s="301"/>
      <c r="F618" s="301"/>
      <c r="G618" s="301"/>
      <c r="H618" s="301"/>
      <c r="I618" s="301"/>
      <c r="J618" s="301"/>
      <c r="K618" s="301"/>
      <c r="L618" s="301"/>
      <c r="M618" s="301"/>
      <c r="N618" s="301"/>
      <c r="O618" s="303"/>
      <c r="P618" s="309">
        <f>IF(Table3[[#This Row],[Limit]]="",0,IF(Table3[[#This Row],[Limit]]&lt;MAX(Table3[[#This Row],[Jan-24]:[Dec-24]]),"Excess Business",0))</f>
        <v>0</v>
      </c>
      <c r="Q618" s="310">
        <f>IFERROR(COUNTIF(Table3[[#This Row],[Jan-24]:[Dec-24]],"&gt;"&amp;Table3[[#This Row],[Limit]]),)</f>
        <v>0</v>
      </c>
      <c r="R618" s="329">
        <f>Table3[[#This Row],[Paste CL name ]]</f>
        <v>0</v>
      </c>
    </row>
    <row r="619" spans="1:18" x14ac:dyDescent="0.25">
      <c r="A619" s="332"/>
      <c r="B619" s="302"/>
      <c r="C619" s="301"/>
      <c r="D619" s="301"/>
      <c r="E619" s="301"/>
      <c r="F619" s="301"/>
      <c r="G619" s="301"/>
      <c r="H619" s="301"/>
      <c r="I619" s="301"/>
      <c r="J619" s="301"/>
      <c r="K619" s="301"/>
      <c r="L619" s="301"/>
      <c r="M619" s="301"/>
      <c r="N619" s="301"/>
      <c r="O619" s="303"/>
      <c r="P619" s="309">
        <f>IF(Table3[[#This Row],[Limit]]="",0,IF(Table3[[#This Row],[Limit]]&lt;MAX(Table3[[#This Row],[Jan-24]:[Dec-24]]),"Excess Business",0))</f>
        <v>0</v>
      </c>
      <c r="Q619" s="310">
        <f>IFERROR(COUNTIF(Table3[[#This Row],[Jan-24]:[Dec-24]],"&gt;"&amp;Table3[[#This Row],[Limit]]),)</f>
        <v>0</v>
      </c>
      <c r="R619" s="329">
        <f>Table3[[#This Row],[Paste CL name ]]</f>
        <v>0</v>
      </c>
    </row>
    <row r="620" spans="1:18" x14ac:dyDescent="0.25">
      <c r="A620" s="332"/>
      <c r="B620" s="302"/>
      <c r="C620" s="301"/>
      <c r="D620" s="301"/>
      <c r="E620" s="301"/>
      <c r="F620" s="301"/>
      <c r="G620" s="301"/>
      <c r="H620" s="301"/>
      <c r="I620" s="301"/>
      <c r="J620" s="301"/>
      <c r="K620" s="301"/>
      <c r="L620" s="301"/>
      <c r="M620" s="301"/>
      <c r="N620" s="301"/>
      <c r="O620" s="303"/>
      <c r="P620" s="309">
        <f>IF(Table3[[#This Row],[Limit]]="",0,IF(Table3[[#This Row],[Limit]]&lt;MAX(Table3[[#This Row],[Jan-24]:[Dec-24]]),"Excess Business",0))</f>
        <v>0</v>
      </c>
      <c r="Q620" s="310">
        <f>IFERROR(COUNTIF(Table3[[#This Row],[Jan-24]:[Dec-24]],"&gt;"&amp;Table3[[#This Row],[Limit]]),)</f>
        <v>0</v>
      </c>
      <c r="R620" s="329">
        <f>Table3[[#This Row],[Paste CL name ]]</f>
        <v>0</v>
      </c>
    </row>
    <row r="621" spans="1:18" x14ac:dyDescent="0.25">
      <c r="A621" s="332"/>
      <c r="B621" s="302"/>
      <c r="C621" s="301"/>
      <c r="D621" s="301"/>
      <c r="E621" s="301"/>
      <c r="F621" s="301"/>
      <c r="G621" s="301"/>
      <c r="H621" s="301"/>
      <c r="I621" s="301"/>
      <c r="J621" s="301"/>
      <c r="K621" s="301"/>
      <c r="L621" s="301"/>
      <c r="M621" s="301"/>
      <c r="N621" s="301"/>
      <c r="O621" s="303"/>
      <c r="P621" s="309">
        <f>IF(Table3[[#This Row],[Limit]]="",0,IF(Table3[[#This Row],[Limit]]&lt;MAX(Table3[[#This Row],[Jan-24]:[Dec-24]]),"Excess Business",0))</f>
        <v>0</v>
      </c>
      <c r="Q621" s="310">
        <f>IFERROR(COUNTIF(Table3[[#This Row],[Jan-24]:[Dec-24]],"&gt;"&amp;Table3[[#This Row],[Limit]]),)</f>
        <v>0</v>
      </c>
      <c r="R621" s="329">
        <f>Table3[[#This Row],[Paste CL name ]]</f>
        <v>0</v>
      </c>
    </row>
    <row r="622" spans="1:18" x14ac:dyDescent="0.25">
      <c r="A622" s="332"/>
      <c r="B622" s="302"/>
      <c r="C622" s="301"/>
      <c r="D622" s="301"/>
      <c r="E622" s="301"/>
      <c r="F622" s="301"/>
      <c r="G622" s="301"/>
      <c r="H622" s="301"/>
      <c r="I622" s="301"/>
      <c r="J622" s="301"/>
      <c r="K622" s="301"/>
      <c r="L622" s="301"/>
      <c r="M622" s="301"/>
      <c r="N622" s="301"/>
      <c r="O622" s="303"/>
      <c r="P622" s="309">
        <f>IF(Table3[[#This Row],[Limit]]="",0,IF(Table3[[#This Row],[Limit]]&lt;MAX(Table3[[#This Row],[Jan-24]:[Dec-24]]),"Excess Business",0))</f>
        <v>0</v>
      </c>
      <c r="Q622" s="310">
        <f>IFERROR(COUNTIF(Table3[[#This Row],[Jan-24]:[Dec-24]],"&gt;"&amp;Table3[[#This Row],[Limit]]),)</f>
        <v>0</v>
      </c>
      <c r="R622" s="329">
        <f>Table3[[#This Row],[Paste CL name ]]</f>
        <v>0</v>
      </c>
    </row>
    <row r="623" spans="1:18" x14ac:dyDescent="0.25">
      <c r="A623" s="332"/>
      <c r="B623" s="302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M623" s="301"/>
      <c r="N623" s="301"/>
      <c r="O623" s="303"/>
      <c r="P623" s="309">
        <f>IF(Table3[[#This Row],[Limit]]="",0,IF(Table3[[#This Row],[Limit]]&lt;MAX(Table3[[#This Row],[Jan-24]:[Dec-24]]),"Excess Business",0))</f>
        <v>0</v>
      </c>
      <c r="Q623" s="310">
        <f>IFERROR(COUNTIF(Table3[[#This Row],[Jan-24]:[Dec-24]],"&gt;"&amp;Table3[[#This Row],[Limit]]),)</f>
        <v>0</v>
      </c>
      <c r="R623" s="329">
        <f>Table3[[#This Row],[Paste CL name ]]</f>
        <v>0</v>
      </c>
    </row>
    <row r="624" spans="1:18" x14ac:dyDescent="0.25">
      <c r="A624" s="332"/>
      <c r="B624" s="302"/>
      <c r="C624" s="301"/>
      <c r="D624" s="301"/>
      <c r="E624" s="301"/>
      <c r="F624" s="301"/>
      <c r="G624" s="301"/>
      <c r="H624" s="301"/>
      <c r="I624" s="301"/>
      <c r="J624" s="301"/>
      <c r="K624" s="301"/>
      <c r="L624" s="301"/>
      <c r="M624" s="301"/>
      <c r="N624" s="301"/>
      <c r="O624" s="303"/>
      <c r="P624" s="309">
        <f>IF(Table3[[#This Row],[Limit]]="",0,IF(Table3[[#This Row],[Limit]]&lt;MAX(Table3[[#This Row],[Jan-24]:[Dec-24]]),"Excess Business",0))</f>
        <v>0</v>
      </c>
      <c r="Q624" s="310">
        <f>IFERROR(COUNTIF(Table3[[#This Row],[Jan-24]:[Dec-24]],"&gt;"&amp;Table3[[#This Row],[Limit]]),)</f>
        <v>0</v>
      </c>
      <c r="R624" s="329">
        <f>Table3[[#This Row],[Paste CL name ]]</f>
        <v>0</v>
      </c>
    </row>
    <row r="625" spans="1:18" x14ac:dyDescent="0.25">
      <c r="A625" s="332"/>
      <c r="B625" s="302"/>
      <c r="C625" s="301"/>
      <c r="D625" s="301"/>
      <c r="E625" s="301"/>
      <c r="F625" s="301"/>
      <c r="G625" s="301"/>
      <c r="H625" s="301"/>
      <c r="I625" s="301"/>
      <c r="J625" s="301"/>
      <c r="K625" s="301"/>
      <c r="L625" s="301"/>
      <c r="M625" s="301"/>
      <c r="N625" s="301"/>
      <c r="O625" s="303"/>
      <c r="P625" s="309">
        <f>IF(Table3[[#This Row],[Limit]]="",0,IF(Table3[[#This Row],[Limit]]&lt;MAX(Table3[[#This Row],[Jan-24]:[Dec-24]]),"Excess Business",0))</f>
        <v>0</v>
      </c>
      <c r="Q625" s="310">
        <f>IFERROR(COUNTIF(Table3[[#This Row],[Jan-24]:[Dec-24]],"&gt;"&amp;Table3[[#This Row],[Limit]]),)</f>
        <v>0</v>
      </c>
      <c r="R625" s="329">
        <f>Table3[[#This Row],[Paste CL name ]]</f>
        <v>0</v>
      </c>
    </row>
    <row r="626" spans="1:18" x14ac:dyDescent="0.25">
      <c r="A626" s="332"/>
      <c r="B626" s="302"/>
      <c r="C626" s="301"/>
      <c r="D626" s="301"/>
      <c r="E626" s="301"/>
      <c r="F626" s="301"/>
      <c r="G626" s="301"/>
      <c r="H626" s="301"/>
      <c r="I626" s="301"/>
      <c r="J626" s="301"/>
      <c r="K626" s="301"/>
      <c r="L626" s="301"/>
      <c r="M626" s="301"/>
      <c r="N626" s="301"/>
      <c r="O626" s="303"/>
      <c r="P626" s="309">
        <f>IF(Table3[[#This Row],[Limit]]="",0,IF(Table3[[#This Row],[Limit]]&lt;MAX(Table3[[#This Row],[Jan-24]:[Dec-24]]),"Excess Business",0))</f>
        <v>0</v>
      </c>
      <c r="Q626" s="310">
        <f>IFERROR(COUNTIF(Table3[[#This Row],[Jan-24]:[Dec-24]],"&gt;"&amp;Table3[[#This Row],[Limit]]),)</f>
        <v>0</v>
      </c>
      <c r="R626" s="329">
        <f>Table3[[#This Row],[Paste CL name ]]</f>
        <v>0</v>
      </c>
    </row>
    <row r="627" spans="1:18" x14ac:dyDescent="0.25">
      <c r="A627" s="332"/>
      <c r="B627" s="302"/>
      <c r="C627" s="301"/>
      <c r="D627" s="301"/>
      <c r="E627" s="301"/>
      <c r="F627" s="301"/>
      <c r="G627" s="301"/>
      <c r="H627" s="301"/>
      <c r="I627" s="301"/>
      <c r="J627" s="301"/>
      <c r="K627" s="301"/>
      <c r="L627" s="301"/>
      <c r="M627" s="301"/>
      <c r="N627" s="301"/>
      <c r="O627" s="303"/>
      <c r="P627" s="309">
        <f>IF(Table3[[#This Row],[Limit]]="",0,IF(Table3[[#This Row],[Limit]]&lt;MAX(Table3[[#This Row],[Jan-24]:[Dec-24]]),"Excess Business",0))</f>
        <v>0</v>
      </c>
      <c r="Q627" s="310">
        <f>IFERROR(COUNTIF(Table3[[#This Row],[Jan-24]:[Dec-24]],"&gt;"&amp;Table3[[#This Row],[Limit]]),)</f>
        <v>0</v>
      </c>
      <c r="R627" s="329">
        <f>Table3[[#This Row],[Paste CL name ]]</f>
        <v>0</v>
      </c>
    </row>
    <row r="628" spans="1:18" x14ac:dyDescent="0.25">
      <c r="A628" s="332"/>
      <c r="B628" s="302"/>
      <c r="C628" s="301"/>
      <c r="D628" s="301"/>
      <c r="E628" s="301"/>
      <c r="F628" s="301"/>
      <c r="G628" s="301"/>
      <c r="H628" s="301"/>
      <c r="I628" s="301"/>
      <c r="J628" s="301"/>
      <c r="K628" s="301"/>
      <c r="L628" s="301"/>
      <c r="M628" s="301"/>
      <c r="N628" s="301"/>
      <c r="O628" s="303"/>
      <c r="P628" s="309">
        <f>IF(Table3[[#This Row],[Limit]]="",0,IF(Table3[[#This Row],[Limit]]&lt;MAX(Table3[[#This Row],[Jan-24]:[Dec-24]]),"Excess Business",0))</f>
        <v>0</v>
      </c>
      <c r="Q628" s="310">
        <f>IFERROR(COUNTIF(Table3[[#This Row],[Jan-24]:[Dec-24]],"&gt;"&amp;Table3[[#This Row],[Limit]]),)</f>
        <v>0</v>
      </c>
      <c r="R628" s="329">
        <f>Table3[[#This Row],[Paste CL name ]]</f>
        <v>0</v>
      </c>
    </row>
    <row r="629" spans="1:18" x14ac:dyDescent="0.25">
      <c r="A629" s="332"/>
      <c r="B629" s="302"/>
      <c r="C629" s="301"/>
      <c r="D629" s="301"/>
      <c r="E629" s="301"/>
      <c r="F629" s="301"/>
      <c r="G629" s="301"/>
      <c r="H629" s="301"/>
      <c r="I629" s="301"/>
      <c r="J629" s="301"/>
      <c r="K629" s="301"/>
      <c r="L629" s="301"/>
      <c r="M629" s="301"/>
      <c r="N629" s="301"/>
      <c r="O629" s="303"/>
      <c r="P629" s="309">
        <f>IF(Table3[[#This Row],[Limit]]="",0,IF(Table3[[#This Row],[Limit]]&lt;MAX(Table3[[#This Row],[Jan-24]:[Dec-24]]),"Excess Business",0))</f>
        <v>0</v>
      </c>
      <c r="Q629" s="310">
        <f>IFERROR(COUNTIF(Table3[[#This Row],[Jan-24]:[Dec-24]],"&gt;"&amp;Table3[[#This Row],[Limit]]),)</f>
        <v>0</v>
      </c>
      <c r="R629" s="329">
        <f>Table3[[#This Row],[Paste CL name ]]</f>
        <v>0</v>
      </c>
    </row>
    <row r="630" spans="1:18" x14ac:dyDescent="0.25">
      <c r="A630" s="332"/>
      <c r="B630" s="302"/>
      <c r="C630" s="301"/>
      <c r="D630" s="301"/>
      <c r="E630" s="301"/>
      <c r="F630" s="301"/>
      <c r="G630" s="301"/>
      <c r="H630" s="301"/>
      <c r="I630" s="301"/>
      <c r="J630" s="301"/>
      <c r="K630" s="301"/>
      <c r="L630" s="301"/>
      <c r="M630" s="301"/>
      <c r="N630" s="301"/>
      <c r="O630" s="303"/>
      <c r="P630" s="309">
        <f>IF(Table3[[#This Row],[Limit]]="",0,IF(Table3[[#This Row],[Limit]]&lt;MAX(Table3[[#This Row],[Jan-24]:[Dec-24]]),"Excess Business",0))</f>
        <v>0</v>
      </c>
      <c r="Q630" s="310">
        <f>IFERROR(COUNTIF(Table3[[#This Row],[Jan-24]:[Dec-24]],"&gt;"&amp;Table3[[#This Row],[Limit]]),)</f>
        <v>0</v>
      </c>
      <c r="R630" s="329">
        <f>Table3[[#This Row],[Paste CL name ]]</f>
        <v>0</v>
      </c>
    </row>
    <row r="631" spans="1:18" x14ac:dyDescent="0.25">
      <c r="A631" s="332"/>
      <c r="B631" s="302"/>
      <c r="C631" s="301"/>
      <c r="D631" s="301"/>
      <c r="E631" s="301"/>
      <c r="F631" s="301"/>
      <c r="G631" s="301"/>
      <c r="H631" s="301"/>
      <c r="I631" s="301"/>
      <c r="J631" s="301"/>
      <c r="K631" s="301"/>
      <c r="L631" s="301"/>
      <c r="M631" s="301"/>
      <c r="N631" s="301"/>
      <c r="O631" s="303"/>
      <c r="P631" s="309">
        <f>IF(Table3[[#This Row],[Limit]]="",0,IF(Table3[[#This Row],[Limit]]&lt;MAX(Table3[[#This Row],[Jan-24]:[Dec-24]]),"Excess Business",0))</f>
        <v>0</v>
      </c>
      <c r="Q631" s="310">
        <f>IFERROR(COUNTIF(Table3[[#This Row],[Jan-24]:[Dec-24]],"&gt;"&amp;Table3[[#This Row],[Limit]]),)</f>
        <v>0</v>
      </c>
      <c r="R631" s="329">
        <f>Table3[[#This Row],[Paste CL name ]]</f>
        <v>0</v>
      </c>
    </row>
    <row r="632" spans="1:18" x14ac:dyDescent="0.25">
      <c r="A632" s="332"/>
      <c r="B632" s="302"/>
      <c r="C632" s="301"/>
      <c r="D632" s="301"/>
      <c r="E632" s="301"/>
      <c r="F632" s="301"/>
      <c r="G632" s="301"/>
      <c r="H632" s="301"/>
      <c r="I632" s="301"/>
      <c r="J632" s="301"/>
      <c r="K632" s="301"/>
      <c r="L632" s="301"/>
      <c r="M632" s="301"/>
      <c r="N632" s="301"/>
      <c r="O632" s="303"/>
      <c r="P632" s="309">
        <f>IF(Table3[[#This Row],[Limit]]="",0,IF(Table3[[#This Row],[Limit]]&lt;MAX(Table3[[#This Row],[Jan-24]:[Dec-24]]),"Excess Business",0))</f>
        <v>0</v>
      </c>
      <c r="Q632" s="310">
        <f>IFERROR(COUNTIF(Table3[[#This Row],[Jan-24]:[Dec-24]],"&gt;"&amp;Table3[[#This Row],[Limit]]),)</f>
        <v>0</v>
      </c>
      <c r="R632" s="329">
        <f>Table3[[#This Row],[Paste CL name ]]</f>
        <v>0</v>
      </c>
    </row>
    <row r="633" spans="1:18" x14ac:dyDescent="0.25">
      <c r="A633" s="332"/>
      <c r="B633" s="302"/>
      <c r="C633" s="301"/>
      <c r="D633" s="301"/>
      <c r="E633" s="301"/>
      <c r="F633" s="301"/>
      <c r="G633" s="301"/>
      <c r="H633" s="301"/>
      <c r="I633" s="301"/>
      <c r="J633" s="301"/>
      <c r="K633" s="301"/>
      <c r="L633" s="301"/>
      <c r="M633" s="301"/>
      <c r="N633" s="301"/>
      <c r="O633" s="303"/>
      <c r="P633" s="309">
        <f>IF(Table3[[#This Row],[Limit]]="",0,IF(Table3[[#This Row],[Limit]]&lt;MAX(Table3[[#This Row],[Jan-24]:[Dec-24]]),"Excess Business",0))</f>
        <v>0</v>
      </c>
      <c r="Q633" s="310">
        <f>IFERROR(COUNTIF(Table3[[#This Row],[Jan-24]:[Dec-24]],"&gt;"&amp;Table3[[#This Row],[Limit]]),)</f>
        <v>0</v>
      </c>
      <c r="R633" s="329">
        <f>Table3[[#This Row],[Paste CL name ]]</f>
        <v>0</v>
      </c>
    </row>
    <row r="634" spans="1:18" x14ac:dyDescent="0.25">
      <c r="A634" s="332"/>
      <c r="B634" s="302"/>
      <c r="C634" s="301"/>
      <c r="D634" s="301"/>
      <c r="E634" s="301"/>
      <c r="F634" s="301"/>
      <c r="G634" s="301"/>
      <c r="H634" s="301"/>
      <c r="I634" s="301"/>
      <c r="J634" s="301"/>
      <c r="K634" s="301"/>
      <c r="L634" s="301"/>
      <c r="M634" s="301"/>
      <c r="N634" s="301"/>
      <c r="O634" s="303"/>
      <c r="P634" s="309">
        <f>IF(Table3[[#This Row],[Limit]]="",0,IF(Table3[[#This Row],[Limit]]&lt;MAX(Table3[[#This Row],[Jan-24]:[Dec-24]]),"Excess Business",0))</f>
        <v>0</v>
      </c>
      <c r="Q634" s="310">
        <f>IFERROR(COUNTIF(Table3[[#This Row],[Jan-24]:[Dec-24]],"&gt;"&amp;Table3[[#This Row],[Limit]]),)</f>
        <v>0</v>
      </c>
      <c r="R634" s="329">
        <f>Table3[[#This Row],[Paste CL name ]]</f>
        <v>0</v>
      </c>
    </row>
    <row r="635" spans="1:18" x14ac:dyDescent="0.25">
      <c r="A635" s="332"/>
      <c r="B635" s="302"/>
      <c r="C635" s="301"/>
      <c r="D635" s="301"/>
      <c r="E635" s="301"/>
      <c r="F635" s="301"/>
      <c r="G635" s="301"/>
      <c r="H635" s="301"/>
      <c r="I635" s="301"/>
      <c r="J635" s="301"/>
      <c r="K635" s="301"/>
      <c r="L635" s="301"/>
      <c r="M635" s="301"/>
      <c r="N635" s="301"/>
      <c r="O635" s="303"/>
      <c r="P635" s="309">
        <f>IF(Table3[[#This Row],[Limit]]="",0,IF(Table3[[#This Row],[Limit]]&lt;MAX(Table3[[#This Row],[Jan-24]:[Dec-24]]),"Excess Business",0))</f>
        <v>0</v>
      </c>
      <c r="Q635" s="310">
        <f>IFERROR(COUNTIF(Table3[[#This Row],[Jan-24]:[Dec-24]],"&gt;"&amp;Table3[[#This Row],[Limit]]),)</f>
        <v>0</v>
      </c>
      <c r="R635" s="329">
        <f>Table3[[#This Row],[Paste CL name ]]</f>
        <v>0</v>
      </c>
    </row>
    <row r="636" spans="1:18" x14ac:dyDescent="0.25">
      <c r="A636" s="332"/>
      <c r="B636" s="302"/>
      <c r="C636" s="301"/>
      <c r="D636" s="301"/>
      <c r="E636" s="301"/>
      <c r="F636" s="301"/>
      <c r="G636" s="301"/>
      <c r="H636" s="301"/>
      <c r="I636" s="301"/>
      <c r="J636" s="301"/>
      <c r="K636" s="301"/>
      <c r="L636" s="301"/>
      <c r="M636" s="301"/>
      <c r="N636" s="301"/>
      <c r="O636" s="303"/>
      <c r="P636" s="309">
        <f>IF(Table3[[#This Row],[Limit]]="",0,IF(Table3[[#This Row],[Limit]]&lt;MAX(Table3[[#This Row],[Jan-24]:[Dec-24]]),"Excess Business",0))</f>
        <v>0</v>
      </c>
      <c r="Q636" s="310">
        <f>IFERROR(COUNTIF(Table3[[#This Row],[Jan-24]:[Dec-24]],"&gt;"&amp;Table3[[#This Row],[Limit]]),)</f>
        <v>0</v>
      </c>
      <c r="R636" s="329">
        <f>Table3[[#This Row],[Paste CL name ]]</f>
        <v>0</v>
      </c>
    </row>
    <row r="637" spans="1:18" x14ac:dyDescent="0.25">
      <c r="A637" s="332"/>
      <c r="B637" s="302"/>
      <c r="C637" s="301"/>
      <c r="D637" s="301"/>
      <c r="E637" s="301"/>
      <c r="F637" s="301"/>
      <c r="G637" s="301"/>
      <c r="H637" s="301"/>
      <c r="I637" s="301"/>
      <c r="J637" s="301"/>
      <c r="K637" s="301"/>
      <c r="L637" s="301"/>
      <c r="M637" s="301"/>
      <c r="N637" s="301"/>
      <c r="O637" s="303"/>
      <c r="P637" s="309">
        <f>IF(Table3[[#This Row],[Limit]]="",0,IF(Table3[[#This Row],[Limit]]&lt;MAX(Table3[[#This Row],[Jan-24]:[Dec-24]]),"Excess Business",0))</f>
        <v>0</v>
      </c>
      <c r="Q637" s="310">
        <f>IFERROR(COUNTIF(Table3[[#This Row],[Jan-24]:[Dec-24]],"&gt;"&amp;Table3[[#This Row],[Limit]]),)</f>
        <v>0</v>
      </c>
      <c r="R637" s="329">
        <f>Table3[[#This Row],[Paste CL name ]]</f>
        <v>0</v>
      </c>
    </row>
    <row r="638" spans="1:18" x14ac:dyDescent="0.25">
      <c r="A638" s="332"/>
      <c r="B638" s="302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M638" s="301"/>
      <c r="N638" s="301"/>
      <c r="O638" s="303"/>
      <c r="P638" s="309">
        <f>IF(Table3[[#This Row],[Limit]]="",0,IF(Table3[[#This Row],[Limit]]&lt;MAX(Table3[[#This Row],[Jan-24]:[Dec-24]]),"Excess Business",0))</f>
        <v>0</v>
      </c>
      <c r="Q638" s="310">
        <f>IFERROR(COUNTIF(Table3[[#This Row],[Jan-24]:[Dec-24]],"&gt;"&amp;Table3[[#This Row],[Limit]]),)</f>
        <v>0</v>
      </c>
      <c r="R638" s="329">
        <f>Table3[[#This Row],[Paste CL name ]]</f>
        <v>0</v>
      </c>
    </row>
    <row r="639" spans="1:18" x14ac:dyDescent="0.25">
      <c r="A639" s="332"/>
      <c r="B639" s="302"/>
      <c r="C639" s="301"/>
      <c r="D639" s="301"/>
      <c r="E639" s="301"/>
      <c r="F639" s="301"/>
      <c r="G639" s="301"/>
      <c r="H639" s="301"/>
      <c r="I639" s="301"/>
      <c r="J639" s="301"/>
      <c r="K639" s="301"/>
      <c r="L639" s="301"/>
      <c r="M639" s="301"/>
      <c r="N639" s="301"/>
      <c r="O639" s="303"/>
      <c r="P639" s="309">
        <f>IF(Table3[[#This Row],[Limit]]="",0,IF(Table3[[#This Row],[Limit]]&lt;MAX(Table3[[#This Row],[Jan-24]:[Dec-24]]),"Excess Business",0))</f>
        <v>0</v>
      </c>
      <c r="Q639" s="310">
        <f>IFERROR(COUNTIF(Table3[[#This Row],[Jan-24]:[Dec-24]],"&gt;"&amp;Table3[[#This Row],[Limit]]),)</f>
        <v>0</v>
      </c>
      <c r="R639" s="329">
        <f>Table3[[#This Row],[Paste CL name ]]</f>
        <v>0</v>
      </c>
    </row>
    <row r="640" spans="1:18" x14ac:dyDescent="0.25">
      <c r="A640" s="332"/>
      <c r="B640" s="302"/>
      <c r="C640" s="301"/>
      <c r="D640" s="301"/>
      <c r="E640" s="301"/>
      <c r="F640" s="301"/>
      <c r="G640" s="301"/>
      <c r="H640" s="301"/>
      <c r="I640" s="301"/>
      <c r="J640" s="301"/>
      <c r="K640" s="301"/>
      <c r="L640" s="301"/>
      <c r="M640" s="301"/>
      <c r="N640" s="301"/>
      <c r="O640" s="303"/>
      <c r="P640" s="309">
        <f>IF(Table3[[#This Row],[Limit]]="",0,IF(Table3[[#This Row],[Limit]]&lt;MAX(Table3[[#This Row],[Jan-24]:[Dec-24]]),"Excess Business",0))</f>
        <v>0</v>
      </c>
      <c r="Q640" s="310">
        <f>IFERROR(COUNTIF(Table3[[#This Row],[Jan-24]:[Dec-24]],"&gt;"&amp;Table3[[#This Row],[Limit]]),)</f>
        <v>0</v>
      </c>
      <c r="R640" s="329">
        <f>Table3[[#This Row],[Paste CL name ]]</f>
        <v>0</v>
      </c>
    </row>
    <row r="641" spans="1:18" x14ac:dyDescent="0.25">
      <c r="A641" s="332"/>
      <c r="B641" s="302"/>
      <c r="C641" s="301"/>
      <c r="D641" s="301"/>
      <c r="E641" s="301"/>
      <c r="F641" s="301"/>
      <c r="G641" s="301"/>
      <c r="H641" s="301"/>
      <c r="I641" s="301"/>
      <c r="J641" s="301"/>
      <c r="K641" s="301"/>
      <c r="L641" s="301"/>
      <c r="M641" s="301"/>
      <c r="N641" s="301"/>
      <c r="O641" s="303"/>
      <c r="P641" s="309">
        <f>IF(Table3[[#This Row],[Limit]]="",0,IF(Table3[[#This Row],[Limit]]&lt;MAX(Table3[[#This Row],[Jan-24]:[Dec-24]]),"Excess Business",0))</f>
        <v>0</v>
      </c>
      <c r="Q641" s="310">
        <f>IFERROR(COUNTIF(Table3[[#This Row],[Jan-24]:[Dec-24]],"&gt;"&amp;Table3[[#This Row],[Limit]]),)</f>
        <v>0</v>
      </c>
      <c r="R641" s="329">
        <f>Table3[[#This Row],[Paste CL name ]]</f>
        <v>0</v>
      </c>
    </row>
    <row r="642" spans="1:18" x14ac:dyDescent="0.25">
      <c r="A642" s="332"/>
      <c r="B642" s="302"/>
      <c r="C642" s="301"/>
      <c r="D642" s="301"/>
      <c r="E642" s="301"/>
      <c r="F642" s="301"/>
      <c r="G642" s="301"/>
      <c r="H642" s="301"/>
      <c r="I642" s="301"/>
      <c r="J642" s="301"/>
      <c r="K642" s="301"/>
      <c r="L642" s="301"/>
      <c r="M642" s="301"/>
      <c r="N642" s="301"/>
      <c r="O642" s="303"/>
      <c r="P642" s="309">
        <f>IF(Table3[[#This Row],[Limit]]="",0,IF(Table3[[#This Row],[Limit]]&lt;MAX(Table3[[#This Row],[Jan-24]:[Dec-24]]),"Excess Business",0))</f>
        <v>0</v>
      </c>
      <c r="Q642" s="310">
        <f>IFERROR(COUNTIF(Table3[[#This Row],[Jan-24]:[Dec-24]],"&gt;"&amp;Table3[[#This Row],[Limit]]),)</f>
        <v>0</v>
      </c>
      <c r="R642" s="329">
        <f>Table3[[#This Row],[Paste CL name ]]</f>
        <v>0</v>
      </c>
    </row>
    <row r="643" spans="1:18" x14ac:dyDescent="0.25">
      <c r="A643" s="332"/>
      <c r="B643" s="302"/>
      <c r="C643" s="301"/>
      <c r="D643" s="301"/>
      <c r="E643" s="301"/>
      <c r="F643" s="301"/>
      <c r="G643" s="301"/>
      <c r="H643" s="301"/>
      <c r="I643" s="301"/>
      <c r="J643" s="301"/>
      <c r="K643" s="301"/>
      <c r="L643" s="301"/>
      <c r="M643" s="301"/>
      <c r="N643" s="301"/>
      <c r="O643" s="303"/>
      <c r="P643" s="309">
        <f>IF(Table3[[#This Row],[Limit]]="",0,IF(Table3[[#This Row],[Limit]]&lt;MAX(Table3[[#This Row],[Jan-24]:[Dec-24]]),"Excess Business",0))</f>
        <v>0</v>
      </c>
      <c r="Q643" s="310">
        <f>IFERROR(COUNTIF(Table3[[#This Row],[Jan-24]:[Dec-24]],"&gt;"&amp;Table3[[#This Row],[Limit]]),)</f>
        <v>0</v>
      </c>
      <c r="R643" s="329">
        <f>Table3[[#This Row],[Paste CL name ]]</f>
        <v>0</v>
      </c>
    </row>
    <row r="644" spans="1:18" x14ac:dyDescent="0.25">
      <c r="A644" s="332"/>
      <c r="B644" s="302"/>
      <c r="C644" s="301"/>
      <c r="D644" s="301"/>
      <c r="E644" s="301"/>
      <c r="F644" s="301"/>
      <c r="G644" s="301"/>
      <c r="H644" s="301"/>
      <c r="I644" s="301"/>
      <c r="J644" s="301"/>
      <c r="K644" s="301"/>
      <c r="L644" s="301"/>
      <c r="M644" s="301"/>
      <c r="N644" s="301"/>
      <c r="O644" s="303"/>
      <c r="P644" s="309">
        <f>IF(Table3[[#This Row],[Limit]]="",0,IF(Table3[[#This Row],[Limit]]&lt;MAX(Table3[[#This Row],[Jan-24]:[Dec-24]]),"Excess Business",0))</f>
        <v>0</v>
      </c>
      <c r="Q644" s="310">
        <f>IFERROR(COUNTIF(Table3[[#This Row],[Jan-24]:[Dec-24]],"&gt;"&amp;Table3[[#This Row],[Limit]]),)</f>
        <v>0</v>
      </c>
      <c r="R644" s="329">
        <f>Table3[[#This Row],[Paste CL name ]]</f>
        <v>0</v>
      </c>
    </row>
    <row r="645" spans="1:18" x14ac:dyDescent="0.25">
      <c r="A645" s="332"/>
      <c r="B645" s="302"/>
      <c r="C645" s="301"/>
      <c r="D645" s="301"/>
      <c r="E645" s="301"/>
      <c r="F645" s="301"/>
      <c r="G645" s="301"/>
      <c r="H645" s="301"/>
      <c r="I645" s="301"/>
      <c r="J645" s="301"/>
      <c r="K645" s="301"/>
      <c r="L645" s="301"/>
      <c r="M645" s="301"/>
      <c r="N645" s="301"/>
      <c r="O645" s="303"/>
      <c r="P645" s="309">
        <f>IF(Table3[[#This Row],[Limit]]="",0,IF(Table3[[#This Row],[Limit]]&lt;MAX(Table3[[#This Row],[Jan-24]:[Dec-24]]),"Excess Business",0))</f>
        <v>0</v>
      </c>
      <c r="Q645" s="310">
        <f>IFERROR(COUNTIF(Table3[[#This Row],[Jan-24]:[Dec-24]],"&gt;"&amp;Table3[[#This Row],[Limit]]),)</f>
        <v>0</v>
      </c>
      <c r="R645" s="329">
        <f>Table3[[#This Row],[Paste CL name ]]</f>
        <v>0</v>
      </c>
    </row>
    <row r="646" spans="1:18" x14ac:dyDescent="0.25">
      <c r="A646" s="332"/>
      <c r="B646" s="302"/>
      <c r="C646" s="301"/>
      <c r="D646" s="301"/>
      <c r="E646" s="301"/>
      <c r="F646" s="301"/>
      <c r="G646" s="301"/>
      <c r="H646" s="301"/>
      <c r="I646" s="301"/>
      <c r="J646" s="301"/>
      <c r="K646" s="301"/>
      <c r="L646" s="301"/>
      <c r="M646" s="301"/>
      <c r="N646" s="301"/>
      <c r="O646" s="303"/>
      <c r="P646" s="309">
        <f>IF(Table3[[#This Row],[Limit]]="",0,IF(Table3[[#This Row],[Limit]]&lt;MAX(Table3[[#This Row],[Jan-24]:[Dec-24]]),"Excess Business",0))</f>
        <v>0</v>
      </c>
      <c r="Q646" s="310">
        <f>IFERROR(COUNTIF(Table3[[#This Row],[Jan-24]:[Dec-24]],"&gt;"&amp;Table3[[#This Row],[Limit]]),)</f>
        <v>0</v>
      </c>
      <c r="R646" s="329">
        <f>Table3[[#This Row],[Paste CL name ]]</f>
        <v>0</v>
      </c>
    </row>
    <row r="647" spans="1:18" x14ac:dyDescent="0.25">
      <c r="A647" s="332"/>
      <c r="B647" s="302"/>
      <c r="C647" s="301"/>
      <c r="D647" s="301"/>
      <c r="E647" s="301"/>
      <c r="F647" s="301"/>
      <c r="G647" s="301"/>
      <c r="H647" s="301"/>
      <c r="I647" s="301"/>
      <c r="J647" s="301"/>
      <c r="K647" s="301"/>
      <c r="L647" s="301"/>
      <c r="M647" s="301"/>
      <c r="N647" s="301"/>
      <c r="O647" s="303"/>
      <c r="P647" s="309">
        <f>IF(Table3[[#This Row],[Limit]]="",0,IF(Table3[[#This Row],[Limit]]&lt;MAX(Table3[[#This Row],[Jan-24]:[Dec-24]]),"Excess Business",0))</f>
        <v>0</v>
      </c>
      <c r="Q647" s="310">
        <f>IFERROR(COUNTIF(Table3[[#This Row],[Jan-24]:[Dec-24]],"&gt;"&amp;Table3[[#This Row],[Limit]]),)</f>
        <v>0</v>
      </c>
      <c r="R647" s="329">
        <f>Table3[[#This Row],[Paste CL name ]]</f>
        <v>0</v>
      </c>
    </row>
    <row r="648" spans="1:18" x14ac:dyDescent="0.25">
      <c r="A648" s="332"/>
      <c r="B648" s="302"/>
      <c r="C648" s="301"/>
      <c r="D648" s="301"/>
      <c r="E648" s="301"/>
      <c r="F648" s="301"/>
      <c r="G648" s="301"/>
      <c r="H648" s="301"/>
      <c r="I648" s="301"/>
      <c r="J648" s="301"/>
      <c r="K648" s="301"/>
      <c r="L648" s="301"/>
      <c r="M648" s="301"/>
      <c r="N648" s="301"/>
      <c r="O648" s="303"/>
      <c r="P648" s="309">
        <f>IF(Table3[[#This Row],[Limit]]="",0,IF(Table3[[#This Row],[Limit]]&lt;MAX(Table3[[#This Row],[Jan-24]:[Dec-24]]),"Excess Business",0))</f>
        <v>0</v>
      </c>
      <c r="Q648" s="310">
        <f>IFERROR(COUNTIF(Table3[[#This Row],[Jan-24]:[Dec-24]],"&gt;"&amp;Table3[[#This Row],[Limit]]),)</f>
        <v>0</v>
      </c>
      <c r="R648" s="329">
        <f>Table3[[#This Row],[Paste CL name ]]</f>
        <v>0</v>
      </c>
    </row>
    <row r="649" spans="1:18" x14ac:dyDescent="0.25">
      <c r="A649" s="332"/>
      <c r="B649" s="302"/>
      <c r="C649" s="301"/>
      <c r="D649" s="301"/>
      <c r="E649" s="301"/>
      <c r="F649" s="301"/>
      <c r="G649" s="301"/>
      <c r="H649" s="301"/>
      <c r="I649" s="301"/>
      <c r="J649" s="301"/>
      <c r="K649" s="301"/>
      <c r="L649" s="301"/>
      <c r="M649" s="301"/>
      <c r="N649" s="301"/>
      <c r="O649" s="303"/>
      <c r="P649" s="309">
        <f>IF(Table3[[#This Row],[Limit]]="",0,IF(Table3[[#This Row],[Limit]]&lt;MAX(Table3[[#This Row],[Jan-24]:[Dec-24]]),"Excess Business",0))</f>
        <v>0</v>
      </c>
      <c r="Q649" s="310">
        <f>IFERROR(COUNTIF(Table3[[#This Row],[Jan-24]:[Dec-24]],"&gt;"&amp;Table3[[#This Row],[Limit]]),)</f>
        <v>0</v>
      </c>
      <c r="R649" s="329">
        <f>Table3[[#This Row],[Paste CL name ]]</f>
        <v>0</v>
      </c>
    </row>
    <row r="650" spans="1:18" x14ac:dyDescent="0.25">
      <c r="A650" s="332"/>
      <c r="B650" s="302"/>
      <c r="C650" s="301"/>
      <c r="D650" s="301"/>
      <c r="E650" s="301"/>
      <c r="F650" s="301"/>
      <c r="G650" s="301"/>
      <c r="H650" s="301"/>
      <c r="I650" s="301"/>
      <c r="J650" s="301"/>
      <c r="K650" s="301"/>
      <c r="L650" s="301"/>
      <c r="M650" s="301"/>
      <c r="N650" s="301"/>
      <c r="O650" s="303"/>
      <c r="P650" s="309">
        <f>IF(Table3[[#This Row],[Limit]]="",0,IF(Table3[[#This Row],[Limit]]&lt;MAX(Table3[[#This Row],[Jan-24]:[Dec-24]]),"Excess Business",0))</f>
        <v>0</v>
      </c>
      <c r="Q650" s="310">
        <f>IFERROR(COUNTIF(Table3[[#This Row],[Jan-24]:[Dec-24]],"&gt;"&amp;Table3[[#This Row],[Limit]]),)</f>
        <v>0</v>
      </c>
      <c r="R650" s="329">
        <f>Table3[[#This Row],[Paste CL name ]]</f>
        <v>0</v>
      </c>
    </row>
    <row r="651" spans="1:18" x14ac:dyDescent="0.25">
      <c r="A651" s="332"/>
      <c r="B651" s="302"/>
      <c r="C651" s="301"/>
      <c r="D651" s="301"/>
      <c r="E651" s="301"/>
      <c r="F651" s="301"/>
      <c r="G651" s="301"/>
      <c r="H651" s="301"/>
      <c r="I651" s="301"/>
      <c r="J651" s="301"/>
      <c r="K651" s="301"/>
      <c r="L651" s="301"/>
      <c r="M651" s="301"/>
      <c r="N651" s="301"/>
      <c r="O651" s="303"/>
      <c r="P651" s="309">
        <f>IF(Table3[[#This Row],[Limit]]="",0,IF(Table3[[#This Row],[Limit]]&lt;MAX(Table3[[#This Row],[Jan-24]:[Dec-24]]),"Excess Business",0))</f>
        <v>0</v>
      </c>
      <c r="Q651" s="310">
        <f>IFERROR(COUNTIF(Table3[[#This Row],[Jan-24]:[Dec-24]],"&gt;"&amp;Table3[[#This Row],[Limit]]),)</f>
        <v>0</v>
      </c>
      <c r="R651" s="329">
        <f>Table3[[#This Row],[Paste CL name ]]</f>
        <v>0</v>
      </c>
    </row>
    <row r="652" spans="1:18" x14ac:dyDescent="0.25">
      <c r="A652" s="332"/>
      <c r="B652" s="302"/>
      <c r="C652" s="301"/>
      <c r="D652" s="301"/>
      <c r="E652" s="301"/>
      <c r="F652" s="301"/>
      <c r="G652" s="301"/>
      <c r="H652" s="301"/>
      <c r="I652" s="301"/>
      <c r="J652" s="301"/>
      <c r="K652" s="301"/>
      <c r="L652" s="301"/>
      <c r="M652" s="301"/>
      <c r="N652" s="301"/>
      <c r="O652" s="303"/>
      <c r="P652" s="309">
        <f>IF(Table3[[#This Row],[Limit]]="",0,IF(Table3[[#This Row],[Limit]]&lt;MAX(Table3[[#This Row],[Jan-24]:[Dec-24]]),"Excess Business",0))</f>
        <v>0</v>
      </c>
      <c r="Q652" s="310">
        <f>IFERROR(COUNTIF(Table3[[#This Row],[Jan-24]:[Dec-24]],"&gt;"&amp;Table3[[#This Row],[Limit]]),)</f>
        <v>0</v>
      </c>
      <c r="R652" s="329">
        <f>Table3[[#This Row],[Paste CL name ]]</f>
        <v>0</v>
      </c>
    </row>
    <row r="653" spans="1:18" x14ac:dyDescent="0.25">
      <c r="A653" s="332"/>
      <c r="B653" s="302"/>
      <c r="C653" s="301"/>
      <c r="D653" s="301"/>
      <c r="E653" s="301"/>
      <c r="F653" s="301"/>
      <c r="G653" s="301"/>
      <c r="H653" s="301"/>
      <c r="I653" s="301"/>
      <c r="J653" s="301"/>
      <c r="K653" s="301"/>
      <c r="L653" s="301"/>
      <c r="M653" s="301"/>
      <c r="N653" s="301"/>
      <c r="O653" s="303"/>
      <c r="P653" s="309">
        <f>IF(Table3[[#This Row],[Limit]]="",0,IF(Table3[[#This Row],[Limit]]&lt;MAX(Table3[[#This Row],[Jan-24]:[Dec-24]]),"Excess Business",0))</f>
        <v>0</v>
      </c>
      <c r="Q653" s="310">
        <f>IFERROR(COUNTIF(Table3[[#This Row],[Jan-24]:[Dec-24]],"&gt;"&amp;Table3[[#This Row],[Limit]]),)</f>
        <v>0</v>
      </c>
      <c r="R653" s="329">
        <f>Table3[[#This Row],[Paste CL name ]]</f>
        <v>0</v>
      </c>
    </row>
    <row r="654" spans="1:18" x14ac:dyDescent="0.25">
      <c r="A654" s="332"/>
      <c r="B654" s="302"/>
      <c r="C654" s="301"/>
      <c r="D654" s="301"/>
      <c r="E654" s="301"/>
      <c r="F654" s="301"/>
      <c r="G654" s="301"/>
      <c r="H654" s="301"/>
      <c r="I654" s="301"/>
      <c r="J654" s="301"/>
      <c r="K654" s="301"/>
      <c r="L654" s="301"/>
      <c r="M654" s="301"/>
      <c r="N654" s="301"/>
      <c r="O654" s="303"/>
      <c r="P654" s="309">
        <f>IF(Table3[[#This Row],[Limit]]="",0,IF(Table3[[#This Row],[Limit]]&lt;MAX(Table3[[#This Row],[Jan-24]:[Dec-24]]),"Excess Business",0))</f>
        <v>0</v>
      </c>
      <c r="Q654" s="310">
        <f>IFERROR(COUNTIF(Table3[[#This Row],[Jan-24]:[Dec-24]],"&gt;"&amp;Table3[[#This Row],[Limit]]),)</f>
        <v>0</v>
      </c>
      <c r="R654" s="329">
        <f>Table3[[#This Row],[Paste CL name ]]</f>
        <v>0</v>
      </c>
    </row>
    <row r="655" spans="1:18" x14ac:dyDescent="0.25">
      <c r="A655" s="332"/>
      <c r="B655" s="302"/>
      <c r="C655" s="301"/>
      <c r="D655" s="301"/>
      <c r="E655" s="301"/>
      <c r="F655" s="301"/>
      <c r="G655" s="301"/>
      <c r="H655" s="301"/>
      <c r="I655" s="301"/>
      <c r="J655" s="301"/>
      <c r="K655" s="301"/>
      <c r="L655" s="301"/>
      <c r="M655" s="301"/>
      <c r="N655" s="301"/>
      <c r="O655" s="303"/>
      <c r="P655" s="309">
        <f>IF(Table3[[#This Row],[Limit]]="",0,IF(Table3[[#This Row],[Limit]]&lt;MAX(Table3[[#This Row],[Jan-24]:[Dec-24]]),"Excess Business",0))</f>
        <v>0</v>
      </c>
      <c r="Q655" s="310">
        <f>IFERROR(COUNTIF(Table3[[#This Row],[Jan-24]:[Dec-24]],"&gt;"&amp;Table3[[#This Row],[Limit]]),)</f>
        <v>0</v>
      </c>
      <c r="R655" s="329">
        <f>Table3[[#This Row],[Paste CL name ]]</f>
        <v>0</v>
      </c>
    </row>
    <row r="656" spans="1:18" x14ac:dyDescent="0.25">
      <c r="A656" s="332"/>
      <c r="B656" s="302"/>
      <c r="C656" s="301"/>
      <c r="D656" s="301"/>
      <c r="E656" s="301"/>
      <c r="F656" s="301"/>
      <c r="G656" s="301"/>
      <c r="H656" s="301"/>
      <c r="I656" s="301"/>
      <c r="J656" s="301"/>
      <c r="K656" s="301"/>
      <c r="L656" s="301"/>
      <c r="M656" s="301"/>
      <c r="N656" s="301"/>
      <c r="O656" s="303"/>
      <c r="P656" s="309">
        <f>IF(Table3[[#This Row],[Limit]]="",0,IF(Table3[[#This Row],[Limit]]&lt;MAX(Table3[[#This Row],[Jan-24]:[Dec-24]]),"Excess Business",0))</f>
        <v>0</v>
      </c>
      <c r="Q656" s="310">
        <f>IFERROR(COUNTIF(Table3[[#This Row],[Jan-24]:[Dec-24]],"&gt;"&amp;Table3[[#This Row],[Limit]]),)</f>
        <v>0</v>
      </c>
      <c r="R656" s="329">
        <f>Table3[[#This Row],[Paste CL name ]]</f>
        <v>0</v>
      </c>
    </row>
    <row r="657" spans="1:18" x14ac:dyDescent="0.25">
      <c r="A657" s="332"/>
      <c r="B657" s="302"/>
      <c r="C657" s="301"/>
      <c r="D657" s="301"/>
      <c r="E657" s="301"/>
      <c r="F657" s="301"/>
      <c r="G657" s="301"/>
      <c r="H657" s="301"/>
      <c r="I657" s="301"/>
      <c r="J657" s="301"/>
      <c r="K657" s="301"/>
      <c r="L657" s="301"/>
      <c r="M657" s="301"/>
      <c r="N657" s="301"/>
      <c r="O657" s="303"/>
      <c r="P657" s="309">
        <f>IF(Table3[[#This Row],[Limit]]="",0,IF(Table3[[#This Row],[Limit]]&lt;MAX(Table3[[#This Row],[Jan-24]:[Dec-24]]),"Excess Business",0))</f>
        <v>0</v>
      </c>
      <c r="Q657" s="310">
        <f>IFERROR(COUNTIF(Table3[[#This Row],[Jan-24]:[Dec-24]],"&gt;"&amp;Table3[[#This Row],[Limit]]),)</f>
        <v>0</v>
      </c>
      <c r="R657" s="329">
        <f>Table3[[#This Row],[Paste CL name ]]</f>
        <v>0</v>
      </c>
    </row>
    <row r="658" spans="1:18" x14ac:dyDescent="0.25">
      <c r="A658" s="332"/>
      <c r="B658" s="302"/>
      <c r="C658" s="301"/>
      <c r="D658" s="301"/>
      <c r="E658" s="301"/>
      <c r="F658" s="301"/>
      <c r="G658" s="301"/>
      <c r="H658" s="301"/>
      <c r="I658" s="301"/>
      <c r="J658" s="301"/>
      <c r="K658" s="301"/>
      <c r="L658" s="301"/>
      <c r="M658" s="301"/>
      <c r="N658" s="301"/>
      <c r="O658" s="303"/>
      <c r="P658" s="309">
        <f>IF(Table3[[#This Row],[Limit]]="",0,IF(Table3[[#This Row],[Limit]]&lt;MAX(Table3[[#This Row],[Jan-24]:[Dec-24]]),"Excess Business",0))</f>
        <v>0</v>
      </c>
      <c r="Q658" s="310">
        <f>IFERROR(COUNTIF(Table3[[#This Row],[Jan-24]:[Dec-24]],"&gt;"&amp;Table3[[#This Row],[Limit]]),)</f>
        <v>0</v>
      </c>
      <c r="R658" s="329">
        <f>Table3[[#This Row],[Paste CL name ]]</f>
        <v>0</v>
      </c>
    </row>
    <row r="659" spans="1:18" x14ac:dyDescent="0.25">
      <c r="A659" s="332"/>
      <c r="B659" s="302"/>
      <c r="C659" s="301"/>
      <c r="D659" s="301"/>
      <c r="E659" s="301"/>
      <c r="F659" s="301"/>
      <c r="G659" s="301"/>
      <c r="H659" s="301"/>
      <c r="I659" s="301"/>
      <c r="J659" s="301"/>
      <c r="K659" s="301"/>
      <c r="L659" s="301"/>
      <c r="M659" s="301"/>
      <c r="N659" s="301"/>
      <c r="O659" s="303"/>
      <c r="P659" s="309">
        <f>IF(Table3[[#This Row],[Limit]]="",0,IF(Table3[[#This Row],[Limit]]&lt;MAX(Table3[[#This Row],[Jan-24]:[Dec-24]]),"Excess Business",0))</f>
        <v>0</v>
      </c>
      <c r="Q659" s="310">
        <f>IFERROR(COUNTIF(Table3[[#This Row],[Jan-24]:[Dec-24]],"&gt;"&amp;Table3[[#This Row],[Limit]]),)</f>
        <v>0</v>
      </c>
      <c r="R659" s="329">
        <f>Table3[[#This Row],[Paste CL name ]]</f>
        <v>0</v>
      </c>
    </row>
    <row r="660" spans="1:18" x14ac:dyDescent="0.25">
      <c r="A660" s="332"/>
      <c r="B660" s="302"/>
      <c r="C660" s="301"/>
      <c r="D660" s="301"/>
      <c r="E660" s="301"/>
      <c r="F660" s="301"/>
      <c r="G660" s="301"/>
      <c r="H660" s="301"/>
      <c r="I660" s="301"/>
      <c r="J660" s="301"/>
      <c r="K660" s="301"/>
      <c r="L660" s="301"/>
      <c r="M660" s="301"/>
      <c r="N660" s="301"/>
      <c r="O660" s="303"/>
      <c r="P660" s="309">
        <f>IF(Table3[[#This Row],[Limit]]="",0,IF(Table3[[#This Row],[Limit]]&lt;MAX(Table3[[#This Row],[Jan-24]:[Dec-24]]),"Excess Business",0))</f>
        <v>0</v>
      </c>
      <c r="Q660" s="310">
        <f>IFERROR(COUNTIF(Table3[[#This Row],[Jan-24]:[Dec-24]],"&gt;"&amp;Table3[[#This Row],[Limit]]),)</f>
        <v>0</v>
      </c>
      <c r="R660" s="329">
        <f>Table3[[#This Row],[Paste CL name ]]</f>
        <v>0</v>
      </c>
    </row>
    <row r="661" spans="1:18" x14ac:dyDescent="0.25">
      <c r="A661" s="332"/>
      <c r="B661" s="302"/>
      <c r="C661" s="301"/>
      <c r="D661" s="301"/>
      <c r="E661" s="301"/>
      <c r="F661" s="301"/>
      <c r="G661" s="301"/>
      <c r="H661" s="301"/>
      <c r="I661" s="301"/>
      <c r="J661" s="301"/>
      <c r="K661" s="301"/>
      <c r="L661" s="301"/>
      <c r="M661" s="301"/>
      <c r="N661" s="301"/>
      <c r="O661" s="303"/>
      <c r="P661" s="309">
        <f>IF(Table3[[#This Row],[Limit]]="",0,IF(Table3[[#This Row],[Limit]]&lt;MAX(Table3[[#This Row],[Jan-24]:[Dec-24]]),"Excess Business",0))</f>
        <v>0</v>
      </c>
      <c r="Q661" s="310">
        <f>IFERROR(COUNTIF(Table3[[#This Row],[Jan-24]:[Dec-24]],"&gt;"&amp;Table3[[#This Row],[Limit]]),)</f>
        <v>0</v>
      </c>
      <c r="R661" s="329">
        <f>Table3[[#This Row],[Paste CL name ]]</f>
        <v>0</v>
      </c>
    </row>
    <row r="662" spans="1:18" x14ac:dyDescent="0.25">
      <c r="A662" s="332"/>
      <c r="B662" s="302"/>
      <c r="C662" s="301"/>
      <c r="D662" s="301"/>
      <c r="E662" s="301"/>
      <c r="F662" s="301"/>
      <c r="G662" s="301"/>
      <c r="H662" s="301"/>
      <c r="I662" s="301"/>
      <c r="J662" s="301"/>
      <c r="K662" s="301"/>
      <c r="L662" s="301"/>
      <c r="M662" s="301"/>
      <c r="N662" s="301"/>
      <c r="O662" s="303"/>
      <c r="P662" s="309">
        <f>IF(Table3[[#This Row],[Limit]]="",0,IF(Table3[[#This Row],[Limit]]&lt;MAX(Table3[[#This Row],[Jan-24]:[Dec-24]]),"Excess Business",0))</f>
        <v>0</v>
      </c>
      <c r="Q662" s="310">
        <f>IFERROR(COUNTIF(Table3[[#This Row],[Jan-24]:[Dec-24]],"&gt;"&amp;Table3[[#This Row],[Limit]]),)</f>
        <v>0</v>
      </c>
      <c r="R662" s="329">
        <f>Table3[[#This Row],[Paste CL name ]]</f>
        <v>0</v>
      </c>
    </row>
    <row r="663" spans="1:18" x14ac:dyDescent="0.25">
      <c r="A663" s="332"/>
      <c r="B663" s="302"/>
      <c r="C663" s="301"/>
      <c r="D663" s="301"/>
      <c r="E663" s="301"/>
      <c r="F663" s="301"/>
      <c r="G663" s="301"/>
      <c r="H663" s="301"/>
      <c r="I663" s="301"/>
      <c r="J663" s="301"/>
      <c r="K663" s="301"/>
      <c r="L663" s="301"/>
      <c r="M663" s="301"/>
      <c r="N663" s="301"/>
      <c r="O663" s="303"/>
      <c r="P663" s="309">
        <f>IF(Table3[[#This Row],[Limit]]="",0,IF(Table3[[#This Row],[Limit]]&lt;MAX(Table3[[#This Row],[Jan-24]:[Dec-24]]),"Excess Business",0))</f>
        <v>0</v>
      </c>
      <c r="Q663" s="310">
        <f>IFERROR(COUNTIF(Table3[[#This Row],[Jan-24]:[Dec-24]],"&gt;"&amp;Table3[[#This Row],[Limit]]),)</f>
        <v>0</v>
      </c>
      <c r="R663" s="329">
        <f>Table3[[#This Row],[Paste CL name ]]</f>
        <v>0</v>
      </c>
    </row>
    <row r="664" spans="1:18" x14ac:dyDescent="0.25">
      <c r="A664" s="332"/>
      <c r="B664" s="302"/>
      <c r="C664" s="301"/>
      <c r="D664" s="301"/>
      <c r="E664" s="301"/>
      <c r="F664" s="301"/>
      <c r="G664" s="301"/>
      <c r="H664" s="301"/>
      <c r="I664" s="301"/>
      <c r="J664" s="301"/>
      <c r="K664" s="301"/>
      <c r="L664" s="301"/>
      <c r="M664" s="301"/>
      <c r="N664" s="301"/>
      <c r="O664" s="303"/>
      <c r="P664" s="309">
        <f>IF(Table3[[#This Row],[Limit]]="",0,IF(Table3[[#This Row],[Limit]]&lt;MAX(Table3[[#This Row],[Jan-24]:[Dec-24]]),"Excess Business",0))</f>
        <v>0</v>
      </c>
      <c r="Q664" s="310">
        <f>IFERROR(COUNTIF(Table3[[#This Row],[Jan-24]:[Dec-24]],"&gt;"&amp;Table3[[#This Row],[Limit]]),)</f>
        <v>0</v>
      </c>
      <c r="R664" s="329">
        <f>Table3[[#This Row],[Paste CL name ]]</f>
        <v>0</v>
      </c>
    </row>
    <row r="665" spans="1:18" x14ac:dyDescent="0.25">
      <c r="A665" s="332"/>
      <c r="B665" s="302"/>
      <c r="C665" s="301"/>
      <c r="D665" s="301"/>
      <c r="E665" s="301"/>
      <c r="F665" s="301"/>
      <c r="G665" s="301"/>
      <c r="H665" s="301"/>
      <c r="I665" s="301"/>
      <c r="J665" s="301"/>
      <c r="K665" s="301"/>
      <c r="L665" s="301"/>
      <c r="M665" s="301"/>
      <c r="N665" s="301"/>
      <c r="O665" s="303"/>
      <c r="P665" s="309">
        <f>IF(Table3[[#This Row],[Limit]]="",0,IF(Table3[[#This Row],[Limit]]&lt;MAX(Table3[[#This Row],[Jan-24]:[Dec-24]]),"Excess Business",0))</f>
        <v>0</v>
      </c>
      <c r="Q665" s="310">
        <f>IFERROR(COUNTIF(Table3[[#This Row],[Jan-24]:[Dec-24]],"&gt;"&amp;Table3[[#This Row],[Limit]]),)</f>
        <v>0</v>
      </c>
      <c r="R665" s="329">
        <f>Table3[[#This Row],[Paste CL name ]]</f>
        <v>0</v>
      </c>
    </row>
    <row r="666" spans="1:18" x14ac:dyDescent="0.25">
      <c r="A666" s="332"/>
      <c r="B666" s="302"/>
      <c r="C666" s="301"/>
      <c r="D666" s="301"/>
      <c r="E666" s="301"/>
      <c r="F666" s="301"/>
      <c r="G666" s="301"/>
      <c r="H666" s="301"/>
      <c r="I666" s="301"/>
      <c r="J666" s="301"/>
      <c r="K666" s="301"/>
      <c r="L666" s="301"/>
      <c r="M666" s="301"/>
      <c r="N666" s="301"/>
      <c r="O666" s="303"/>
      <c r="P666" s="309">
        <f>IF(Table3[[#This Row],[Limit]]="",0,IF(Table3[[#This Row],[Limit]]&lt;MAX(Table3[[#This Row],[Jan-24]:[Dec-24]]),"Excess Business",0))</f>
        <v>0</v>
      </c>
      <c r="Q666" s="310">
        <f>IFERROR(COUNTIF(Table3[[#This Row],[Jan-24]:[Dec-24]],"&gt;"&amp;Table3[[#This Row],[Limit]]),)</f>
        <v>0</v>
      </c>
      <c r="R666" s="329">
        <f>Table3[[#This Row],[Paste CL name ]]</f>
        <v>0</v>
      </c>
    </row>
    <row r="667" spans="1:18" x14ac:dyDescent="0.25">
      <c r="A667" s="332"/>
      <c r="B667" s="302"/>
      <c r="C667" s="301"/>
      <c r="D667" s="301"/>
      <c r="E667" s="301"/>
      <c r="F667" s="301"/>
      <c r="G667" s="301"/>
      <c r="H667" s="301"/>
      <c r="I667" s="301"/>
      <c r="J667" s="301"/>
      <c r="K667" s="301"/>
      <c r="L667" s="301"/>
      <c r="M667" s="301"/>
      <c r="N667" s="301"/>
      <c r="O667" s="303"/>
      <c r="P667" s="309">
        <f>IF(Table3[[#This Row],[Limit]]="",0,IF(Table3[[#This Row],[Limit]]&lt;MAX(Table3[[#This Row],[Jan-24]:[Dec-24]]),"Excess Business",0))</f>
        <v>0</v>
      </c>
      <c r="Q667" s="310">
        <f>IFERROR(COUNTIF(Table3[[#This Row],[Jan-24]:[Dec-24]],"&gt;"&amp;Table3[[#This Row],[Limit]]),)</f>
        <v>0</v>
      </c>
      <c r="R667" s="329">
        <f>Table3[[#This Row],[Paste CL name ]]</f>
        <v>0</v>
      </c>
    </row>
    <row r="668" spans="1:18" x14ac:dyDescent="0.25">
      <c r="A668" s="332"/>
      <c r="B668" s="302"/>
      <c r="C668" s="301"/>
      <c r="D668" s="301"/>
      <c r="E668" s="301"/>
      <c r="F668" s="301"/>
      <c r="G668" s="301"/>
      <c r="H668" s="301"/>
      <c r="I668" s="301"/>
      <c r="J668" s="301"/>
      <c r="K668" s="301"/>
      <c r="L668" s="301"/>
      <c r="M668" s="301"/>
      <c r="N668" s="301"/>
      <c r="O668" s="303"/>
      <c r="P668" s="309">
        <f>IF(Table3[[#This Row],[Limit]]="",0,IF(Table3[[#This Row],[Limit]]&lt;MAX(Table3[[#This Row],[Jan-24]:[Dec-24]]),"Excess Business",0))</f>
        <v>0</v>
      </c>
      <c r="Q668" s="310">
        <f>IFERROR(COUNTIF(Table3[[#This Row],[Jan-24]:[Dec-24]],"&gt;"&amp;Table3[[#This Row],[Limit]]),)</f>
        <v>0</v>
      </c>
      <c r="R668" s="329">
        <f>Table3[[#This Row],[Paste CL name ]]</f>
        <v>0</v>
      </c>
    </row>
    <row r="669" spans="1:18" x14ac:dyDescent="0.25">
      <c r="A669" s="332"/>
      <c r="B669" s="302"/>
      <c r="C669" s="301"/>
      <c r="D669" s="301"/>
      <c r="E669" s="301"/>
      <c r="F669" s="301"/>
      <c r="G669" s="301"/>
      <c r="H669" s="301"/>
      <c r="I669" s="301"/>
      <c r="J669" s="301"/>
      <c r="K669" s="301"/>
      <c r="L669" s="301"/>
      <c r="M669" s="301"/>
      <c r="N669" s="301"/>
      <c r="O669" s="303"/>
      <c r="P669" s="309">
        <f>IF(Table3[[#This Row],[Limit]]="",0,IF(Table3[[#This Row],[Limit]]&lt;MAX(Table3[[#This Row],[Jan-24]:[Dec-24]]),"Excess Business",0))</f>
        <v>0</v>
      </c>
      <c r="Q669" s="310">
        <f>IFERROR(COUNTIF(Table3[[#This Row],[Jan-24]:[Dec-24]],"&gt;"&amp;Table3[[#This Row],[Limit]]),)</f>
        <v>0</v>
      </c>
      <c r="R669" s="329">
        <f>Table3[[#This Row],[Paste CL name ]]</f>
        <v>0</v>
      </c>
    </row>
    <row r="670" spans="1:18" x14ac:dyDescent="0.25">
      <c r="A670" s="332"/>
      <c r="B670" s="302"/>
      <c r="C670" s="301"/>
      <c r="D670" s="301"/>
      <c r="E670" s="301"/>
      <c r="F670" s="301"/>
      <c r="G670" s="301"/>
      <c r="H670" s="301"/>
      <c r="I670" s="301"/>
      <c r="J670" s="301"/>
      <c r="K670" s="301"/>
      <c r="L670" s="301"/>
      <c r="M670" s="301"/>
      <c r="N670" s="301"/>
      <c r="O670" s="303"/>
      <c r="P670" s="309">
        <f>IF(Table3[[#This Row],[Limit]]="",0,IF(Table3[[#This Row],[Limit]]&lt;MAX(Table3[[#This Row],[Jan-24]:[Dec-24]]),"Excess Business",0))</f>
        <v>0</v>
      </c>
      <c r="Q670" s="310">
        <f>IFERROR(COUNTIF(Table3[[#This Row],[Jan-24]:[Dec-24]],"&gt;"&amp;Table3[[#This Row],[Limit]]),)</f>
        <v>0</v>
      </c>
      <c r="R670" s="329">
        <f>Table3[[#This Row],[Paste CL name ]]</f>
        <v>0</v>
      </c>
    </row>
    <row r="671" spans="1:18" x14ac:dyDescent="0.25">
      <c r="A671" s="332"/>
      <c r="B671" s="302"/>
      <c r="C671" s="301"/>
      <c r="D671" s="301"/>
      <c r="E671" s="301"/>
      <c r="F671" s="301"/>
      <c r="G671" s="301"/>
      <c r="H671" s="301"/>
      <c r="I671" s="301"/>
      <c r="J671" s="301"/>
      <c r="K671" s="301"/>
      <c r="L671" s="301"/>
      <c r="M671" s="301"/>
      <c r="N671" s="301"/>
      <c r="O671" s="303"/>
      <c r="P671" s="309">
        <f>IF(Table3[[#This Row],[Limit]]="",0,IF(Table3[[#This Row],[Limit]]&lt;MAX(Table3[[#This Row],[Jan-24]:[Dec-24]]),"Excess Business",0))</f>
        <v>0</v>
      </c>
      <c r="Q671" s="310">
        <f>IFERROR(COUNTIF(Table3[[#This Row],[Jan-24]:[Dec-24]],"&gt;"&amp;Table3[[#This Row],[Limit]]),)</f>
        <v>0</v>
      </c>
      <c r="R671" s="329">
        <f>Table3[[#This Row],[Paste CL name ]]</f>
        <v>0</v>
      </c>
    </row>
    <row r="672" spans="1:18" x14ac:dyDescent="0.25">
      <c r="A672" s="332"/>
      <c r="B672" s="302"/>
      <c r="C672" s="301"/>
      <c r="D672" s="301"/>
      <c r="E672" s="301"/>
      <c r="F672" s="301"/>
      <c r="G672" s="301"/>
      <c r="H672" s="301"/>
      <c r="I672" s="301"/>
      <c r="J672" s="301"/>
      <c r="K672" s="301"/>
      <c r="L672" s="301"/>
      <c r="M672" s="301"/>
      <c r="N672" s="301"/>
      <c r="O672" s="303"/>
      <c r="P672" s="309">
        <f>IF(Table3[[#This Row],[Limit]]="",0,IF(Table3[[#This Row],[Limit]]&lt;MAX(Table3[[#This Row],[Jan-24]:[Dec-24]]),"Excess Business",0))</f>
        <v>0</v>
      </c>
      <c r="Q672" s="310">
        <f>IFERROR(COUNTIF(Table3[[#This Row],[Jan-24]:[Dec-24]],"&gt;"&amp;Table3[[#This Row],[Limit]]),)</f>
        <v>0</v>
      </c>
      <c r="R672" s="329">
        <f>Table3[[#This Row],[Paste CL name ]]</f>
        <v>0</v>
      </c>
    </row>
    <row r="673" spans="1:18" x14ac:dyDescent="0.25">
      <c r="A673" s="332"/>
      <c r="B673" s="302"/>
      <c r="C673" s="301"/>
      <c r="D673" s="301"/>
      <c r="E673" s="301"/>
      <c r="F673" s="301"/>
      <c r="G673" s="301"/>
      <c r="H673" s="301"/>
      <c r="I673" s="301"/>
      <c r="J673" s="301"/>
      <c r="K673" s="301"/>
      <c r="L673" s="301"/>
      <c r="M673" s="301"/>
      <c r="N673" s="301"/>
      <c r="O673" s="303"/>
      <c r="P673" s="309">
        <f>IF(Table3[[#This Row],[Limit]]="",0,IF(Table3[[#This Row],[Limit]]&lt;MAX(Table3[[#This Row],[Jan-24]:[Dec-24]]),"Excess Business",0))</f>
        <v>0</v>
      </c>
      <c r="Q673" s="310">
        <f>IFERROR(COUNTIF(Table3[[#This Row],[Jan-24]:[Dec-24]],"&gt;"&amp;Table3[[#This Row],[Limit]]),)</f>
        <v>0</v>
      </c>
      <c r="R673" s="329">
        <f>Table3[[#This Row],[Paste CL name ]]</f>
        <v>0</v>
      </c>
    </row>
    <row r="674" spans="1:18" x14ac:dyDescent="0.25">
      <c r="A674" s="332"/>
      <c r="B674" s="302"/>
      <c r="C674" s="301"/>
      <c r="D674" s="301"/>
      <c r="E674" s="301"/>
      <c r="F674" s="301"/>
      <c r="G674" s="301"/>
      <c r="H674" s="301"/>
      <c r="I674" s="301"/>
      <c r="J674" s="301"/>
      <c r="K674" s="301"/>
      <c r="L674" s="301"/>
      <c r="M674" s="301"/>
      <c r="N674" s="301"/>
      <c r="O674" s="303"/>
      <c r="P674" s="309">
        <f>IF(Table3[[#This Row],[Limit]]="",0,IF(Table3[[#This Row],[Limit]]&lt;MAX(Table3[[#This Row],[Jan-24]:[Dec-24]]),"Excess Business",0))</f>
        <v>0</v>
      </c>
      <c r="Q674" s="310">
        <f>IFERROR(COUNTIF(Table3[[#This Row],[Jan-24]:[Dec-24]],"&gt;"&amp;Table3[[#This Row],[Limit]]),)</f>
        <v>0</v>
      </c>
      <c r="R674" s="329">
        <f>Table3[[#This Row],[Paste CL name ]]</f>
        <v>0</v>
      </c>
    </row>
    <row r="675" spans="1:18" x14ac:dyDescent="0.25">
      <c r="A675" s="332"/>
      <c r="B675" s="302"/>
      <c r="C675" s="301"/>
      <c r="D675" s="301"/>
      <c r="E675" s="301"/>
      <c r="F675" s="301"/>
      <c r="G675" s="301"/>
      <c r="H675" s="301"/>
      <c r="I675" s="301"/>
      <c r="J675" s="301"/>
      <c r="K675" s="301"/>
      <c r="L675" s="301"/>
      <c r="M675" s="301"/>
      <c r="N675" s="301"/>
      <c r="O675" s="303"/>
      <c r="P675" s="309">
        <f>IF(Table3[[#This Row],[Limit]]="",0,IF(Table3[[#This Row],[Limit]]&lt;MAX(Table3[[#This Row],[Jan-24]:[Dec-24]]),"Excess Business",0))</f>
        <v>0</v>
      </c>
      <c r="Q675" s="310">
        <f>IFERROR(COUNTIF(Table3[[#This Row],[Jan-24]:[Dec-24]],"&gt;"&amp;Table3[[#This Row],[Limit]]),)</f>
        <v>0</v>
      </c>
      <c r="R675" s="329">
        <f>Table3[[#This Row],[Paste CL name ]]</f>
        <v>0</v>
      </c>
    </row>
    <row r="676" spans="1:18" x14ac:dyDescent="0.25">
      <c r="A676" s="332"/>
      <c r="B676" s="302"/>
      <c r="C676" s="301"/>
      <c r="D676" s="301"/>
      <c r="E676" s="301"/>
      <c r="F676" s="301"/>
      <c r="G676" s="301"/>
      <c r="H676" s="301"/>
      <c r="I676" s="301"/>
      <c r="J676" s="301"/>
      <c r="K676" s="301"/>
      <c r="L676" s="301"/>
      <c r="M676" s="301"/>
      <c r="N676" s="301"/>
      <c r="O676" s="303"/>
      <c r="P676" s="309">
        <f>IF(Table3[[#This Row],[Limit]]="",0,IF(Table3[[#This Row],[Limit]]&lt;MAX(Table3[[#This Row],[Jan-24]:[Dec-24]]),"Excess Business",0))</f>
        <v>0</v>
      </c>
      <c r="Q676" s="310">
        <f>IFERROR(COUNTIF(Table3[[#This Row],[Jan-24]:[Dec-24]],"&gt;"&amp;Table3[[#This Row],[Limit]]),)</f>
        <v>0</v>
      </c>
      <c r="R676" s="329">
        <f>Table3[[#This Row],[Paste CL name ]]</f>
        <v>0</v>
      </c>
    </row>
    <row r="677" spans="1:18" x14ac:dyDescent="0.25">
      <c r="A677" s="332"/>
      <c r="B677" s="302"/>
      <c r="C677" s="301"/>
      <c r="D677" s="301"/>
      <c r="E677" s="301"/>
      <c r="F677" s="301"/>
      <c r="G677" s="301"/>
      <c r="H677" s="301"/>
      <c r="I677" s="301"/>
      <c r="J677" s="301"/>
      <c r="K677" s="301"/>
      <c r="L677" s="301"/>
      <c r="M677" s="301"/>
      <c r="N677" s="301"/>
      <c r="O677" s="303"/>
      <c r="P677" s="309">
        <f>IF(Table3[[#This Row],[Limit]]="",0,IF(Table3[[#This Row],[Limit]]&lt;MAX(Table3[[#This Row],[Jan-24]:[Dec-24]]),"Excess Business",0))</f>
        <v>0</v>
      </c>
      <c r="Q677" s="310">
        <f>IFERROR(COUNTIF(Table3[[#This Row],[Jan-24]:[Dec-24]],"&gt;"&amp;Table3[[#This Row],[Limit]]),)</f>
        <v>0</v>
      </c>
      <c r="R677" s="329">
        <f>Table3[[#This Row],[Paste CL name ]]</f>
        <v>0</v>
      </c>
    </row>
    <row r="678" spans="1:18" x14ac:dyDescent="0.25">
      <c r="A678" s="332"/>
      <c r="B678" s="302"/>
      <c r="C678" s="301"/>
      <c r="D678" s="301"/>
      <c r="E678" s="301"/>
      <c r="F678" s="301"/>
      <c r="G678" s="301"/>
      <c r="H678" s="301"/>
      <c r="I678" s="301"/>
      <c r="J678" s="301"/>
      <c r="K678" s="301"/>
      <c r="L678" s="301"/>
      <c r="M678" s="301"/>
      <c r="N678" s="301"/>
      <c r="O678" s="303"/>
      <c r="P678" s="309">
        <f>IF(Table3[[#This Row],[Limit]]="",0,IF(Table3[[#This Row],[Limit]]&lt;MAX(Table3[[#This Row],[Jan-24]:[Dec-24]]),"Excess Business",0))</f>
        <v>0</v>
      </c>
      <c r="Q678" s="310">
        <f>IFERROR(COUNTIF(Table3[[#This Row],[Jan-24]:[Dec-24]],"&gt;"&amp;Table3[[#This Row],[Limit]]),)</f>
        <v>0</v>
      </c>
      <c r="R678" s="329">
        <f>Table3[[#This Row],[Paste CL name ]]</f>
        <v>0</v>
      </c>
    </row>
    <row r="679" spans="1:18" x14ac:dyDescent="0.25">
      <c r="A679" s="332"/>
      <c r="B679" s="302"/>
      <c r="C679" s="301"/>
      <c r="D679" s="301"/>
      <c r="E679" s="301"/>
      <c r="F679" s="301"/>
      <c r="G679" s="301"/>
      <c r="H679" s="301"/>
      <c r="I679" s="301"/>
      <c r="J679" s="301"/>
      <c r="K679" s="301"/>
      <c r="L679" s="301"/>
      <c r="M679" s="301"/>
      <c r="N679" s="301"/>
      <c r="O679" s="303"/>
      <c r="P679" s="309">
        <f>IF(Table3[[#This Row],[Limit]]="",0,IF(Table3[[#This Row],[Limit]]&lt;MAX(Table3[[#This Row],[Jan-24]:[Dec-24]]),"Excess Business",0))</f>
        <v>0</v>
      </c>
      <c r="Q679" s="310">
        <f>IFERROR(COUNTIF(Table3[[#This Row],[Jan-24]:[Dec-24]],"&gt;"&amp;Table3[[#This Row],[Limit]]),)</f>
        <v>0</v>
      </c>
      <c r="R679" s="329">
        <f>Table3[[#This Row],[Paste CL name ]]</f>
        <v>0</v>
      </c>
    </row>
    <row r="680" spans="1:18" x14ac:dyDescent="0.25">
      <c r="A680" s="332"/>
      <c r="B680" s="302"/>
      <c r="C680" s="301"/>
      <c r="D680" s="301"/>
      <c r="E680" s="301"/>
      <c r="F680" s="301"/>
      <c r="G680" s="301"/>
      <c r="H680" s="301"/>
      <c r="I680" s="301"/>
      <c r="J680" s="301"/>
      <c r="K680" s="301"/>
      <c r="L680" s="301"/>
      <c r="M680" s="301"/>
      <c r="N680" s="301"/>
      <c r="O680" s="303"/>
      <c r="P680" s="309">
        <f>IF(Table3[[#This Row],[Limit]]="",0,IF(Table3[[#This Row],[Limit]]&lt;MAX(Table3[[#This Row],[Jan-24]:[Dec-24]]),"Excess Business",0))</f>
        <v>0</v>
      </c>
      <c r="Q680" s="310">
        <f>IFERROR(COUNTIF(Table3[[#This Row],[Jan-24]:[Dec-24]],"&gt;"&amp;Table3[[#This Row],[Limit]]),)</f>
        <v>0</v>
      </c>
      <c r="R680" s="329">
        <f>Table3[[#This Row],[Paste CL name ]]</f>
        <v>0</v>
      </c>
    </row>
    <row r="681" spans="1:18" x14ac:dyDescent="0.25">
      <c r="A681" s="332"/>
      <c r="B681" s="302"/>
      <c r="C681" s="301"/>
      <c r="D681" s="301"/>
      <c r="E681" s="301"/>
      <c r="F681" s="301"/>
      <c r="G681" s="301"/>
      <c r="H681" s="301"/>
      <c r="I681" s="301"/>
      <c r="J681" s="301"/>
      <c r="K681" s="301"/>
      <c r="L681" s="301"/>
      <c r="M681" s="301"/>
      <c r="N681" s="301"/>
      <c r="O681" s="303"/>
      <c r="P681" s="309">
        <f>IF(Table3[[#This Row],[Limit]]="",0,IF(Table3[[#This Row],[Limit]]&lt;MAX(Table3[[#This Row],[Jan-24]:[Dec-24]]),"Excess Business",0))</f>
        <v>0</v>
      </c>
      <c r="Q681" s="310">
        <f>IFERROR(COUNTIF(Table3[[#This Row],[Jan-24]:[Dec-24]],"&gt;"&amp;Table3[[#This Row],[Limit]]),)</f>
        <v>0</v>
      </c>
      <c r="R681" s="329">
        <f>Table3[[#This Row],[Paste CL name ]]</f>
        <v>0</v>
      </c>
    </row>
    <row r="682" spans="1:18" x14ac:dyDescent="0.25">
      <c r="A682" s="332"/>
      <c r="B682" s="302"/>
      <c r="C682" s="301"/>
      <c r="D682" s="301"/>
      <c r="E682" s="301"/>
      <c r="F682" s="301"/>
      <c r="G682" s="301"/>
      <c r="H682" s="301"/>
      <c r="I682" s="301"/>
      <c r="J682" s="301"/>
      <c r="K682" s="301"/>
      <c r="L682" s="301"/>
      <c r="M682" s="301"/>
      <c r="N682" s="301"/>
      <c r="O682" s="303"/>
      <c r="P682" s="309">
        <f>IF(Table3[[#This Row],[Limit]]="",0,IF(Table3[[#This Row],[Limit]]&lt;MAX(Table3[[#This Row],[Jan-24]:[Dec-24]]),"Excess Business",0))</f>
        <v>0</v>
      </c>
      <c r="Q682" s="310">
        <f>IFERROR(COUNTIF(Table3[[#This Row],[Jan-24]:[Dec-24]],"&gt;"&amp;Table3[[#This Row],[Limit]]),)</f>
        <v>0</v>
      </c>
      <c r="R682" s="329">
        <f>Table3[[#This Row],[Paste CL name ]]</f>
        <v>0</v>
      </c>
    </row>
    <row r="683" spans="1:18" x14ac:dyDescent="0.25">
      <c r="A683" s="332"/>
      <c r="B683" s="302"/>
      <c r="C683" s="301"/>
      <c r="D683" s="301"/>
      <c r="E683" s="301"/>
      <c r="F683" s="301"/>
      <c r="G683" s="301"/>
      <c r="H683" s="301"/>
      <c r="I683" s="301"/>
      <c r="J683" s="301"/>
      <c r="K683" s="301"/>
      <c r="L683" s="301"/>
      <c r="M683" s="301"/>
      <c r="N683" s="301"/>
      <c r="O683" s="303"/>
      <c r="P683" s="309">
        <f>IF(Table3[[#This Row],[Limit]]="",0,IF(Table3[[#This Row],[Limit]]&lt;MAX(Table3[[#This Row],[Jan-24]:[Dec-24]]),"Excess Business",0))</f>
        <v>0</v>
      </c>
      <c r="Q683" s="310">
        <f>IFERROR(COUNTIF(Table3[[#This Row],[Jan-24]:[Dec-24]],"&gt;"&amp;Table3[[#This Row],[Limit]]),)</f>
        <v>0</v>
      </c>
      <c r="R683" s="329">
        <f>Table3[[#This Row],[Paste CL name ]]</f>
        <v>0</v>
      </c>
    </row>
    <row r="684" spans="1:18" x14ac:dyDescent="0.25">
      <c r="A684" s="332"/>
      <c r="B684" s="302"/>
      <c r="C684" s="301"/>
      <c r="D684" s="301"/>
      <c r="E684" s="301"/>
      <c r="F684" s="301"/>
      <c r="G684" s="301"/>
      <c r="H684" s="301"/>
      <c r="I684" s="301"/>
      <c r="J684" s="301"/>
      <c r="K684" s="301"/>
      <c r="L684" s="301"/>
      <c r="M684" s="301"/>
      <c r="N684" s="301"/>
      <c r="O684" s="303"/>
      <c r="P684" s="309">
        <f>IF(Table3[[#This Row],[Limit]]="",0,IF(Table3[[#This Row],[Limit]]&lt;MAX(Table3[[#This Row],[Jan-24]:[Dec-24]]),"Excess Business",0))</f>
        <v>0</v>
      </c>
      <c r="Q684" s="310">
        <f>IFERROR(COUNTIF(Table3[[#This Row],[Jan-24]:[Dec-24]],"&gt;"&amp;Table3[[#This Row],[Limit]]),)</f>
        <v>0</v>
      </c>
      <c r="R684" s="329">
        <f>Table3[[#This Row],[Paste CL name ]]</f>
        <v>0</v>
      </c>
    </row>
    <row r="685" spans="1:18" x14ac:dyDescent="0.25">
      <c r="A685" s="332"/>
      <c r="B685" s="302"/>
      <c r="C685" s="301"/>
      <c r="D685" s="301"/>
      <c r="E685" s="301"/>
      <c r="F685" s="301"/>
      <c r="G685" s="301"/>
      <c r="H685" s="301"/>
      <c r="I685" s="301"/>
      <c r="J685" s="301"/>
      <c r="K685" s="301"/>
      <c r="L685" s="301"/>
      <c r="M685" s="301"/>
      <c r="N685" s="301"/>
      <c r="O685" s="303"/>
      <c r="P685" s="309">
        <f>IF(Table3[[#This Row],[Limit]]="",0,IF(Table3[[#This Row],[Limit]]&lt;MAX(Table3[[#This Row],[Jan-24]:[Dec-24]]),"Excess Business",0))</f>
        <v>0</v>
      </c>
      <c r="Q685" s="310">
        <f>IFERROR(COUNTIF(Table3[[#This Row],[Jan-24]:[Dec-24]],"&gt;"&amp;Table3[[#This Row],[Limit]]),)</f>
        <v>0</v>
      </c>
      <c r="R685" s="329">
        <f>Table3[[#This Row],[Paste CL name ]]</f>
        <v>0</v>
      </c>
    </row>
    <row r="686" spans="1:18" x14ac:dyDescent="0.25">
      <c r="A686" s="332"/>
      <c r="B686" s="302"/>
      <c r="C686" s="301"/>
      <c r="D686" s="301"/>
      <c r="E686" s="301"/>
      <c r="F686" s="301"/>
      <c r="G686" s="301"/>
      <c r="H686" s="301"/>
      <c r="I686" s="301"/>
      <c r="J686" s="301"/>
      <c r="K686" s="301"/>
      <c r="L686" s="301"/>
      <c r="M686" s="301"/>
      <c r="N686" s="301"/>
      <c r="O686" s="303"/>
      <c r="P686" s="309">
        <f>IF(Table3[[#This Row],[Limit]]="",0,IF(Table3[[#This Row],[Limit]]&lt;MAX(Table3[[#This Row],[Jan-24]:[Dec-24]]),"Excess Business",0))</f>
        <v>0</v>
      </c>
      <c r="Q686" s="310">
        <f>IFERROR(COUNTIF(Table3[[#This Row],[Jan-24]:[Dec-24]],"&gt;"&amp;Table3[[#This Row],[Limit]]),)</f>
        <v>0</v>
      </c>
      <c r="R686" s="329">
        <f>Table3[[#This Row],[Paste CL name ]]</f>
        <v>0</v>
      </c>
    </row>
    <row r="687" spans="1:18" x14ac:dyDescent="0.25">
      <c r="A687" s="332"/>
      <c r="B687" s="302"/>
      <c r="C687" s="301"/>
      <c r="D687" s="301"/>
      <c r="E687" s="301"/>
      <c r="F687" s="301"/>
      <c r="G687" s="301"/>
      <c r="H687" s="301"/>
      <c r="I687" s="301"/>
      <c r="J687" s="301"/>
      <c r="K687" s="301"/>
      <c r="L687" s="301"/>
      <c r="M687" s="301"/>
      <c r="N687" s="301"/>
      <c r="O687" s="303"/>
      <c r="P687" s="309">
        <f>IF(Table3[[#This Row],[Limit]]="",0,IF(Table3[[#This Row],[Limit]]&lt;MAX(Table3[[#This Row],[Jan-24]:[Dec-24]]),"Excess Business",0))</f>
        <v>0</v>
      </c>
      <c r="Q687" s="310">
        <f>IFERROR(COUNTIF(Table3[[#This Row],[Jan-24]:[Dec-24]],"&gt;"&amp;Table3[[#This Row],[Limit]]),)</f>
        <v>0</v>
      </c>
      <c r="R687" s="329">
        <f>Table3[[#This Row],[Paste CL name ]]</f>
        <v>0</v>
      </c>
    </row>
    <row r="688" spans="1:18" x14ac:dyDescent="0.25">
      <c r="A688" s="332"/>
      <c r="B688" s="302"/>
      <c r="C688" s="301"/>
      <c r="D688" s="301"/>
      <c r="E688" s="301"/>
      <c r="F688" s="301"/>
      <c r="G688" s="301"/>
      <c r="H688" s="301"/>
      <c r="I688" s="301"/>
      <c r="J688" s="301"/>
      <c r="K688" s="301"/>
      <c r="L688" s="301"/>
      <c r="M688" s="301"/>
      <c r="N688" s="301"/>
      <c r="O688" s="303"/>
      <c r="P688" s="309">
        <f>IF(Table3[[#This Row],[Limit]]="",0,IF(Table3[[#This Row],[Limit]]&lt;MAX(Table3[[#This Row],[Jan-24]:[Dec-24]]),"Excess Business",0))</f>
        <v>0</v>
      </c>
      <c r="Q688" s="310">
        <f>IFERROR(COUNTIF(Table3[[#This Row],[Jan-24]:[Dec-24]],"&gt;"&amp;Table3[[#This Row],[Limit]]),)</f>
        <v>0</v>
      </c>
      <c r="R688" s="329">
        <f>Table3[[#This Row],[Paste CL name ]]</f>
        <v>0</v>
      </c>
    </row>
    <row r="689" spans="1:18" x14ac:dyDescent="0.25">
      <c r="A689" s="332"/>
      <c r="B689" s="302"/>
      <c r="C689" s="301"/>
      <c r="D689" s="301"/>
      <c r="E689" s="301"/>
      <c r="F689" s="301"/>
      <c r="G689" s="301"/>
      <c r="H689" s="301"/>
      <c r="I689" s="301"/>
      <c r="J689" s="301"/>
      <c r="K689" s="301"/>
      <c r="L689" s="301"/>
      <c r="M689" s="301"/>
      <c r="N689" s="301"/>
      <c r="O689" s="303"/>
      <c r="P689" s="309">
        <f>IF(Table3[[#This Row],[Limit]]="",0,IF(Table3[[#This Row],[Limit]]&lt;MAX(Table3[[#This Row],[Jan-24]:[Dec-24]]),"Excess Business",0))</f>
        <v>0</v>
      </c>
      <c r="Q689" s="310">
        <f>IFERROR(COUNTIF(Table3[[#This Row],[Jan-24]:[Dec-24]],"&gt;"&amp;Table3[[#This Row],[Limit]]),)</f>
        <v>0</v>
      </c>
      <c r="R689" s="329">
        <f>Table3[[#This Row],[Paste CL name ]]</f>
        <v>0</v>
      </c>
    </row>
    <row r="690" spans="1:18" x14ac:dyDescent="0.25">
      <c r="A690" s="332"/>
      <c r="B690" s="302"/>
      <c r="C690" s="301"/>
      <c r="D690" s="301"/>
      <c r="E690" s="301"/>
      <c r="F690" s="301"/>
      <c r="G690" s="301"/>
      <c r="H690" s="301"/>
      <c r="I690" s="301"/>
      <c r="J690" s="301"/>
      <c r="K690" s="301"/>
      <c r="L690" s="301"/>
      <c r="M690" s="301"/>
      <c r="N690" s="301"/>
      <c r="O690" s="303"/>
      <c r="P690" s="309">
        <f>IF(Table3[[#This Row],[Limit]]="",0,IF(Table3[[#This Row],[Limit]]&lt;MAX(Table3[[#This Row],[Jan-24]:[Dec-24]]),"Excess Business",0))</f>
        <v>0</v>
      </c>
      <c r="Q690" s="310">
        <f>IFERROR(COUNTIF(Table3[[#This Row],[Jan-24]:[Dec-24]],"&gt;"&amp;Table3[[#This Row],[Limit]]),)</f>
        <v>0</v>
      </c>
      <c r="R690" s="329">
        <f>Table3[[#This Row],[Paste CL name ]]</f>
        <v>0</v>
      </c>
    </row>
    <row r="691" spans="1:18" x14ac:dyDescent="0.25">
      <c r="A691" s="332"/>
      <c r="B691" s="302"/>
      <c r="C691" s="301"/>
      <c r="D691" s="301"/>
      <c r="E691" s="301"/>
      <c r="F691" s="301"/>
      <c r="G691" s="301"/>
      <c r="H691" s="301"/>
      <c r="I691" s="301"/>
      <c r="J691" s="301"/>
      <c r="K691" s="301"/>
      <c r="L691" s="301"/>
      <c r="M691" s="301"/>
      <c r="N691" s="301"/>
      <c r="O691" s="303"/>
      <c r="P691" s="309">
        <f>IF(Table3[[#This Row],[Limit]]="",0,IF(Table3[[#This Row],[Limit]]&lt;MAX(Table3[[#This Row],[Jan-24]:[Dec-24]]),"Excess Business",0))</f>
        <v>0</v>
      </c>
      <c r="Q691" s="310">
        <f>IFERROR(COUNTIF(Table3[[#This Row],[Jan-24]:[Dec-24]],"&gt;"&amp;Table3[[#This Row],[Limit]]),)</f>
        <v>0</v>
      </c>
      <c r="R691" s="329">
        <f>Table3[[#This Row],[Paste CL name ]]</f>
        <v>0</v>
      </c>
    </row>
    <row r="692" spans="1:18" x14ac:dyDescent="0.25">
      <c r="A692" s="332"/>
      <c r="B692" s="302"/>
      <c r="C692" s="301"/>
      <c r="D692" s="301"/>
      <c r="E692" s="301"/>
      <c r="F692" s="301"/>
      <c r="G692" s="301"/>
      <c r="H692" s="301"/>
      <c r="I692" s="301"/>
      <c r="J692" s="301"/>
      <c r="K692" s="301"/>
      <c r="L692" s="301"/>
      <c r="M692" s="301"/>
      <c r="N692" s="301"/>
      <c r="O692" s="303"/>
      <c r="P692" s="309">
        <f>IF(Table3[[#This Row],[Limit]]="",0,IF(Table3[[#This Row],[Limit]]&lt;MAX(Table3[[#This Row],[Jan-24]:[Dec-24]]),"Excess Business",0))</f>
        <v>0</v>
      </c>
      <c r="Q692" s="310">
        <f>IFERROR(COUNTIF(Table3[[#This Row],[Jan-24]:[Dec-24]],"&gt;"&amp;Table3[[#This Row],[Limit]]),)</f>
        <v>0</v>
      </c>
      <c r="R692" s="329">
        <f>Table3[[#This Row],[Paste CL name ]]</f>
        <v>0</v>
      </c>
    </row>
    <row r="693" spans="1:18" x14ac:dyDescent="0.25">
      <c r="A693" s="332"/>
      <c r="B693" s="302"/>
      <c r="C693" s="301"/>
      <c r="D693" s="301"/>
      <c r="E693" s="301"/>
      <c r="F693" s="301"/>
      <c r="G693" s="301"/>
      <c r="H693" s="301"/>
      <c r="I693" s="301"/>
      <c r="J693" s="301"/>
      <c r="K693" s="301"/>
      <c r="L693" s="301"/>
      <c r="M693" s="301"/>
      <c r="N693" s="301"/>
      <c r="O693" s="303"/>
      <c r="P693" s="309">
        <f>IF(Table3[[#This Row],[Limit]]="",0,IF(Table3[[#This Row],[Limit]]&lt;MAX(Table3[[#This Row],[Jan-24]:[Dec-24]]),"Excess Business",0))</f>
        <v>0</v>
      </c>
      <c r="Q693" s="310">
        <f>IFERROR(COUNTIF(Table3[[#This Row],[Jan-24]:[Dec-24]],"&gt;"&amp;Table3[[#This Row],[Limit]]),)</f>
        <v>0</v>
      </c>
      <c r="R693" s="329">
        <f>Table3[[#This Row],[Paste CL name ]]</f>
        <v>0</v>
      </c>
    </row>
    <row r="694" spans="1:18" x14ac:dyDescent="0.25">
      <c r="A694" s="332"/>
      <c r="B694" s="302"/>
      <c r="C694" s="301"/>
      <c r="D694" s="301"/>
      <c r="E694" s="301"/>
      <c r="F694" s="301"/>
      <c r="G694" s="301"/>
      <c r="H694" s="301"/>
      <c r="I694" s="301"/>
      <c r="J694" s="301"/>
      <c r="K694" s="301"/>
      <c r="L694" s="301"/>
      <c r="M694" s="301"/>
      <c r="N694" s="301"/>
      <c r="O694" s="303"/>
      <c r="P694" s="309">
        <f>IF(Table3[[#This Row],[Limit]]="",0,IF(Table3[[#This Row],[Limit]]&lt;MAX(Table3[[#This Row],[Jan-24]:[Dec-24]]),"Excess Business",0))</f>
        <v>0</v>
      </c>
      <c r="Q694" s="310">
        <f>IFERROR(COUNTIF(Table3[[#This Row],[Jan-24]:[Dec-24]],"&gt;"&amp;Table3[[#This Row],[Limit]]),)</f>
        <v>0</v>
      </c>
      <c r="R694" s="329">
        <f>Table3[[#This Row],[Paste CL name ]]</f>
        <v>0</v>
      </c>
    </row>
    <row r="695" spans="1:18" x14ac:dyDescent="0.25">
      <c r="A695" s="332"/>
      <c r="B695" s="302"/>
      <c r="C695" s="301"/>
      <c r="D695" s="301"/>
      <c r="E695" s="301"/>
      <c r="F695" s="301"/>
      <c r="G695" s="301"/>
      <c r="H695" s="301"/>
      <c r="I695" s="301"/>
      <c r="J695" s="301"/>
      <c r="K695" s="301"/>
      <c r="L695" s="301"/>
      <c r="M695" s="301"/>
      <c r="N695" s="301"/>
      <c r="O695" s="303"/>
      <c r="P695" s="309">
        <f>IF(Table3[[#This Row],[Limit]]="",0,IF(Table3[[#This Row],[Limit]]&lt;MAX(Table3[[#This Row],[Jan-24]:[Dec-24]]),"Excess Business",0))</f>
        <v>0</v>
      </c>
      <c r="Q695" s="310">
        <f>IFERROR(COUNTIF(Table3[[#This Row],[Jan-24]:[Dec-24]],"&gt;"&amp;Table3[[#This Row],[Limit]]),)</f>
        <v>0</v>
      </c>
      <c r="R695" s="329">
        <f>Table3[[#This Row],[Paste CL name ]]</f>
        <v>0</v>
      </c>
    </row>
    <row r="696" spans="1:18" x14ac:dyDescent="0.25">
      <c r="A696" s="332"/>
      <c r="B696" s="302"/>
      <c r="C696" s="301"/>
      <c r="D696" s="301"/>
      <c r="E696" s="301"/>
      <c r="F696" s="301"/>
      <c r="G696" s="301"/>
      <c r="H696" s="301"/>
      <c r="I696" s="301"/>
      <c r="J696" s="301"/>
      <c r="K696" s="301"/>
      <c r="L696" s="301"/>
      <c r="M696" s="301"/>
      <c r="N696" s="301"/>
      <c r="O696" s="303"/>
      <c r="P696" s="309">
        <f>IF(Table3[[#This Row],[Limit]]="",0,IF(Table3[[#This Row],[Limit]]&lt;MAX(Table3[[#This Row],[Jan-24]:[Dec-24]]),"Excess Business",0))</f>
        <v>0</v>
      </c>
      <c r="Q696" s="310">
        <f>IFERROR(COUNTIF(Table3[[#This Row],[Jan-24]:[Dec-24]],"&gt;"&amp;Table3[[#This Row],[Limit]]),)</f>
        <v>0</v>
      </c>
      <c r="R696" s="329">
        <f>Table3[[#This Row],[Paste CL name ]]</f>
        <v>0</v>
      </c>
    </row>
    <row r="697" spans="1:18" x14ac:dyDescent="0.25">
      <c r="A697" s="332"/>
      <c r="B697" s="302"/>
      <c r="C697" s="301"/>
      <c r="D697" s="301"/>
      <c r="E697" s="301"/>
      <c r="F697" s="301"/>
      <c r="G697" s="301"/>
      <c r="H697" s="301"/>
      <c r="I697" s="301"/>
      <c r="J697" s="301"/>
      <c r="K697" s="301"/>
      <c r="L697" s="301"/>
      <c r="M697" s="301"/>
      <c r="N697" s="301"/>
      <c r="O697" s="303"/>
      <c r="P697" s="309">
        <f>IF(Table3[[#This Row],[Limit]]="",0,IF(Table3[[#This Row],[Limit]]&lt;MAX(Table3[[#This Row],[Jan-24]:[Dec-24]]),"Excess Business",0))</f>
        <v>0</v>
      </c>
      <c r="Q697" s="310">
        <f>IFERROR(COUNTIF(Table3[[#This Row],[Jan-24]:[Dec-24]],"&gt;"&amp;Table3[[#This Row],[Limit]]),)</f>
        <v>0</v>
      </c>
      <c r="R697" s="329">
        <f>Table3[[#This Row],[Paste CL name ]]</f>
        <v>0</v>
      </c>
    </row>
    <row r="698" spans="1:18" x14ac:dyDescent="0.25">
      <c r="A698" s="332"/>
      <c r="B698" s="302"/>
      <c r="C698" s="301"/>
      <c r="D698" s="301"/>
      <c r="E698" s="301"/>
      <c r="F698" s="301"/>
      <c r="G698" s="301"/>
      <c r="H698" s="301"/>
      <c r="I698" s="301"/>
      <c r="J698" s="301"/>
      <c r="K698" s="301"/>
      <c r="L698" s="301"/>
      <c r="M698" s="301"/>
      <c r="N698" s="301"/>
      <c r="O698" s="303"/>
      <c r="P698" s="309">
        <f>IF(Table3[[#This Row],[Limit]]="",0,IF(Table3[[#This Row],[Limit]]&lt;MAX(Table3[[#This Row],[Jan-24]:[Dec-24]]),"Excess Business",0))</f>
        <v>0</v>
      </c>
      <c r="Q698" s="310">
        <f>IFERROR(COUNTIF(Table3[[#This Row],[Jan-24]:[Dec-24]],"&gt;"&amp;Table3[[#This Row],[Limit]]),)</f>
        <v>0</v>
      </c>
      <c r="R698" s="329">
        <f>Table3[[#This Row],[Paste CL name ]]</f>
        <v>0</v>
      </c>
    </row>
    <row r="699" spans="1:18" x14ac:dyDescent="0.25">
      <c r="A699" s="332"/>
      <c r="B699" s="302"/>
      <c r="C699" s="301"/>
      <c r="D699" s="301"/>
      <c r="E699" s="301"/>
      <c r="F699" s="301"/>
      <c r="G699" s="301"/>
      <c r="H699" s="301"/>
      <c r="I699" s="301"/>
      <c r="J699" s="301"/>
      <c r="K699" s="301"/>
      <c r="L699" s="301"/>
      <c r="M699" s="301"/>
      <c r="N699" s="301"/>
      <c r="O699" s="303"/>
      <c r="P699" s="309">
        <f>IF(Table3[[#This Row],[Limit]]="",0,IF(Table3[[#This Row],[Limit]]&lt;MAX(Table3[[#This Row],[Jan-24]:[Dec-24]]),"Excess Business",0))</f>
        <v>0</v>
      </c>
      <c r="Q699" s="310">
        <f>IFERROR(COUNTIF(Table3[[#This Row],[Jan-24]:[Dec-24]],"&gt;"&amp;Table3[[#This Row],[Limit]]),)</f>
        <v>0</v>
      </c>
      <c r="R699" s="329">
        <f>Table3[[#This Row],[Paste CL name ]]</f>
        <v>0</v>
      </c>
    </row>
    <row r="700" spans="1:18" x14ac:dyDescent="0.25">
      <c r="A700" s="332"/>
      <c r="B700" s="302"/>
      <c r="C700" s="301"/>
      <c r="D700" s="301"/>
      <c r="E700" s="301"/>
      <c r="F700" s="301"/>
      <c r="G700" s="301"/>
      <c r="H700" s="301"/>
      <c r="I700" s="301"/>
      <c r="J700" s="301"/>
      <c r="K700" s="301"/>
      <c r="L700" s="301"/>
      <c r="M700" s="301"/>
      <c r="N700" s="301"/>
      <c r="O700" s="303"/>
      <c r="P700" s="309">
        <f>IF(Table3[[#This Row],[Limit]]="",0,IF(Table3[[#This Row],[Limit]]&lt;MAX(Table3[[#This Row],[Jan-24]:[Dec-24]]),"Excess Business",0))</f>
        <v>0</v>
      </c>
      <c r="Q700" s="310">
        <f>IFERROR(COUNTIF(Table3[[#This Row],[Jan-24]:[Dec-24]],"&gt;"&amp;Table3[[#This Row],[Limit]]),)</f>
        <v>0</v>
      </c>
      <c r="R700" s="329">
        <f>Table3[[#This Row],[Paste CL name ]]</f>
        <v>0</v>
      </c>
    </row>
    <row r="701" spans="1:18" x14ac:dyDescent="0.25">
      <c r="A701" s="332"/>
      <c r="B701" s="302"/>
      <c r="C701" s="301"/>
      <c r="D701" s="301"/>
      <c r="E701" s="301"/>
      <c r="F701" s="301"/>
      <c r="G701" s="301"/>
      <c r="H701" s="301"/>
      <c r="I701" s="301"/>
      <c r="J701" s="301"/>
      <c r="K701" s="301"/>
      <c r="L701" s="301"/>
      <c r="M701" s="301"/>
      <c r="N701" s="301"/>
      <c r="O701" s="303"/>
      <c r="P701" s="309">
        <f>IF(Table3[[#This Row],[Limit]]="",0,IF(Table3[[#This Row],[Limit]]&lt;MAX(Table3[[#This Row],[Jan-24]:[Dec-24]]),"Excess Business",0))</f>
        <v>0</v>
      </c>
      <c r="Q701" s="310">
        <f>IFERROR(COUNTIF(Table3[[#This Row],[Jan-24]:[Dec-24]],"&gt;"&amp;Table3[[#This Row],[Limit]]),)</f>
        <v>0</v>
      </c>
      <c r="R701" s="329">
        <f>Table3[[#This Row],[Paste CL name ]]</f>
        <v>0</v>
      </c>
    </row>
    <row r="702" spans="1:18" x14ac:dyDescent="0.25">
      <c r="A702" s="332"/>
      <c r="B702" s="302"/>
      <c r="C702" s="301"/>
      <c r="D702" s="301"/>
      <c r="E702" s="301"/>
      <c r="F702" s="301"/>
      <c r="G702" s="301"/>
      <c r="H702" s="301"/>
      <c r="I702" s="301"/>
      <c r="J702" s="301"/>
      <c r="K702" s="301"/>
      <c r="L702" s="301"/>
      <c r="M702" s="301"/>
      <c r="N702" s="301"/>
      <c r="O702" s="303"/>
      <c r="P702" s="309">
        <f>IF(Table3[[#This Row],[Limit]]="",0,IF(Table3[[#This Row],[Limit]]&lt;MAX(Table3[[#This Row],[Jan-24]:[Dec-24]]),"Excess Business",0))</f>
        <v>0</v>
      </c>
      <c r="Q702" s="310">
        <f>IFERROR(COUNTIF(Table3[[#This Row],[Jan-24]:[Dec-24]],"&gt;"&amp;Table3[[#This Row],[Limit]]),)</f>
        <v>0</v>
      </c>
      <c r="R702" s="329">
        <f>Table3[[#This Row],[Paste CL name ]]</f>
        <v>0</v>
      </c>
    </row>
    <row r="703" spans="1:18" x14ac:dyDescent="0.25">
      <c r="A703" s="332"/>
      <c r="B703" s="302"/>
      <c r="C703" s="301"/>
      <c r="D703" s="301"/>
      <c r="E703" s="301"/>
      <c r="F703" s="301"/>
      <c r="G703" s="301"/>
      <c r="H703" s="301"/>
      <c r="I703" s="301"/>
      <c r="J703" s="301"/>
      <c r="K703" s="301"/>
      <c r="L703" s="301"/>
      <c r="M703" s="301"/>
      <c r="N703" s="301"/>
      <c r="O703" s="303"/>
      <c r="P703" s="309">
        <f>IF(Table3[[#This Row],[Limit]]="",0,IF(Table3[[#This Row],[Limit]]&lt;MAX(Table3[[#This Row],[Jan-24]:[Dec-24]]),"Excess Business",0))</f>
        <v>0</v>
      </c>
      <c r="Q703" s="310">
        <f>IFERROR(COUNTIF(Table3[[#This Row],[Jan-24]:[Dec-24]],"&gt;"&amp;Table3[[#This Row],[Limit]]),)</f>
        <v>0</v>
      </c>
      <c r="R703" s="329">
        <f>Table3[[#This Row],[Paste CL name ]]</f>
        <v>0</v>
      </c>
    </row>
    <row r="704" spans="1:18" x14ac:dyDescent="0.25">
      <c r="A704" s="332"/>
      <c r="B704" s="302"/>
      <c r="C704" s="301"/>
      <c r="D704" s="301"/>
      <c r="E704" s="301"/>
      <c r="F704" s="301"/>
      <c r="G704" s="301"/>
      <c r="H704" s="301"/>
      <c r="I704" s="301"/>
      <c r="J704" s="301"/>
      <c r="K704" s="301"/>
      <c r="L704" s="301"/>
      <c r="M704" s="301"/>
      <c r="N704" s="301"/>
      <c r="O704" s="303"/>
      <c r="P704" s="309">
        <f>IF(Table3[[#This Row],[Limit]]="",0,IF(Table3[[#This Row],[Limit]]&lt;MAX(Table3[[#This Row],[Jan-24]:[Dec-24]]),"Excess Business",0))</f>
        <v>0</v>
      </c>
      <c r="Q704" s="310">
        <f>IFERROR(COUNTIF(Table3[[#This Row],[Jan-24]:[Dec-24]],"&gt;"&amp;Table3[[#This Row],[Limit]]),)</f>
        <v>0</v>
      </c>
      <c r="R704" s="329">
        <f>Table3[[#This Row],[Paste CL name ]]</f>
        <v>0</v>
      </c>
    </row>
    <row r="705" spans="1:18" x14ac:dyDescent="0.25">
      <c r="A705" s="332"/>
      <c r="B705" s="302"/>
      <c r="C705" s="301"/>
      <c r="D705" s="301"/>
      <c r="E705" s="301"/>
      <c r="F705" s="301"/>
      <c r="G705" s="301"/>
      <c r="H705" s="301"/>
      <c r="I705" s="301"/>
      <c r="J705" s="301"/>
      <c r="K705" s="301"/>
      <c r="L705" s="301"/>
      <c r="M705" s="301"/>
      <c r="N705" s="301"/>
      <c r="O705" s="303"/>
      <c r="P705" s="309">
        <f>IF(Table3[[#This Row],[Limit]]="",0,IF(Table3[[#This Row],[Limit]]&lt;MAX(Table3[[#This Row],[Jan-24]:[Dec-24]]),"Excess Business",0))</f>
        <v>0</v>
      </c>
      <c r="Q705" s="310">
        <f>IFERROR(COUNTIF(Table3[[#This Row],[Jan-24]:[Dec-24]],"&gt;"&amp;Table3[[#This Row],[Limit]]),)</f>
        <v>0</v>
      </c>
      <c r="R705" s="329">
        <f>Table3[[#This Row],[Paste CL name ]]</f>
        <v>0</v>
      </c>
    </row>
    <row r="706" spans="1:18" x14ac:dyDescent="0.25">
      <c r="A706" s="332"/>
      <c r="B706" s="302"/>
      <c r="C706" s="301"/>
      <c r="D706" s="301"/>
      <c r="E706" s="301"/>
      <c r="F706" s="301"/>
      <c r="G706" s="301"/>
      <c r="H706" s="301"/>
      <c r="I706" s="301"/>
      <c r="J706" s="301"/>
      <c r="K706" s="301"/>
      <c r="L706" s="301"/>
      <c r="M706" s="301"/>
      <c r="N706" s="301"/>
      <c r="O706" s="303"/>
      <c r="P706" s="309">
        <f>IF(Table3[[#This Row],[Limit]]="",0,IF(Table3[[#This Row],[Limit]]&lt;MAX(Table3[[#This Row],[Jan-24]:[Dec-24]]),"Excess Business",0))</f>
        <v>0</v>
      </c>
      <c r="Q706" s="310">
        <f>IFERROR(COUNTIF(Table3[[#This Row],[Jan-24]:[Dec-24]],"&gt;"&amp;Table3[[#This Row],[Limit]]),)</f>
        <v>0</v>
      </c>
      <c r="R706" s="329">
        <f>Table3[[#This Row],[Paste CL name ]]</f>
        <v>0</v>
      </c>
    </row>
    <row r="707" spans="1:18" x14ac:dyDescent="0.25">
      <c r="A707" s="332"/>
      <c r="B707" s="302"/>
      <c r="C707" s="301"/>
      <c r="D707" s="301"/>
      <c r="E707" s="301"/>
      <c r="F707" s="301"/>
      <c r="G707" s="301"/>
      <c r="H707" s="301"/>
      <c r="I707" s="301"/>
      <c r="J707" s="301"/>
      <c r="K707" s="301"/>
      <c r="L707" s="301"/>
      <c r="M707" s="301"/>
      <c r="N707" s="301"/>
      <c r="O707" s="303"/>
      <c r="P707" s="309">
        <f>IF(Table3[[#This Row],[Limit]]="",0,IF(Table3[[#This Row],[Limit]]&lt;MAX(Table3[[#This Row],[Jan-24]:[Dec-24]]),"Excess Business",0))</f>
        <v>0</v>
      </c>
      <c r="Q707" s="310">
        <f>IFERROR(COUNTIF(Table3[[#This Row],[Jan-24]:[Dec-24]],"&gt;"&amp;Table3[[#This Row],[Limit]]),)</f>
        <v>0</v>
      </c>
      <c r="R707" s="329">
        <f>Table3[[#This Row],[Paste CL name ]]</f>
        <v>0</v>
      </c>
    </row>
    <row r="708" spans="1:18" x14ac:dyDescent="0.25">
      <c r="A708" s="332"/>
      <c r="B708" s="302"/>
      <c r="C708" s="301"/>
      <c r="D708" s="301"/>
      <c r="E708" s="301"/>
      <c r="F708" s="301"/>
      <c r="G708" s="301"/>
      <c r="H708" s="301"/>
      <c r="I708" s="301"/>
      <c r="J708" s="301"/>
      <c r="K708" s="301"/>
      <c r="L708" s="301"/>
      <c r="M708" s="301"/>
      <c r="N708" s="301"/>
      <c r="O708" s="303"/>
      <c r="P708" s="309">
        <f>IF(Table3[[#This Row],[Limit]]="",0,IF(Table3[[#This Row],[Limit]]&lt;MAX(Table3[[#This Row],[Jan-24]:[Dec-24]]),"Excess Business",0))</f>
        <v>0</v>
      </c>
      <c r="Q708" s="310">
        <f>IFERROR(COUNTIF(Table3[[#This Row],[Jan-24]:[Dec-24]],"&gt;"&amp;Table3[[#This Row],[Limit]]),)</f>
        <v>0</v>
      </c>
      <c r="R708" s="329">
        <f>Table3[[#This Row],[Paste CL name ]]</f>
        <v>0</v>
      </c>
    </row>
    <row r="709" spans="1:18" x14ac:dyDescent="0.25">
      <c r="A709" s="332"/>
      <c r="B709" s="302"/>
      <c r="C709" s="301"/>
      <c r="D709" s="301"/>
      <c r="E709" s="301"/>
      <c r="F709" s="301"/>
      <c r="G709" s="301"/>
      <c r="H709" s="301"/>
      <c r="I709" s="301"/>
      <c r="J709" s="301"/>
      <c r="K709" s="301"/>
      <c r="L709" s="301"/>
      <c r="M709" s="301"/>
      <c r="N709" s="301"/>
      <c r="O709" s="303"/>
      <c r="P709" s="309">
        <f>IF(Table3[[#This Row],[Limit]]="",0,IF(Table3[[#This Row],[Limit]]&lt;MAX(Table3[[#This Row],[Jan-24]:[Dec-24]]),"Excess Business",0))</f>
        <v>0</v>
      </c>
      <c r="Q709" s="310">
        <f>IFERROR(COUNTIF(Table3[[#This Row],[Jan-24]:[Dec-24]],"&gt;"&amp;Table3[[#This Row],[Limit]]),)</f>
        <v>0</v>
      </c>
      <c r="R709" s="329">
        <f>Table3[[#This Row],[Paste CL name ]]</f>
        <v>0</v>
      </c>
    </row>
    <row r="710" spans="1:18" x14ac:dyDescent="0.25">
      <c r="A710" s="332"/>
      <c r="B710" s="302"/>
      <c r="C710" s="301"/>
      <c r="D710" s="301"/>
      <c r="E710" s="301"/>
      <c r="F710" s="301"/>
      <c r="G710" s="301"/>
      <c r="H710" s="301"/>
      <c r="I710" s="301"/>
      <c r="J710" s="301"/>
      <c r="K710" s="301"/>
      <c r="L710" s="301"/>
      <c r="M710" s="301"/>
      <c r="N710" s="301"/>
      <c r="O710" s="303"/>
      <c r="P710" s="309">
        <f>IF(Table3[[#This Row],[Limit]]="",0,IF(Table3[[#This Row],[Limit]]&lt;MAX(Table3[[#This Row],[Jan-24]:[Dec-24]]),"Excess Business",0))</f>
        <v>0</v>
      </c>
      <c r="Q710" s="310">
        <f>IFERROR(COUNTIF(Table3[[#This Row],[Jan-24]:[Dec-24]],"&gt;"&amp;Table3[[#This Row],[Limit]]),)</f>
        <v>0</v>
      </c>
      <c r="R710" s="329">
        <f>Table3[[#This Row],[Paste CL name ]]</f>
        <v>0</v>
      </c>
    </row>
    <row r="711" spans="1:18" x14ac:dyDescent="0.25">
      <c r="A711" s="332"/>
      <c r="B711" s="302"/>
      <c r="C711" s="301"/>
      <c r="D711" s="301"/>
      <c r="E711" s="301"/>
      <c r="F711" s="301"/>
      <c r="G711" s="301"/>
      <c r="H711" s="301"/>
      <c r="I711" s="301"/>
      <c r="J711" s="301"/>
      <c r="K711" s="301"/>
      <c r="L711" s="301"/>
      <c r="M711" s="301"/>
      <c r="N711" s="301"/>
      <c r="O711" s="303"/>
      <c r="P711" s="309">
        <f>IF(Table3[[#This Row],[Limit]]="",0,IF(Table3[[#This Row],[Limit]]&lt;MAX(Table3[[#This Row],[Jan-24]:[Dec-24]]),"Excess Business",0))</f>
        <v>0</v>
      </c>
      <c r="Q711" s="310">
        <f>IFERROR(COUNTIF(Table3[[#This Row],[Jan-24]:[Dec-24]],"&gt;"&amp;Table3[[#This Row],[Limit]]),)</f>
        <v>0</v>
      </c>
      <c r="R711" s="329">
        <f>Table3[[#This Row],[Paste CL name ]]</f>
        <v>0</v>
      </c>
    </row>
    <row r="712" spans="1:18" x14ac:dyDescent="0.25">
      <c r="A712" s="332"/>
      <c r="B712" s="302"/>
      <c r="C712" s="301"/>
      <c r="D712" s="301"/>
      <c r="E712" s="301"/>
      <c r="F712" s="301"/>
      <c r="G712" s="301"/>
      <c r="H712" s="301"/>
      <c r="I712" s="301"/>
      <c r="J712" s="301"/>
      <c r="K712" s="301"/>
      <c r="L712" s="301"/>
      <c r="M712" s="301"/>
      <c r="N712" s="301"/>
      <c r="O712" s="303"/>
      <c r="P712" s="309">
        <f>IF(Table3[[#This Row],[Limit]]="",0,IF(Table3[[#This Row],[Limit]]&lt;MAX(Table3[[#This Row],[Jan-24]:[Dec-24]]),"Excess Business",0))</f>
        <v>0</v>
      </c>
      <c r="Q712" s="310">
        <f>IFERROR(COUNTIF(Table3[[#This Row],[Jan-24]:[Dec-24]],"&gt;"&amp;Table3[[#This Row],[Limit]]),)</f>
        <v>0</v>
      </c>
      <c r="R712" s="329">
        <f>Table3[[#This Row],[Paste CL name ]]</f>
        <v>0</v>
      </c>
    </row>
    <row r="713" spans="1:18" x14ac:dyDescent="0.25">
      <c r="A713" s="332"/>
      <c r="B713" s="302"/>
      <c r="C713" s="301"/>
      <c r="D713" s="301"/>
      <c r="E713" s="301"/>
      <c r="F713" s="301"/>
      <c r="G713" s="301"/>
      <c r="H713" s="301"/>
      <c r="I713" s="301"/>
      <c r="J713" s="301"/>
      <c r="K713" s="301"/>
      <c r="L713" s="301"/>
      <c r="M713" s="301"/>
      <c r="N713" s="301"/>
      <c r="O713" s="303"/>
      <c r="P713" s="309">
        <f>IF(Table3[[#This Row],[Limit]]="",0,IF(Table3[[#This Row],[Limit]]&lt;MAX(Table3[[#This Row],[Jan-24]:[Dec-24]]),"Excess Business",0))</f>
        <v>0</v>
      </c>
      <c r="Q713" s="310">
        <f>IFERROR(COUNTIF(Table3[[#This Row],[Jan-24]:[Dec-24]],"&gt;"&amp;Table3[[#This Row],[Limit]]),)</f>
        <v>0</v>
      </c>
      <c r="R713" s="329">
        <f>Table3[[#This Row],[Paste CL name ]]</f>
        <v>0</v>
      </c>
    </row>
    <row r="714" spans="1:18" x14ac:dyDescent="0.25">
      <c r="A714" s="332"/>
      <c r="B714" s="302"/>
      <c r="C714" s="301"/>
      <c r="D714" s="301"/>
      <c r="E714" s="301"/>
      <c r="F714" s="301"/>
      <c r="G714" s="301"/>
      <c r="H714" s="301"/>
      <c r="I714" s="301"/>
      <c r="J714" s="301"/>
      <c r="K714" s="301"/>
      <c r="L714" s="301"/>
      <c r="M714" s="301"/>
      <c r="N714" s="301"/>
      <c r="O714" s="303"/>
      <c r="P714" s="309">
        <f>IF(Table3[[#This Row],[Limit]]="",0,IF(Table3[[#This Row],[Limit]]&lt;MAX(Table3[[#This Row],[Jan-24]:[Dec-24]]),"Excess Business",0))</f>
        <v>0</v>
      </c>
      <c r="Q714" s="310">
        <f>IFERROR(COUNTIF(Table3[[#This Row],[Jan-24]:[Dec-24]],"&gt;"&amp;Table3[[#This Row],[Limit]]),)</f>
        <v>0</v>
      </c>
      <c r="R714" s="329">
        <f>Table3[[#This Row],[Paste CL name ]]</f>
        <v>0</v>
      </c>
    </row>
    <row r="715" spans="1:18" x14ac:dyDescent="0.25">
      <c r="A715" s="332"/>
      <c r="B715" s="302"/>
      <c r="C715" s="301"/>
      <c r="D715" s="301"/>
      <c r="E715" s="301"/>
      <c r="F715" s="301"/>
      <c r="G715" s="301"/>
      <c r="H715" s="301"/>
      <c r="I715" s="301"/>
      <c r="J715" s="301"/>
      <c r="K715" s="301"/>
      <c r="L715" s="301"/>
      <c r="M715" s="301"/>
      <c r="N715" s="301"/>
      <c r="O715" s="303"/>
      <c r="P715" s="309">
        <f>IF(Table3[[#This Row],[Limit]]="",0,IF(Table3[[#This Row],[Limit]]&lt;MAX(Table3[[#This Row],[Jan-24]:[Dec-24]]),"Excess Business",0))</f>
        <v>0</v>
      </c>
      <c r="Q715" s="310">
        <f>IFERROR(COUNTIF(Table3[[#This Row],[Jan-24]:[Dec-24]],"&gt;"&amp;Table3[[#This Row],[Limit]]),)</f>
        <v>0</v>
      </c>
      <c r="R715" s="329">
        <f>Table3[[#This Row],[Paste CL name ]]</f>
        <v>0</v>
      </c>
    </row>
    <row r="716" spans="1:18" x14ac:dyDescent="0.25">
      <c r="A716" s="332"/>
      <c r="B716" s="302"/>
      <c r="C716" s="301"/>
      <c r="D716" s="301"/>
      <c r="E716" s="301"/>
      <c r="F716" s="301"/>
      <c r="G716" s="301"/>
      <c r="H716" s="301"/>
      <c r="I716" s="301"/>
      <c r="J716" s="301"/>
      <c r="K716" s="301"/>
      <c r="L716" s="301"/>
      <c r="M716" s="301"/>
      <c r="N716" s="301"/>
      <c r="O716" s="303"/>
      <c r="P716" s="309">
        <f>IF(Table3[[#This Row],[Limit]]="",0,IF(Table3[[#This Row],[Limit]]&lt;MAX(Table3[[#This Row],[Jan-24]:[Dec-24]]),"Excess Business",0))</f>
        <v>0</v>
      </c>
      <c r="Q716" s="310">
        <f>IFERROR(COUNTIF(Table3[[#This Row],[Jan-24]:[Dec-24]],"&gt;"&amp;Table3[[#This Row],[Limit]]),)</f>
        <v>0</v>
      </c>
      <c r="R716" s="329">
        <f>Table3[[#This Row],[Paste CL name ]]</f>
        <v>0</v>
      </c>
    </row>
    <row r="717" spans="1:18" x14ac:dyDescent="0.25">
      <c r="A717" s="332"/>
      <c r="B717" s="302"/>
      <c r="C717" s="301"/>
      <c r="D717" s="301"/>
      <c r="E717" s="301"/>
      <c r="F717" s="301"/>
      <c r="G717" s="301"/>
      <c r="H717" s="301"/>
      <c r="I717" s="301"/>
      <c r="J717" s="301"/>
      <c r="K717" s="301"/>
      <c r="L717" s="301"/>
      <c r="M717" s="301"/>
      <c r="N717" s="301"/>
      <c r="O717" s="303"/>
      <c r="P717" s="309">
        <f>IF(Table3[[#This Row],[Limit]]="",0,IF(Table3[[#This Row],[Limit]]&lt;MAX(Table3[[#This Row],[Jan-24]:[Dec-24]]),"Excess Business",0))</f>
        <v>0</v>
      </c>
      <c r="Q717" s="310">
        <f>IFERROR(COUNTIF(Table3[[#This Row],[Jan-24]:[Dec-24]],"&gt;"&amp;Table3[[#This Row],[Limit]]),)</f>
        <v>0</v>
      </c>
      <c r="R717" s="329">
        <f>Table3[[#This Row],[Paste CL name ]]</f>
        <v>0</v>
      </c>
    </row>
    <row r="718" spans="1:18" x14ac:dyDescent="0.25">
      <c r="A718" s="332"/>
      <c r="B718" s="302"/>
      <c r="C718" s="301"/>
      <c r="D718" s="301"/>
      <c r="E718" s="301"/>
      <c r="F718" s="301"/>
      <c r="G718" s="301"/>
      <c r="H718" s="301"/>
      <c r="I718" s="301"/>
      <c r="J718" s="301"/>
      <c r="K718" s="301"/>
      <c r="L718" s="301"/>
      <c r="M718" s="301"/>
      <c r="N718" s="301"/>
      <c r="O718" s="303"/>
      <c r="P718" s="309">
        <f>IF(Table3[[#This Row],[Limit]]="",0,IF(Table3[[#This Row],[Limit]]&lt;MAX(Table3[[#This Row],[Jan-24]:[Dec-24]]),"Excess Business",0))</f>
        <v>0</v>
      </c>
      <c r="Q718" s="310">
        <f>IFERROR(COUNTIF(Table3[[#This Row],[Jan-24]:[Dec-24]],"&gt;"&amp;Table3[[#This Row],[Limit]]),)</f>
        <v>0</v>
      </c>
      <c r="R718" s="329">
        <f>Table3[[#This Row],[Paste CL name ]]</f>
        <v>0</v>
      </c>
    </row>
    <row r="719" spans="1:18" x14ac:dyDescent="0.25">
      <c r="A719" s="332"/>
      <c r="B719" s="302"/>
      <c r="C719" s="301"/>
      <c r="D719" s="301"/>
      <c r="E719" s="301"/>
      <c r="F719" s="301"/>
      <c r="G719" s="301"/>
      <c r="H719" s="301"/>
      <c r="I719" s="301"/>
      <c r="J719" s="301"/>
      <c r="K719" s="301"/>
      <c r="L719" s="301"/>
      <c r="M719" s="301"/>
      <c r="N719" s="301"/>
      <c r="O719" s="303"/>
      <c r="P719" s="309">
        <f>IF(Table3[[#This Row],[Limit]]="",0,IF(Table3[[#This Row],[Limit]]&lt;MAX(Table3[[#This Row],[Jan-24]:[Dec-24]]),"Excess Business",0))</f>
        <v>0</v>
      </c>
      <c r="Q719" s="310">
        <f>IFERROR(COUNTIF(Table3[[#This Row],[Jan-24]:[Dec-24]],"&gt;"&amp;Table3[[#This Row],[Limit]]),)</f>
        <v>0</v>
      </c>
      <c r="R719" s="329">
        <f>Table3[[#This Row],[Paste CL name ]]</f>
        <v>0</v>
      </c>
    </row>
    <row r="720" spans="1:18" x14ac:dyDescent="0.25">
      <c r="A720" s="332"/>
      <c r="B720" s="302"/>
      <c r="C720" s="301"/>
      <c r="D720" s="301"/>
      <c r="E720" s="301"/>
      <c r="F720" s="301"/>
      <c r="G720" s="301"/>
      <c r="H720" s="301"/>
      <c r="I720" s="301"/>
      <c r="J720" s="301"/>
      <c r="K720" s="301"/>
      <c r="L720" s="301"/>
      <c r="M720" s="301"/>
      <c r="N720" s="301"/>
      <c r="O720" s="303"/>
      <c r="P720" s="309">
        <f>IF(Table3[[#This Row],[Limit]]="",0,IF(Table3[[#This Row],[Limit]]&lt;MAX(Table3[[#This Row],[Jan-24]:[Dec-24]]),"Excess Business",0))</f>
        <v>0</v>
      </c>
      <c r="Q720" s="310">
        <f>IFERROR(COUNTIF(Table3[[#This Row],[Jan-24]:[Dec-24]],"&gt;"&amp;Table3[[#This Row],[Limit]]),)</f>
        <v>0</v>
      </c>
      <c r="R720" s="329">
        <f>Table3[[#This Row],[Paste CL name ]]</f>
        <v>0</v>
      </c>
    </row>
    <row r="721" spans="1:18" x14ac:dyDescent="0.25">
      <c r="A721" s="332"/>
      <c r="B721" s="302"/>
      <c r="C721" s="301"/>
      <c r="D721" s="301"/>
      <c r="E721" s="301"/>
      <c r="F721" s="301"/>
      <c r="G721" s="301"/>
      <c r="H721" s="301"/>
      <c r="I721" s="301"/>
      <c r="J721" s="301"/>
      <c r="K721" s="301"/>
      <c r="L721" s="301"/>
      <c r="M721" s="301"/>
      <c r="N721" s="301"/>
      <c r="O721" s="303"/>
      <c r="P721" s="309">
        <f>IF(Table3[[#This Row],[Limit]]="",0,IF(Table3[[#This Row],[Limit]]&lt;MAX(Table3[[#This Row],[Jan-24]:[Dec-24]]),"Excess Business",0))</f>
        <v>0</v>
      </c>
      <c r="Q721" s="310">
        <f>IFERROR(COUNTIF(Table3[[#This Row],[Jan-24]:[Dec-24]],"&gt;"&amp;Table3[[#This Row],[Limit]]),)</f>
        <v>0</v>
      </c>
      <c r="R721" s="329">
        <f>Table3[[#This Row],[Paste CL name ]]</f>
        <v>0</v>
      </c>
    </row>
    <row r="722" spans="1:18" x14ac:dyDescent="0.25">
      <c r="A722" s="332"/>
      <c r="B722" s="302"/>
      <c r="C722" s="301"/>
      <c r="D722" s="301"/>
      <c r="E722" s="301"/>
      <c r="F722" s="301"/>
      <c r="G722" s="301"/>
      <c r="H722" s="301"/>
      <c r="I722" s="301"/>
      <c r="J722" s="301"/>
      <c r="K722" s="301"/>
      <c r="L722" s="301"/>
      <c r="M722" s="301"/>
      <c r="N722" s="301"/>
      <c r="O722" s="303"/>
      <c r="P722" s="309">
        <f>IF(Table3[[#This Row],[Limit]]="",0,IF(Table3[[#This Row],[Limit]]&lt;MAX(Table3[[#This Row],[Jan-24]:[Dec-24]]),"Excess Business",0))</f>
        <v>0</v>
      </c>
      <c r="Q722" s="310">
        <f>IFERROR(COUNTIF(Table3[[#This Row],[Jan-24]:[Dec-24]],"&gt;"&amp;Table3[[#This Row],[Limit]]),)</f>
        <v>0</v>
      </c>
      <c r="R722" s="329">
        <f>Table3[[#This Row],[Paste CL name ]]</f>
        <v>0</v>
      </c>
    </row>
    <row r="723" spans="1:18" x14ac:dyDescent="0.25">
      <c r="A723" s="332"/>
      <c r="B723" s="302"/>
      <c r="C723" s="301"/>
      <c r="D723" s="301"/>
      <c r="E723" s="301"/>
      <c r="F723" s="301"/>
      <c r="G723" s="301"/>
      <c r="H723" s="301"/>
      <c r="I723" s="301"/>
      <c r="J723" s="301"/>
      <c r="K723" s="301"/>
      <c r="L723" s="301"/>
      <c r="M723" s="301"/>
      <c r="N723" s="301"/>
      <c r="O723" s="303"/>
      <c r="P723" s="309">
        <f>IF(Table3[[#This Row],[Limit]]="",0,IF(Table3[[#This Row],[Limit]]&lt;MAX(Table3[[#This Row],[Jan-24]:[Dec-24]]),"Excess Business",0))</f>
        <v>0</v>
      </c>
      <c r="Q723" s="310">
        <f>IFERROR(COUNTIF(Table3[[#This Row],[Jan-24]:[Dec-24]],"&gt;"&amp;Table3[[#This Row],[Limit]]),)</f>
        <v>0</v>
      </c>
      <c r="R723" s="329">
        <f>Table3[[#This Row],[Paste CL name ]]</f>
        <v>0</v>
      </c>
    </row>
    <row r="724" spans="1:18" x14ac:dyDescent="0.25">
      <c r="A724" s="332"/>
      <c r="B724" s="302"/>
      <c r="C724" s="301"/>
      <c r="D724" s="301"/>
      <c r="E724" s="301"/>
      <c r="F724" s="301"/>
      <c r="G724" s="301"/>
      <c r="H724" s="301"/>
      <c r="I724" s="301"/>
      <c r="J724" s="301"/>
      <c r="K724" s="301"/>
      <c r="L724" s="301"/>
      <c r="M724" s="301"/>
      <c r="N724" s="301"/>
      <c r="O724" s="303"/>
      <c r="P724" s="309">
        <f>IF(Table3[[#This Row],[Limit]]="",0,IF(Table3[[#This Row],[Limit]]&lt;MAX(Table3[[#This Row],[Jan-24]:[Dec-24]]),"Excess Business",0))</f>
        <v>0</v>
      </c>
      <c r="Q724" s="310">
        <f>IFERROR(COUNTIF(Table3[[#This Row],[Jan-24]:[Dec-24]],"&gt;"&amp;Table3[[#This Row],[Limit]]),)</f>
        <v>0</v>
      </c>
      <c r="R724" s="329">
        <f>Table3[[#This Row],[Paste CL name ]]</f>
        <v>0</v>
      </c>
    </row>
    <row r="725" spans="1:18" x14ac:dyDescent="0.25">
      <c r="A725" s="332"/>
      <c r="B725" s="302"/>
      <c r="C725" s="301"/>
      <c r="D725" s="301"/>
      <c r="E725" s="301"/>
      <c r="F725" s="301"/>
      <c r="G725" s="301"/>
      <c r="H725" s="301"/>
      <c r="I725" s="301"/>
      <c r="J725" s="301"/>
      <c r="K725" s="301"/>
      <c r="L725" s="301"/>
      <c r="M725" s="301"/>
      <c r="N725" s="301"/>
      <c r="O725" s="303"/>
      <c r="P725" s="309">
        <f>IF(Table3[[#This Row],[Limit]]="",0,IF(Table3[[#This Row],[Limit]]&lt;MAX(Table3[[#This Row],[Jan-24]:[Dec-24]]),"Excess Business",0))</f>
        <v>0</v>
      </c>
      <c r="Q725" s="310">
        <f>IFERROR(COUNTIF(Table3[[#This Row],[Jan-24]:[Dec-24]],"&gt;"&amp;Table3[[#This Row],[Limit]]),)</f>
        <v>0</v>
      </c>
      <c r="R725" s="329">
        <f>Table3[[#This Row],[Paste CL name ]]</f>
        <v>0</v>
      </c>
    </row>
    <row r="726" spans="1:18" x14ac:dyDescent="0.25">
      <c r="A726" s="332"/>
      <c r="B726" s="302"/>
      <c r="C726" s="301"/>
      <c r="D726" s="301"/>
      <c r="E726" s="301"/>
      <c r="F726" s="301"/>
      <c r="G726" s="301"/>
      <c r="H726" s="301"/>
      <c r="I726" s="301"/>
      <c r="J726" s="301"/>
      <c r="K726" s="301"/>
      <c r="L726" s="301"/>
      <c r="M726" s="301"/>
      <c r="N726" s="301"/>
      <c r="O726" s="303"/>
      <c r="P726" s="309">
        <f>IF(Table3[[#This Row],[Limit]]="",0,IF(Table3[[#This Row],[Limit]]&lt;MAX(Table3[[#This Row],[Jan-24]:[Dec-24]]),"Excess Business",0))</f>
        <v>0</v>
      </c>
      <c r="Q726" s="310">
        <f>IFERROR(COUNTIF(Table3[[#This Row],[Jan-24]:[Dec-24]],"&gt;"&amp;Table3[[#This Row],[Limit]]),)</f>
        <v>0</v>
      </c>
      <c r="R726" s="329">
        <f>Table3[[#This Row],[Paste CL name ]]</f>
        <v>0</v>
      </c>
    </row>
    <row r="727" spans="1:18" x14ac:dyDescent="0.25">
      <c r="A727" s="332"/>
      <c r="B727" s="302"/>
      <c r="C727" s="301"/>
      <c r="D727" s="301"/>
      <c r="E727" s="301"/>
      <c r="F727" s="301"/>
      <c r="G727" s="301"/>
      <c r="H727" s="301"/>
      <c r="I727" s="301"/>
      <c r="J727" s="301"/>
      <c r="K727" s="301"/>
      <c r="L727" s="301"/>
      <c r="M727" s="301"/>
      <c r="N727" s="301"/>
      <c r="O727" s="303"/>
      <c r="P727" s="309">
        <f>IF(Table3[[#This Row],[Limit]]="",0,IF(Table3[[#This Row],[Limit]]&lt;MAX(Table3[[#This Row],[Jan-24]:[Dec-24]]),"Excess Business",0))</f>
        <v>0</v>
      </c>
      <c r="Q727" s="310">
        <f>IFERROR(COUNTIF(Table3[[#This Row],[Jan-24]:[Dec-24]],"&gt;"&amp;Table3[[#This Row],[Limit]]),)</f>
        <v>0</v>
      </c>
      <c r="R727" s="329">
        <f>Table3[[#This Row],[Paste CL name ]]</f>
        <v>0</v>
      </c>
    </row>
    <row r="728" spans="1:18" x14ac:dyDescent="0.25">
      <c r="A728" s="332"/>
      <c r="B728" s="302"/>
      <c r="C728" s="301"/>
      <c r="D728" s="301"/>
      <c r="E728" s="301"/>
      <c r="F728" s="301"/>
      <c r="G728" s="301"/>
      <c r="H728" s="301"/>
      <c r="I728" s="301"/>
      <c r="J728" s="301"/>
      <c r="K728" s="301"/>
      <c r="L728" s="301"/>
      <c r="M728" s="301"/>
      <c r="N728" s="301"/>
      <c r="O728" s="303"/>
      <c r="P728" s="309">
        <f>IF(Table3[[#This Row],[Limit]]="",0,IF(Table3[[#This Row],[Limit]]&lt;MAX(Table3[[#This Row],[Jan-24]:[Dec-24]]),"Excess Business",0))</f>
        <v>0</v>
      </c>
      <c r="Q728" s="310">
        <f>IFERROR(COUNTIF(Table3[[#This Row],[Jan-24]:[Dec-24]],"&gt;"&amp;Table3[[#This Row],[Limit]]),)</f>
        <v>0</v>
      </c>
      <c r="R728" s="329">
        <f>Table3[[#This Row],[Paste CL name ]]</f>
        <v>0</v>
      </c>
    </row>
    <row r="729" spans="1:18" x14ac:dyDescent="0.25">
      <c r="A729" s="332"/>
      <c r="B729" s="302"/>
      <c r="C729" s="301"/>
      <c r="D729" s="301"/>
      <c r="E729" s="301"/>
      <c r="F729" s="301"/>
      <c r="G729" s="301"/>
      <c r="H729" s="301"/>
      <c r="I729" s="301"/>
      <c r="J729" s="301"/>
      <c r="K729" s="301"/>
      <c r="L729" s="301"/>
      <c r="M729" s="301"/>
      <c r="N729" s="301"/>
      <c r="O729" s="303"/>
      <c r="P729" s="309">
        <f>IF(Table3[[#This Row],[Limit]]="",0,IF(Table3[[#This Row],[Limit]]&lt;MAX(Table3[[#This Row],[Jan-24]:[Dec-24]]),"Excess Business",0))</f>
        <v>0</v>
      </c>
      <c r="Q729" s="310">
        <f>IFERROR(COUNTIF(Table3[[#This Row],[Jan-24]:[Dec-24]],"&gt;"&amp;Table3[[#This Row],[Limit]]),)</f>
        <v>0</v>
      </c>
      <c r="R729" s="329">
        <f>Table3[[#This Row],[Paste CL name ]]</f>
        <v>0</v>
      </c>
    </row>
    <row r="730" spans="1:18" x14ac:dyDescent="0.25">
      <c r="A730" s="332"/>
      <c r="B730" s="302"/>
      <c r="C730" s="301"/>
      <c r="D730" s="301"/>
      <c r="E730" s="301"/>
      <c r="F730" s="301"/>
      <c r="G730" s="301"/>
      <c r="H730" s="301"/>
      <c r="I730" s="301"/>
      <c r="J730" s="301"/>
      <c r="K730" s="301"/>
      <c r="L730" s="301"/>
      <c r="M730" s="301"/>
      <c r="N730" s="301"/>
      <c r="O730" s="303"/>
      <c r="P730" s="309">
        <f>IF(Table3[[#This Row],[Limit]]="",0,IF(Table3[[#This Row],[Limit]]&lt;MAX(Table3[[#This Row],[Jan-24]:[Dec-24]]),"Excess Business",0))</f>
        <v>0</v>
      </c>
      <c r="Q730" s="310">
        <f>IFERROR(COUNTIF(Table3[[#This Row],[Jan-24]:[Dec-24]],"&gt;"&amp;Table3[[#This Row],[Limit]]),)</f>
        <v>0</v>
      </c>
      <c r="R730" s="329">
        <f>Table3[[#This Row],[Paste CL name ]]</f>
        <v>0</v>
      </c>
    </row>
    <row r="731" spans="1:18" x14ac:dyDescent="0.25">
      <c r="A731" s="332"/>
      <c r="B731" s="302"/>
      <c r="C731" s="301"/>
      <c r="D731" s="301"/>
      <c r="E731" s="301"/>
      <c r="F731" s="301"/>
      <c r="G731" s="301"/>
      <c r="H731" s="301"/>
      <c r="I731" s="301"/>
      <c r="J731" s="301"/>
      <c r="K731" s="301"/>
      <c r="L731" s="301"/>
      <c r="M731" s="301"/>
      <c r="N731" s="301"/>
      <c r="O731" s="303"/>
      <c r="P731" s="309">
        <f>IF(Table3[[#This Row],[Limit]]="",0,IF(Table3[[#This Row],[Limit]]&lt;MAX(Table3[[#This Row],[Jan-24]:[Dec-24]]),"Excess Business",0))</f>
        <v>0</v>
      </c>
      <c r="Q731" s="310">
        <f>IFERROR(COUNTIF(Table3[[#This Row],[Jan-24]:[Dec-24]],"&gt;"&amp;Table3[[#This Row],[Limit]]),)</f>
        <v>0</v>
      </c>
      <c r="R731" s="329">
        <f>Table3[[#This Row],[Paste CL name ]]</f>
        <v>0</v>
      </c>
    </row>
    <row r="732" spans="1:18" x14ac:dyDescent="0.25">
      <c r="A732" s="332"/>
      <c r="B732" s="302"/>
      <c r="C732" s="301"/>
      <c r="D732" s="301"/>
      <c r="E732" s="301"/>
      <c r="F732" s="301"/>
      <c r="G732" s="301"/>
      <c r="H732" s="301"/>
      <c r="I732" s="301"/>
      <c r="J732" s="301"/>
      <c r="K732" s="301"/>
      <c r="L732" s="301"/>
      <c r="M732" s="301"/>
      <c r="N732" s="301"/>
      <c r="O732" s="303"/>
      <c r="P732" s="309">
        <f>IF(Table3[[#This Row],[Limit]]="",0,IF(Table3[[#This Row],[Limit]]&lt;MAX(Table3[[#This Row],[Jan-24]:[Dec-24]]),"Excess Business",0))</f>
        <v>0</v>
      </c>
      <c r="Q732" s="310">
        <f>IFERROR(COUNTIF(Table3[[#This Row],[Jan-24]:[Dec-24]],"&gt;"&amp;Table3[[#This Row],[Limit]]),)</f>
        <v>0</v>
      </c>
      <c r="R732" s="329">
        <f>Table3[[#This Row],[Paste CL name ]]</f>
        <v>0</v>
      </c>
    </row>
    <row r="733" spans="1:18" x14ac:dyDescent="0.25">
      <c r="A733" s="332"/>
      <c r="B733" s="302"/>
      <c r="C733" s="301"/>
      <c r="D733" s="301"/>
      <c r="E733" s="301"/>
      <c r="F733" s="301"/>
      <c r="G733" s="301"/>
      <c r="H733" s="301"/>
      <c r="I733" s="301"/>
      <c r="J733" s="301"/>
      <c r="K733" s="301"/>
      <c r="L733" s="301"/>
      <c r="M733" s="301"/>
      <c r="N733" s="301"/>
      <c r="O733" s="303"/>
      <c r="P733" s="309">
        <f>IF(Table3[[#This Row],[Limit]]="",0,IF(Table3[[#This Row],[Limit]]&lt;MAX(Table3[[#This Row],[Jan-24]:[Dec-24]]),"Excess Business",0))</f>
        <v>0</v>
      </c>
      <c r="Q733" s="310">
        <f>IFERROR(COUNTIF(Table3[[#This Row],[Jan-24]:[Dec-24]],"&gt;"&amp;Table3[[#This Row],[Limit]]),)</f>
        <v>0</v>
      </c>
      <c r="R733" s="329">
        <f>Table3[[#This Row],[Paste CL name ]]</f>
        <v>0</v>
      </c>
    </row>
    <row r="734" spans="1:18" x14ac:dyDescent="0.25">
      <c r="A734" s="332"/>
      <c r="B734" s="302"/>
      <c r="C734" s="301"/>
      <c r="D734" s="301"/>
      <c r="E734" s="301"/>
      <c r="F734" s="301"/>
      <c r="G734" s="301"/>
      <c r="H734" s="301"/>
      <c r="I734" s="301"/>
      <c r="J734" s="301"/>
      <c r="K734" s="301"/>
      <c r="L734" s="301"/>
      <c r="M734" s="301"/>
      <c r="N734" s="301"/>
      <c r="O734" s="303"/>
      <c r="P734" s="309">
        <f>IF(Table3[[#This Row],[Limit]]="",0,IF(Table3[[#This Row],[Limit]]&lt;MAX(Table3[[#This Row],[Jan-24]:[Dec-24]]),"Excess Business",0))</f>
        <v>0</v>
      </c>
      <c r="Q734" s="310">
        <f>IFERROR(COUNTIF(Table3[[#This Row],[Jan-24]:[Dec-24]],"&gt;"&amp;Table3[[#This Row],[Limit]]),)</f>
        <v>0</v>
      </c>
      <c r="R734" s="329">
        <f>Table3[[#This Row],[Paste CL name ]]</f>
        <v>0</v>
      </c>
    </row>
    <row r="735" spans="1:18" x14ac:dyDescent="0.25">
      <c r="A735" s="332"/>
      <c r="B735" s="302"/>
      <c r="C735" s="301"/>
      <c r="D735" s="301"/>
      <c r="E735" s="301"/>
      <c r="F735" s="301"/>
      <c r="G735" s="301"/>
      <c r="H735" s="301"/>
      <c r="I735" s="301"/>
      <c r="J735" s="301"/>
      <c r="K735" s="301"/>
      <c r="L735" s="301"/>
      <c r="M735" s="301"/>
      <c r="N735" s="301"/>
      <c r="O735" s="303"/>
      <c r="P735" s="309">
        <f>IF(Table3[[#This Row],[Limit]]="",0,IF(Table3[[#This Row],[Limit]]&lt;MAX(Table3[[#This Row],[Jan-24]:[Dec-24]]),"Excess Business",0))</f>
        <v>0</v>
      </c>
      <c r="Q735" s="310">
        <f>IFERROR(COUNTIF(Table3[[#This Row],[Jan-24]:[Dec-24]],"&gt;"&amp;Table3[[#This Row],[Limit]]),)</f>
        <v>0</v>
      </c>
      <c r="R735" s="329">
        <f>Table3[[#This Row],[Paste CL name ]]</f>
        <v>0</v>
      </c>
    </row>
    <row r="736" spans="1:18" x14ac:dyDescent="0.25">
      <c r="A736" s="332"/>
      <c r="B736" s="302"/>
      <c r="C736" s="301"/>
      <c r="D736" s="301"/>
      <c r="E736" s="301"/>
      <c r="F736" s="301"/>
      <c r="G736" s="301"/>
      <c r="H736" s="301"/>
      <c r="I736" s="301"/>
      <c r="J736" s="301"/>
      <c r="K736" s="301"/>
      <c r="L736" s="301"/>
      <c r="M736" s="301"/>
      <c r="N736" s="301"/>
      <c r="O736" s="303"/>
      <c r="P736" s="309">
        <f>IF(Table3[[#This Row],[Limit]]="",0,IF(Table3[[#This Row],[Limit]]&lt;MAX(Table3[[#This Row],[Jan-24]:[Dec-24]]),"Excess Business",0))</f>
        <v>0</v>
      </c>
      <c r="Q736" s="310">
        <f>IFERROR(COUNTIF(Table3[[#This Row],[Jan-24]:[Dec-24]],"&gt;"&amp;Table3[[#This Row],[Limit]]),)</f>
        <v>0</v>
      </c>
      <c r="R736" s="329">
        <f>Table3[[#This Row],[Paste CL name ]]</f>
        <v>0</v>
      </c>
    </row>
    <row r="737" spans="1:18" x14ac:dyDescent="0.25">
      <c r="A737" s="332"/>
      <c r="B737" s="302"/>
      <c r="C737" s="301"/>
      <c r="D737" s="301"/>
      <c r="E737" s="301"/>
      <c r="F737" s="301"/>
      <c r="G737" s="301"/>
      <c r="H737" s="301"/>
      <c r="I737" s="301"/>
      <c r="J737" s="301"/>
      <c r="K737" s="301"/>
      <c r="L737" s="301"/>
      <c r="M737" s="301"/>
      <c r="N737" s="301"/>
      <c r="O737" s="303"/>
      <c r="P737" s="309">
        <f>IF(Table3[[#This Row],[Limit]]="",0,IF(Table3[[#This Row],[Limit]]&lt;MAX(Table3[[#This Row],[Jan-24]:[Dec-24]]),"Excess Business",0))</f>
        <v>0</v>
      </c>
      <c r="Q737" s="310">
        <f>IFERROR(COUNTIF(Table3[[#This Row],[Jan-24]:[Dec-24]],"&gt;"&amp;Table3[[#This Row],[Limit]]),)</f>
        <v>0</v>
      </c>
      <c r="R737" s="329">
        <f>Table3[[#This Row],[Paste CL name ]]</f>
        <v>0</v>
      </c>
    </row>
    <row r="738" spans="1:18" x14ac:dyDescent="0.25">
      <c r="A738" s="332"/>
      <c r="B738" s="302"/>
      <c r="C738" s="301"/>
      <c r="D738" s="301"/>
      <c r="E738" s="301"/>
      <c r="F738" s="301"/>
      <c r="G738" s="301"/>
      <c r="H738" s="301"/>
      <c r="I738" s="301"/>
      <c r="J738" s="301"/>
      <c r="K738" s="301"/>
      <c r="L738" s="301"/>
      <c r="M738" s="301"/>
      <c r="N738" s="301"/>
      <c r="O738" s="303"/>
      <c r="P738" s="309">
        <f>IF(Table3[[#This Row],[Limit]]="",0,IF(Table3[[#This Row],[Limit]]&lt;MAX(Table3[[#This Row],[Jan-24]:[Dec-24]]),"Excess Business",0))</f>
        <v>0</v>
      </c>
      <c r="Q738" s="310">
        <f>IFERROR(COUNTIF(Table3[[#This Row],[Jan-24]:[Dec-24]],"&gt;"&amp;Table3[[#This Row],[Limit]]),)</f>
        <v>0</v>
      </c>
      <c r="R738" s="329">
        <f>Table3[[#This Row],[Paste CL name ]]</f>
        <v>0</v>
      </c>
    </row>
    <row r="739" spans="1:18" x14ac:dyDescent="0.25">
      <c r="A739" s="332"/>
      <c r="B739" s="302"/>
      <c r="C739" s="301"/>
      <c r="D739" s="301"/>
      <c r="E739" s="301"/>
      <c r="F739" s="301"/>
      <c r="G739" s="301"/>
      <c r="H739" s="301"/>
      <c r="I739" s="301"/>
      <c r="J739" s="301"/>
      <c r="K739" s="301"/>
      <c r="L739" s="301"/>
      <c r="M739" s="301"/>
      <c r="N739" s="301"/>
      <c r="O739" s="303"/>
      <c r="P739" s="309">
        <f>IF(Table3[[#This Row],[Limit]]="",0,IF(Table3[[#This Row],[Limit]]&lt;MAX(Table3[[#This Row],[Jan-24]:[Dec-24]]),"Excess Business",0))</f>
        <v>0</v>
      </c>
      <c r="Q739" s="310">
        <f>IFERROR(COUNTIF(Table3[[#This Row],[Jan-24]:[Dec-24]],"&gt;"&amp;Table3[[#This Row],[Limit]]),)</f>
        <v>0</v>
      </c>
      <c r="R739" s="329">
        <f>Table3[[#This Row],[Paste CL name ]]</f>
        <v>0</v>
      </c>
    </row>
    <row r="740" spans="1:18" x14ac:dyDescent="0.25">
      <c r="A740" s="332"/>
      <c r="B740" s="302"/>
      <c r="C740" s="301"/>
      <c r="D740" s="301"/>
      <c r="E740" s="301"/>
      <c r="F740" s="301"/>
      <c r="G740" s="301"/>
      <c r="H740" s="301"/>
      <c r="I740" s="301"/>
      <c r="J740" s="301"/>
      <c r="K740" s="301"/>
      <c r="L740" s="301"/>
      <c r="M740" s="301"/>
      <c r="N740" s="301"/>
      <c r="O740" s="303"/>
      <c r="P740" s="309">
        <f>IF(Table3[[#This Row],[Limit]]="",0,IF(Table3[[#This Row],[Limit]]&lt;MAX(Table3[[#This Row],[Jan-24]:[Dec-24]]),"Excess Business",0))</f>
        <v>0</v>
      </c>
      <c r="Q740" s="310">
        <f>IFERROR(COUNTIF(Table3[[#This Row],[Jan-24]:[Dec-24]],"&gt;"&amp;Table3[[#This Row],[Limit]]),)</f>
        <v>0</v>
      </c>
      <c r="R740" s="329">
        <f>Table3[[#This Row],[Paste CL name ]]</f>
        <v>0</v>
      </c>
    </row>
    <row r="741" spans="1:18" x14ac:dyDescent="0.25">
      <c r="A741" s="332"/>
      <c r="B741" s="302"/>
      <c r="C741" s="301"/>
      <c r="D741" s="301"/>
      <c r="E741" s="301"/>
      <c r="F741" s="301"/>
      <c r="G741" s="301"/>
      <c r="H741" s="301"/>
      <c r="I741" s="301"/>
      <c r="J741" s="301"/>
      <c r="K741" s="301"/>
      <c r="L741" s="301"/>
      <c r="M741" s="301"/>
      <c r="N741" s="301"/>
      <c r="O741" s="303"/>
      <c r="P741" s="309">
        <f>IF(Table3[[#This Row],[Limit]]="",0,IF(Table3[[#This Row],[Limit]]&lt;MAX(Table3[[#This Row],[Jan-24]:[Dec-24]]),"Excess Business",0))</f>
        <v>0</v>
      </c>
      <c r="Q741" s="310">
        <f>IFERROR(COUNTIF(Table3[[#This Row],[Jan-24]:[Dec-24]],"&gt;"&amp;Table3[[#This Row],[Limit]]),)</f>
        <v>0</v>
      </c>
      <c r="R741" s="329">
        <f>Table3[[#This Row],[Paste CL name ]]</f>
        <v>0</v>
      </c>
    </row>
    <row r="742" spans="1:18" x14ac:dyDescent="0.25">
      <c r="A742" s="332"/>
      <c r="B742" s="302"/>
      <c r="C742" s="301"/>
      <c r="D742" s="301"/>
      <c r="E742" s="301"/>
      <c r="F742" s="301"/>
      <c r="G742" s="301"/>
      <c r="H742" s="301"/>
      <c r="I742" s="301"/>
      <c r="J742" s="301"/>
      <c r="K742" s="301"/>
      <c r="L742" s="301"/>
      <c r="M742" s="301"/>
      <c r="N742" s="301"/>
      <c r="O742" s="303"/>
      <c r="P742" s="309">
        <f>IF(Table3[[#This Row],[Limit]]="",0,IF(Table3[[#This Row],[Limit]]&lt;MAX(Table3[[#This Row],[Jan-24]:[Dec-24]]),"Excess Business",0))</f>
        <v>0</v>
      </c>
      <c r="Q742" s="310">
        <f>IFERROR(COUNTIF(Table3[[#This Row],[Jan-24]:[Dec-24]],"&gt;"&amp;Table3[[#This Row],[Limit]]),)</f>
        <v>0</v>
      </c>
      <c r="R742" s="329">
        <f>Table3[[#This Row],[Paste CL name ]]</f>
        <v>0</v>
      </c>
    </row>
    <row r="743" spans="1:18" x14ac:dyDescent="0.25">
      <c r="A743" s="332"/>
      <c r="B743" s="302"/>
      <c r="C743" s="301"/>
      <c r="D743" s="301"/>
      <c r="E743" s="301"/>
      <c r="F743" s="301"/>
      <c r="G743" s="301"/>
      <c r="H743" s="301"/>
      <c r="I743" s="301"/>
      <c r="J743" s="301"/>
      <c r="K743" s="301"/>
      <c r="L743" s="301"/>
      <c r="M743" s="301"/>
      <c r="N743" s="301"/>
      <c r="O743" s="303"/>
      <c r="P743" s="309">
        <f>IF(Table3[[#This Row],[Limit]]="",0,IF(Table3[[#This Row],[Limit]]&lt;MAX(Table3[[#This Row],[Jan-24]:[Dec-24]]),"Excess Business",0))</f>
        <v>0</v>
      </c>
      <c r="Q743" s="310">
        <f>IFERROR(COUNTIF(Table3[[#This Row],[Jan-24]:[Dec-24]],"&gt;"&amp;Table3[[#This Row],[Limit]]),)</f>
        <v>0</v>
      </c>
      <c r="R743" s="329">
        <f>Table3[[#This Row],[Paste CL name ]]</f>
        <v>0</v>
      </c>
    </row>
    <row r="744" spans="1:18" x14ac:dyDescent="0.25">
      <c r="A744" s="332"/>
      <c r="B744" s="302"/>
      <c r="C744" s="301"/>
      <c r="D744" s="301"/>
      <c r="E744" s="301"/>
      <c r="F744" s="301"/>
      <c r="G744" s="301"/>
      <c r="H744" s="301"/>
      <c r="I744" s="301"/>
      <c r="J744" s="301"/>
      <c r="K744" s="301"/>
      <c r="L744" s="301"/>
      <c r="M744" s="301"/>
      <c r="N744" s="301"/>
      <c r="O744" s="303"/>
      <c r="P744" s="309">
        <f>IF(Table3[[#This Row],[Limit]]="",0,IF(Table3[[#This Row],[Limit]]&lt;MAX(Table3[[#This Row],[Jan-24]:[Dec-24]]),"Excess Business",0))</f>
        <v>0</v>
      </c>
      <c r="Q744" s="310">
        <f>IFERROR(COUNTIF(Table3[[#This Row],[Jan-24]:[Dec-24]],"&gt;"&amp;Table3[[#This Row],[Limit]]),)</f>
        <v>0</v>
      </c>
      <c r="R744" s="329">
        <f>Table3[[#This Row],[Paste CL name ]]</f>
        <v>0</v>
      </c>
    </row>
    <row r="745" spans="1:18" x14ac:dyDescent="0.25">
      <c r="A745" s="332"/>
      <c r="B745" s="302"/>
      <c r="C745" s="301"/>
      <c r="D745" s="301"/>
      <c r="E745" s="301"/>
      <c r="F745" s="301"/>
      <c r="G745" s="301"/>
      <c r="H745" s="301"/>
      <c r="I745" s="301"/>
      <c r="J745" s="301"/>
      <c r="K745" s="301"/>
      <c r="L745" s="301"/>
      <c r="M745" s="301"/>
      <c r="N745" s="301"/>
      <c r="O745" s="303"/>
      <c r="P745" s="309">
        <f>IF(Table3[[#This Row],[Limit]]="",0,IF(Table3[[#This Row],[Limit]]&lt;MAX(Table3[[#This Row],[Jan-24]:[Dec-24]]),"Excess Business",0))</f>
        <v>0</v>
      </c>
      <c r="Q745" s="310">
        <f>IFERROR(COUNTIF(Table3[[#This Row],[Jan-24]:[Dec-24]],"&gt;"&amp;Table3[[#This Row],[Limit]]),)</f>
        <v>0</v>
      </c>
      <c r="R745" s="329">
        <f>Table3[[#This Row],[Paste CL name ]]</f>
        <v>0</v>
      </c>
    </row>
    <row r="746" spans="1:18" x14ac:dyDescent="0.25">
      <c r="A746" s="332"/>
      <c r="B746" s="302"/>
      <c r="C746" s="301"/>
      <c r="D746" s="301"/>
      <c r="E746" s="301"/>
      <c r="F746" s="301"/>
      <c r="G746" s="301"/>
      <c r="H746" s="301"/>
      <c r="I746" s="301"/>
      <c r="J746" s="301"/>
      <c r="K746" s="301"/>
      <c r="L746" s="301"/>
      <c r="M746" s="301"/>
      <c r="N746" s="301"/>
      <c r="O746" s="303"/>
      <c r="P746" s="309">
        <f>IF(Table3[[#This Row],[Limit]]="",0,IF(Table3[[#This Row],[Limit]]&lt;MAX(Table3[[#This Row],[Jan-24]:[Dec-24]]),"Excess Business",0))</f>
        <v>0</v>
      </c>
      <c r="Q746" s="310">
        <f>IFERROR(COUNTIF(Table3[[#This Row],[Jan-24]:[Dec-24]],"&gt;"&amp;Table3[[#This Row],[Limit]]),)</f>
        <v>0</v>
      </c>
      <c r="R746" s="329">
        <f>Table3[[#This Row],[Paste CL name ]]</f>
        <v>0</v>
      </c>
    </row>
    <row r="747" spans="1:18" x14ac:dyDescent="0.25">
      <c r="A747" s="332"/>
      <c r="B747" s="302"/>
      <c r="C747" s="301"/>
      <c r="D747" s="301"/>
      <c r="E747" s="301"/>
      <c r="F747" s="301"/>
      <c r="G747" s="301"/>
      <c r="H747" s="301"/>
      <c r="I747" s="301"/>
      <c r="J747" s="301"/>
      <c r="K747" s="301"/>
      <c r="L747" s="301"/>
      <c r="M747" s="301"/>
      <c r="N747" s="301"/>
      <c r="O747" s="303"/>
      <c r="P747" s="309">
        <f>IF(Table3[[#This Row],[Limit]]="",0,IF(Table3[[#This Row],[Limit]]&lt;MAX(Table3[[#This Row],[Jan-24]:[Dec-24]]),"Excess Business",0))</f>
        <v>0</v>
      </c>
      <c r="Q747" s="310">
        <f>IFERROR(COUNTIF(Table3[[#This Row],[Jan-24]:[Dec-24]],"&gt;"&amp;Table3[[#This Row],[Limit]]),)</f>
        <v>0</v>
      </c>
      <c r="R747" s="329">
        <f>Table3[[#This Row],[Paste CL name ]]</f>
        <v>0</v>
      </c>
    </row>
    <row r="748" spans="1:18" x14ac:dyDescent="0.25">
      <c r="A748" s="332"/>
      <c r="B748" s="302"/>
      <c r="C748" s="301"/>
      <c r="D748" s="301"/>
      <c r="E748" s="301"/>
      <c r="F748" s="301"/>
      <c r="G748" s="301"/>
      <c r="H748" s="301"/>
      <c r="I748" s="301"/>
      <c r="J748" s="301"/>
      <c r="K748" s="301"/>
      <c r="L748" s="301"/>
      <c r="M748" s="301"/>
      <c r="N748" s="301"/>
      <c r="O748" s="303"/>
      <c r="P748" s="309">
        <f>IF(Table3[[#This Row],[Limit]]="",0,IF(Table3[[#This Row],[Limit]]&lt;MAX(Table3[[#This Row],[Jan-24]:[Dec-24]]),"Excess Business",0))</f>
        <v>0</v>
      </c>
      <c r="Q748" s="310">
        <f>IFERROR(COUNTIF(Table3[[#This Row],[Jan-24]:[Dec-24]],"&gt;"&amp;Table3[[#This Row],[Limit]]),)</f>
        <v>0</v>
      </c>
      <c r="R748" s="329">
        <f>Table3[[#This Row],[Paste CL name ]]</f>
        <v>0</v>
      </c>
    </row>
    <row r="749" spans="1:18" x14ac:dyDescent="0.25">
      <c r="A749" s="332"/>
      <c r="B749" s="302"/>
      <c r="C749" s="301"/>
      <c r="D749" s="301"/>
      <c r="E749" s="301"/>
      <c r="F749" s="301"/>
      <c r="G749" s="301"/>
      <c r="H749" s="301"/>
      <c r="I749" s="301"/>
      <c r="J749" s="301"/>
      <c r="K749" s="301"/>
      <c r="L749" s="301"/>
      <c r="M749" s="301"/>
      <c r="N749" s="301"/>
      <c r="O749" s="303"/>
      <c r="P749" s="309">
        <f>IF(Table3[[#This Row],[Limit]]="",0,IF(Table3[[#This Row],[Limit]]&lt;MAX(Table3[[#This Row],[Jan-24]:[Dec-24]]),"Excess Business",0))</f>
        <v>0</v>
      </c>
      <c r="Q749" s="310">
        <f>IFERROR(COUNTIF(Table3[[#This Row],[Jan-24]:[Dec-24]],"&gt;"&amp;Table3[[#This Row],[Limit]]),)</f>
        <v>0</v>
      </c>
      <c r="R749" s="329">
        <f>Table3[[#This Row],[Paste CL name ]]</f>
        <v>0</v>
      </c>
    </row>
    <row r="750" spans="1:18" x14ac:dyDescent="0.25">
      <c r="A750" s="332"/>
      <c r="B750" s="302"/>
      <c r="C750" s="301"/>
      <c r="D750" s="301"/>
      <c r="E750" s="301"/>
      <c r="F750" s="301"/>
      <c r="G750" s="301"/>
      <c r="H750" s="301"/>
      <c r="I750" s="301"/>
      <c r="J750" s="301"/>
      <c r="K750" s="301"/>
      <c r="L750" s="301"/>
      <c r="M750" s="301"/>
      <c r="N750" s="301"/>
      <c r="O750" s="303"/>
      <c r="P750" s="309">
        <f>IF(Table3[[#This Row],[Limit]]="",0,IF(Table3[[#This Row],[Limit]]&lt;MAX(Table3[[#This Row],[Jan-24]:[Dec-24]]),"Excess Business",0))</f>
        <v>0</v>
      </c>
      <c r="Q750" s="310">
        <f>IFERROR(COUNTIF(Table3[[#This Row],[Jan-24]:[Dec-24]],"&gt;"&amp;Table3[[#This Row],[Limit]]),)</f>
        <v>0</v>
      </c>
      <c r="R750" s="329">
        <f>Table3[[#This Row],[Paste CL name ]]</f>
        <v>0</v>
      </c>
    </row>
    <row r="751" spans="1:18" x14ac:dyDescent="0.25">
      <c r="A751" s="332"/>
      <c r="B751" s="302"/>
      <c r="C751" s="301"/>
      <c r="D751" s="301"/>
      <c r="E751" s="301"/>
      <c r="F751" s="301"/>
      <c r="G751" s="301"/>
      <c r="H751" s="301"/>
      <c r="I751" s="301"/>
      <c r="J751" s="301"/>
      <c r="K751" s="301"/>
      <c r="L751" s="301"/>
      <c r="M751" s="301"/>
      <c r="N751" s="301"/>
      <c r="O751" s="303"/>
      <c r="P751" s="309">
        <f>IF(Table3[[#This Row],[Limit]]="",0,IF(Table3[[#This Row],[Limit]]&lt;MAX(Table3[[#This Row],[Jan-24]:[Dec-24]]),"Excess Business",0))</f>
        <v>0</v>
      </c>
      <c r="Q751" s="310">
        <f>IFERROR(COUNTIF(Table3[[#This Row],[Jan-24]:[Dec-24]],"&gt;"&amp;Table3[[#This Row],[Limit]]),)</f>
        <v>0</v>
      </c>
      <c r="R751" s="329">
        <f>Table3[[#This Row],[Paste CL name ]]</f>
        <v>0</v>
      </c>
    </row>
    <row r="752" spans="1:18" x14ac:dyDescent="0.25">
      <c r="A752" s="332"/>
      <c r="B752" s="302"/>
      <c r="C752" s="301"/>
      <c r="D752" s="301"/>
      <c r="E752" s="301"/>
      <c r="F752" s="301"/>
      <c r="G752" s="301"/>
      <c r="H752" s="301"/>
      <c r="I752" s="301"/>
      <c r="J752" s="301"/>
      <c r="K752" s="301"/>
      <c r="L752" s="301"/>
      <c r="M752" s="301"/>
      <c r="N752" s="301"/>
      <c r="O752" s="303"/>
      <c r="P752" s="309">
        <f>IF(Table3[[#This Row],[Limit]]="",0,IF(Table3[[#This Row],[Limit]]&lt;MAX(Table3[[#This Row],[Jan-24]:[Dec-24]]),"Excess Business",0))</f>
        <v>0</v>
      </c>
      <c r="Q752" s="310">
        <f>IFERROR(COUNTIF(Table3[[#This Row],[Jan-24]:[Dec-24]],"&gt;"&amp;Table3[[#This Row],[Limit]]),)</f>
        <v>0</v>
      </c>
      <c r="R752" s="329">
        <f>Table3[[#This Row],[Paste CL name ]]</f>
        <v>0</v>
      </c>
    </row>
    <row r="753" spans="1:18" x14ac:dyDescent="0.25">
      <c r="A753" s="332"/>
      <c r="B753" s="302"/>
      <c r="C753" s="301"/>
      <c r="D753" s="301"/>
      <c r="E753" s="301"/>
      <c r="F753" s="301"/>
      <c r="G753" s="301"/>
      <c r="H753" s="301"/>
      <c r="I753" s="301"/>
      <c r="J753" s="301"/>
      <c r="K753" s="301"/>
      <c r="L753" s="301"/>
      <c r="M753" s="301"/>
      <c r="N753" s="301"/>
      <c r="O753" s="303"/>
      <c r="P753" s="309">
        <f>IF(Table3[[#This Row],[Limit]]="",0,IF(Table3[[#This Row],[Limit]]&lt;MAX(Table3[[#This Row],[Jan-24]:[Dec-24]]),"Excess Business",0))</f>
        <v>0</v>
      </c>
      <c r="Q753" s="310">
        <f>IFERROR(COUNTIF(Table3[[#This Row],[Jan-24]:[Dec-24]],"&gt;"&amp;Table3[[#This Row],[Limit]]),)</f>
        <v>0</v>
      </c>
      <c r="R753" s="329">
        <f>Table3[[#This Row],[Paste CL name ]]</f>
        <v>0</v>
      </c>
    </row>
    <row r="754" spans="1:18" x14ac:dyDescent="0.25">
      <c r="A754" s="332"/>
      <c r="B754" s="302"/>
      <c r="C754" s="301"/>
      <c r="D754" s="301"/>
      <c r="E754" s="301"/>
      <c r="F754" s="301"/>
      <c r="G754" s="301"/>
      <c r="H754" s="301"/>
      <c r="I754" s="301"/>
      <c r="J754" s="301"/>
      <c r="K754" s="301"/>
      <c r="L754" s="301"/>
      <c r="M754" s="301"/>
      <c r="N754" s="301"/>
      <c r="O754" s="303"/>
      <c r="P754" s="309">
        <f>IF(Table3[[#This Row],[Limit]]="",0,IF(Table3[[#This Row],[Limit]]&lt;MAX(Table3[[#This Row],[Jan-24]:[Dec-24]]),"Excess Business",0))</f>
        <v>0</v>
      </c>
      <c r="Q754" s="310">
        <f>IFERROR(COUNTIF(Table3[[#This Row],[Jan-24]:[Dec-24]],"&gt;"&amp;Table3[[#This Row],[Limit]]),)</f>
        <v>0</v>
      </c>
      <c r="R754" s="329">
        <f>Table3[[#This Row],[Paste CL name ]]</f>
        <v>0</v>
      </c>
    </row>
    <row r="755" spans="1:18" x14ac:dyDescent="0.25">
      <c r="A755" s="332"/>
      <c r="B755" s="302"/>
      <c r="C755" s="301"/>
      <c r="D755" s="301"/>
      <c r="E755" s="301"/>
      <c r="F755" s="301"/>
      <c r="G755" s="301"/>
      <c r="H755" s="301"/>
      <c r="I755" s="301"/>
      <c r="J755" s="301"/>
      <c r="K755" s="301"/>
      <c r="L755" s="301"/>
      <c r="M755" s="301"/>
      <c r="N755" s="301"/>
      <c r="O755" s="303"/>
      <c r="P755" s="309">
        <f>IF(Table3[[#This Row],[Limit]]="",0,IF(Table3[[#This Row],[Limit]]&lt;MAX(Table3[[#This Row],[Jan-24]:[Dec-24]]),"Excess Business",0))</f>
        <v>0</v>
      </c>
      <c r="Q755" s="310">
        <f>IFERROR(COUNTIF(Table3[[#This Row],[Jan-24]:[Dec-24]],"&gt;"&amp;Table3[[#This Row],[Limit]]),)</f>
        <v>0</v>
      </c>
      <c r="R755" s="329">
        <f>Table3[[#This Row],[Paste CL name ]]</f>
        <v>0</v>
      </c>
    </row>
    <row r="756" spans="1:18" x14ac:dyDescent="0.25">
      <c r="A756" s="332"/>
      <c r="B756" s="302"/>
      <c r="C756" s="301"/>
      <c r="D756" s="301"/>
      <c r="E756" s="301"/>
      <c r="F756" s="301"/>
      <c r="G756" s="301"/>
      <c r="H756" s="301"/>
      <c r="I756" s="301"/>
      <c r="J756" s="301"/>
      <c r="K756" s="301"/>
      <c r="L756" s="301"/>
      <c r="M756" s="301"/>
      <c r="N756" s="301"/>
      <c r="O756" s="303"/>
      <c r="P756" s="309">
        <f>IF(Table3[[#This Row],[Limit]]="",0,IF(Table3[[#This Row],[Limit]]&lt;MAX(Table3[[#This Row],[Jan-24]:[Dec-24]]),"Excess Business",0))</f>
        <v>0</v>
      </c>
      <c r="Q756" s="310">
        <f>IFERROR(COUNTIF(Table3[[#This Row],[Jan-24]:[Dec-24]],"&gt;"&amp;Table3[[#This Row],[Limit]]),)</f>
        <v>0</v>
      </c>
      <c r="R756" s="329">
        <f>Table3[[#This Row],[Paste CL name ]]</f>
        <v>0</v>
      </c>
    </row>
    <row r="757" spans="1:18" x14ac:dyDescent="0.25">
      <c r="A757" s="332"/>
      <c r="B757" s="302"/>
      <c r="C757" s="301"/>
      <c r="D757" s="301"/>
      <c r="E757" s="301"/>
      <c r="F757" s="301"/>
      <c r="G757" s="301"/>
      <c r="H757" s="301"/>
      <c r="I757" s="301"/>
      <c r="J757" s="301"/>
      <c r="K757" s="301"/>
      <c r="L757" s="301"/>
      <c r="M757" s="301"/>
      <c r="N757" s="301"/>
      <c r="O757" s="303"/>
      <c r="P757" s="309">
        <f>IF(Table3[[#This Row],[Limit]]="",0,IF(Table3[[#This Row],[Limit]]&lt;MAX(Table3[[#This Row],[Jan-24]:[Dec-24]]),"Excess Business",0))</f>
        <v>0</v>
      </c>
      <c r="Q757" s="310">
        <f>IFERROR(COUNTIF(Table3[[#This Row],[Jan-24]:[Dec-24]],"&gt;"&amp;Table3[[#This Row],[Limit]]),)</f>
        <v>0</v>
      </c>
      <c r="R757" s="329">
        <f>Table3[[#This Row],[Paste CL name ]]</f>
        <v>0</v>
      </c>
    </row>
    <row r="758" spans="1:18" x14ac:dyDescent="0.25">
      <c r="A758" s="332"/>
      <c r="B758" s="302"/>
      <c r="C758" s="301"/>
      <c r="D758" s="301"/>
      <c r="E758" s="301"/>
      <c r="F758" s="301"/>
      <c r="G758" s="301"/>
      <c r="H758" s="301"/>
      <c r="I758" s="301"/>
      <c r="J758" s="301"/>
      <c r="K758" s="301"/>
      <c r="L758" s="301"/>
      <c r="M758" s="301"/>
      <c r="N758" s="301"/>
      <c r="O758" s="303"/>
      <c r="P758" s="309">
        <f>IF(Table3[[#This Row],[Limit]]="",0,IF(Table3[[#This Row],[Limit]]&lt;MAX(Table3[[#This Row],[Jan-24]:[Dec-24]]),"Excess Business",0))</f>
        <v>0</v>
      </c>
      <c r="Q758" s="310">
        <f>IFERROR(COUNTIF(Table3[[#This Row],[Jan-24]:[Dec-24]],"&gt;"&amp;Table3[[#This Row],[Limit]]),)</f>
        <v>0</v>
      </c>
      <c r="R758" s="329">
        <f>Table3[[#This Row],[Paste CL name ]]</f>
        <v>0</v>
      </c>
    </row>
    <row r="759" spans="1:18" x14ac:dyDescent="0.25">
      <c r="A759" s="332"/>
      <c r="B759" s="302"/>
      <c r="C759" s="301"/>
      <c r="D759" s="301"/>
      <c r="E759" s="301"/>
      <c r="F759" s="301"/>
      <c r="G759" s="301"/>
      <c r="H759" s="301"/>
      <c r="I759" s="301"/>
      <c r="J759" s="301"/>
      <c r="K759" s="301"/>
      <c r="L759" s="301"/>
      <c r="M759" s="301"/>
      <c r="N759" s="301"/>
      <c r="O759" s="303"/>
      <c r="P759" s="309">
        <f>IF(Table3[[#This Row],[Limit]]="",0,IF(Table3[[#This Row],[Limit]]&lt;MAX(Table3[[#This Row],[Jan-24]:[Dec-24]]),"Excess Business",0))</f>
        <v>0</v>
      </c>
      <c r="Q759" s="310">
        <f>IFERROR(COUNTIF(Table3[[#This Row],[Jan-24]:[Dec-24]],"&gt;"&amp;Table3[[#This Row],[Limit]]),)</f>
        <v>0</v>
      </c>
      <c r="R759" s="329">
        <f>Table3[[#This Row],[Paste CL name ]]</f>
        <v>0</v>
      </c>
    </row>
    <row r="760" spans="1:18" x14ac:dyDescent="0.25">
      <c r="A760" s="332"/>
      <c r="B760" s="302"/>
      <c r="C760" s="301"/>
      <c r="D760" s="301"/>
      <c r="E760" s="301"/>
      <c r="F760" s="301"/>
      <c r="G760" s="301"/>
      <c r="H760" s="301"/>
      <c r="I760" s="301"/>
      <c r="J760" s="301"/>
      <c r="K760" s="301"/>
      <c r="L760" s="301"/>
      <c r="M760" s="301"/>
      <c r="N760" s="301"/>
      <c r="O760" s="303"/>
      <c r="P760" s="309">
        <f>IF(Table3[[#This Row],[Limit]]="",0,IF(Table3[[#This Row],[Limit]]&lt;MAX(Table3[[#This Row],[Jan-24]:[Dec-24]]),"Excess Business",0))</f>
        <v>0</v>
      </c>
      <c r="Q760" s="310">
        <f>IFERROR(COUNTIF(Table3[[#This Row],[Jan-24]:[Dec-24]],"&gt;"&amp;Table3[[#This Row],[Limit]]),)</f>
        <v>0</v>
      </c>
      <c r="R760" s="329">
        <f>Table3[[#This Row],[Paste CL name ]]</f>
        <v>0</v>
      </c>
    </row>
    <row r="761" spans="1:18" x14ac:dyDescent="0.25">
      <c r="A761" s="332"/>
      <c r="B761" s="302"/>
      <c r="C761" s="301"/>
      <c r="D761" s="301"/>
      <c r="E761" s="301"/>
      <c r="F761" s="301"/>
      <c r="G761" s="301"/>
      <c r="H761" s="301"/>
      <c r="I761" s="301"/>
      <c r="J761" s="301"/>
      <c r="K761" s="301"/>
      <c r="L761" s="301"/>
      <c r="M761" s="301"/>
      <c r="N761" s="301"/>
      <c r="O761" s="303"/>
      <c r="P761" s="309">
        <f>IF(Table3[[#This Row],[Limit]]="",0,IF(Table3[[#This Row],[Limit]]&lt;MAX(Table3[[#This Row],[Jan-24]:[Dec-24]]),"Excess Business",0))</f>
        <v>0</v>
      </c>
      <c r="Q761" s="310">
        <f>IFERROR(COUNTIF(Table3[[#This Row],[Jan-24]:[Dec-24]],"&gt;"&amp;Table3[[#This Row],[Limit]]),)</f>
        <v>0</v>
      </c>
      <c r="R761" s="329">
        <f>Table3[[#This Row],[Paste CL name ]]</f>
        <v>0</v>
      </c>
    </row>
    <row r="762" spans="1:18" x14ac:dyDescent="0.25">
      <c r="A762" s="332"/>
      <c r="B762" s="302"/>
      <c r="C762" s="301"/>
      <c r="D762" s="301"/>
      <c r="E762" s="301"/>
      <c r="F762" s="301"/>
      <c r="G762" s="301"/>
      <c r="H762" s="301"/>
      <c r="I762" s="301"/>
      <c r="J762" s="301"/>
      <c r="K762" s="301"/>
      <c r="L762" s="301"/>
      <c r="M762" s="301"/>
      <c r="N762" s="301"/>
      <c r="O762" s="303"/>
      <c r="P762" s="309">
        <f>IF(Table3[[#This Row],[Limit]]="",0,IF(Table3[[#This Row],[Limit]]&lt;MAX(Table3[[#This Row],[Jan-24]:[Dec-24]]),"Excess Business",0))</f>
        <v>0</v>
      </c>
      <c r="Q762" s="310">
        <f>IFERROR(COUNTIF(Table3[[#This Row],[Jan-24]:[Dec-24]],"&gt;"&amp;Table3[[#This Row],[Limit]]),)</f>
        <v>0</v>
      </c>
      <c r="R762" s="329">
        <f>Table3[[#This Row],[Paste CL name ]]</f>
        <v>0</v>
      </c>
    </row>
    <row r="763" spans="1:18" x14ac:dyDescent="0.25">
      <c r="A763" s="332"/>
      <c r="B763" s="302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M763" s="301"/>
      <c r="N763" s="301"/>
      <c r="O763" s="303"/>
      <c r="P763" s="309">
        <f>IF(Table3[[#This Row],[Limit]]="",0,IF(Table3[[#This Row],[Limit]]&lt;MAX(Table3[[#This Row],[Jan-24]:[Dec-24]]),"Excess Business",0))</f>
        <v>0</v>
      </c>
      <c r="Q763" s="310">
        <f>IFERROR(COUNTIF(Table3[[#This Row],[Jan-24]:[Dec-24]],"&gt;"&amp;Table3[[#This Row],[Limit]]),)</f>
        <v>0</v>
      </c>
      <c r="R763" s="329">
        <f>Table3[[#This Row],[Paste CL name ]]</f>
        <v>0</v>
      </c>
    </row>
    <row r="764" spans="1:18" x14ac:dyDescent="0.25">
      <c r="A764" s="332"/>
      <c r="B764" s="302"/>
      <c r="C764" s="301"/>
      <c r="D764" s="301"/>
      <c r="E764" s="301"/>
      <c r="F764" s="301"/>
      <c r="G764" s="301"/>
      <c r="H764" s="301"/>
      <c r="I764" s="301"/>
      <c r="J764" s="301"/>
      <c r="K764" s="301"/>
      <c r="L764" s="301"/>
      <c r="M764" s="301"/>
      <c r="N764" s="301"/>
      <c r="O764" s="303"/>
      <c r="P764" s="309">
        <f>IF(Table3[[#This Row],[Limit]]="",0,IF(Table3[[#This Row],[Limit]]&lt;MAX(Table3[[#This Row],[Jan-24]:[Dec-24]]),"Excess Business",0))</f>
        <v>0</v>
      </c>
      <c r="Q764" s="310">
        <f>IFERROR(COUNTIF(Table3[[#This Row],[Jan-24]:[Dec-24]],"&gt;"&amp;Table3[[#This Row],[Limit]]),)</f>
        <v>0</v>
      </c>
      <c r="R764" s="329">
        <f>Table3[[#This Row],[Paste CL name ]]</f>
        <v>0</v>
      </c>
    </row>
    <row r="765" spans="1:18" x14ac:dyDescent="0.25">
      <c r="A765" s="332"/>
      <c r="B765" s="302"/>
      <c r="C765" s="301"/>
      <c r="D765" s="301"/>
      <c r="E765" s="301"/>
      <c r="F765" s="301"/>
      <c r="G765" s="301"/>
      <c r="H765" s="301"/>
      <c r="I765" s="301"/>
      <c r="J765" s="301"/>
      <c r="K765" s="301"/>
      <c r="L765" s="301"/>
      <c r="M765" s="301"/>
      <c r="N765" s="301"/>
      <c r="O765" s="303"/>
      <c r="P765" s="309">
        <f>IF(Table3[[#This Row],[Limit]]="",0,IF(Table3[[#This Row],[Limit]]&lt;MAX(Table3[[#This Row],[Jan-24]:[Dec-24]]),"Excess Business",0))</f>
        <v>0</v>
      </c>
      <c r="Q765" s="310">
        <f>IFERROR(COUNTIF(Table3[[#This Row],[Jan-24]:[Dec-24]],"&gt;"&amp;Table3[[#This Row],[Limit]]),)</f>
        <v>0</v>
      </c>
      <c r="R765" s="329">
        <f>Table3[[#This Row],[Paste CL name ]]</f>
        <v>0</v>
      </c>
    </row>
    <row r="766" spans="1:18" x14ac:dyDescent="0.25">
      <c r="A766" s="332"/>
      <c r="B766" s="302"/>
      <c r="C766" s="301"/>
      <c r="D766" s="301"/>
      <c r="E766" s="301"/>
      <c r="F766" s="301"/>
      <c r="G766" s="301"/>
      <c r="H766" s="301"/>
      <c r="I766" s="301"/>
      <c r="J766" s="301"/>
      <c r="K766" s="301"/>
      <c r="L766" s="301"/>
      <c r="M766" s="301"/>
      <c r="N766" s="301"/>
      <c r="O766" s="303"/>
      <c r="P766" s="309">
        <f>IF(Table3[[#This Row],[Limit]]="",0,IF(Table3[[#This Row],[Limit]]&lt;MAX(Table3[[#This Row],[Jan-24]:[Dec-24]]),"Excess Business",0))</f>
        <v>0</v>
      </c>
      <c r="Q766" s="310">
        <f>IFERROR(COUNTIF(Table3[[#This Row],[Jan-24]:[Dec-24]],"&gt;"&amp;Table3[[#This Row],[Limit]]),)</f>
        <v>0</v>
      </c>
      <c r="R766" s="329">
        <f>Table3[[#This Row],[Paste CL name ]]</f>
        <v>0</v>
      </c>
    </row>
    <row r="767" spans="1:18" x14ac:dyDescent="0.25">
      <c r="A767" s="332"/>
      <c r="B767" s="302"/>
      <c r="C767" s="301"/>
      <c r="D767" s="301"/>
      <c r="E767" s="301"/>
      <c r="F767" s="301"/>
      <c r="G767" s="301"/>
      <c r="H767" s="301"/>
      <c r="I767" s="301"/>
      <c r="J767" s="301"/>
      <c r="K767" s="301"/>
      <c r="L767" s="301"/>
      <c r="M767" s="301"/>
      <c r="N767" s="301"/>
      <c r="O767" s="303"/>
      <c r="P767" s="309">
        <f>IF(Table3[[#This Row],[Limit]]="",0,IF(Table3[[#This Row],[Limit]]&lt;MAX(Table3[[#This Row],[Jan-24]:[Dec-24]]),"Excess Business",0))</f>
        <v>0</v>
      </c>
      <c r="Q767" s="310">
        <f>IFERROR(COUNTIF(Table3[[#This Row],[Jan-24]:[Dec-24]],"&gt;"&amp;Table3[[#This Row],[Limit]]),)</f>
        <v>0</v>
      </c>
      <c r="R767" s="329">
        <f>Table3[[#This Row],[Paste CL name ]]</f>
        <v>0</v>
      </c>
    </row>
    <row r="768" spans="1:18" x14ac:dyDescent="0.25">
      <c r="A768" s="332"/>
      <c r="B768" s="302"/>
      <c r="C768" s="301"/>
      <c r="D768" s="301"/>
      <c r="E768" s="301"/>
      <c r="F768" s="301"/>
      <c r="G768" s="301"/>
      <c r="H768" s="301"/>
      <c r="I768" s="301"/>
      <c r="J768" s="301"/>
      <c r="K768" s="301"/>
      <c r="L768" s="301"/>
      <c r="M768" s="301"/>
      <c r="N768" s="301"/>
      <c r="O768" s="303"/>
      <c r="P768" s="309">
        <f>IF(Table3[[#This Row],[Limit]]="",0,IF(Table3[[#This Row],[Limit]]&lt;MAX(Table3[[#This Row],[Jan-24]:[Dec-24]]),"Excess Business",0))</f>
        <v>0</v>
      </c>
      <c r="Q768" s="310">
        <f>IFERROR(COUNTIF(Table3[[#This Row],[Jan-24]:[Dec-24]],"&gt;"&amp;Table3[[#This Row],[Limit]]),)</f>
        <v>0</v>
      </c>
      <c r="R768" s="329">
        <f>Table3[[#This Row],[Paste CL name ]]</f>
        <v>0</v>
      </c>
    </row>
    <row r="769" spans="1:18" x14ac:dyDescent="0.25">
      <c r="A769" s="332"/>
      <c r="B769" s="302"/>
      <c r="C769" s="301"/>
      <c r="D769" s="301"/>
      <c r="E769" s="301"/>
      <c r="F769" s="301"/>
      <c r="G769" s="301"/>
      <c r="H769" s="301"/>
      <c r="I769" s="301"/>
      <c r="J769" s="301"/>
      <c r="K769" s="301"/>
      <c r="L769" s="301"/>
      <c r="M769" s="301"/>
      <c r="N769" s="301"/>
      <c r="O769" s="303"/>
      <c r="P769" s="309">
        <f>IF(Table3[[#This Row],[Limit]]="",0,IF(Table3[[#This Row],[Limit]]&lt;MAX(Table3[[#This Row],[Jan-24]:[Dec-24]]),"Excess Business",0))</f>
        <v>0</v>
      </c>
      <c r="Q769" s="310">
        <f>IFERROR(COUNTIF(Table3[[#This Row],[Jan-24]:[Dec-24]],"&gt;"&amp;Table3[[#This Row],[Limit]]),)</f>
        <v>0</v>
      </c>
      <c r="R769" s="329">
        <f>Table3[[#This Row],[Paste CL name ]]</f>
        <v>0</v>
      </c>
    </row>
    <row r="770" spans="1:18" x14ac:dyDescent="0.25">
      <c r="A770" s="332"/>
      <c r="B770" s="302"/>
      <c r="C770" s="301"/>
      <c r="D770" s="301"/>
      <c r="E770" s="301"/>
      <c r="F770" s="301"/>
      <c r="G770" s="301"/>
      <c r="H770" s="301"/>
      <c r="I770" s="301"/>
      <c r="J770" s="301"/>
      <c r="K770" s="301"/>
      <c r="L770" s="301"/>
      <c r="M770" s="301"/>
      <c r="N770" s="301"/>
      <c r="O770" s="303"/>
      <c r="P770" s="309">
        <f>IF(Table3[[#This Row],[Limit]]="",0,IF(Table3[[#This Row],[Limit]]&lt;MAX(Table3[[#This Row],[Jan-24]:[Dec-24]]),"Excess Business",0))</f>
        <v>0</v>
      </c>
      <c r="Q770" s="310">
        <f>IFERROR(COUNTIF(Table3[[#This Row],[Jan-24]:[Dec-24]],"&gt;"&amp;Table3[[#This Row],[Limit]]),)</f>
        <v>0</v>
      </c>
      <c r="R770" s="329">
        <f>Table3[[#This Row],[Paste CL name ]]</f>
        <v>0</v>
      </c>
    </row>
    <row r="771" spans="1:18" x14ac:dyDescent="0.25">
      <c r="A771" s="332"/>
      <c r="B771" s="302"/>
      <c r="C771" s="301"/>
      <c r="D771" s="301"/>
      <c r="E771" s="301"/>
      <c r="F771" s="301"/>
      <c r="G771" s="301"/>
      <c r="H771" s="301"/>
      <c r="I771" s="301"/>
      <c r="J771" s="301"/>
      <c r="K771" s="301"/>
      <c r="L771" s="301"/>
      <c r="M771" s="301"/>
      <c r="N771" s="301"/>
      <c r="O771" s="303"/>
      <c r="P771" s="309">
        <f>IF(Table3[[#This Row],[Limit]]="",0,IF(Table3[[#This Row],[Limit]]&lt;MAX(Table3[[#This Row],[Jan-24]:[Dec-24]]),"Excess Business",0))</f>
        <v>0</v>
      </c>
      <c r="Q771" s="310">
        <f>IFERROR(COUNTIF(Table3[[#This Row],[Jan-24]:[Dec-24]],"&gt;"&amp;Table3[[#This Row],[Limit]]),)</f>
        <v>0</v>
      </c>
      <c r="R771" s="329">
        <f>Table3[[#This Row],[Paste CL name ]]</f>
        <v>0</v>
      </c>
    </row>
    <row r="772" spans="1:18" x14ac:dyDescent="0.25">
      <c r="A772" s="332"/>
      <c r="B772" s="302"/>
      <c r="C772" s="301"/>
      <c r="D772" s="301"/>
      <c r="E772" s="301"/>
      <c r="F772" s="301"/>
      <c r="G772" s="301"/>
      <c r="H772" s="301"/>
      <c r="I772" s="301"/>
      <c r="J772" s="301"/>
      <c r="K772" s="301"/>
      <c r="L772" s="301"/>
      <c r="M772" s="301"/>
      <c r="N772" s="301"/>
      <c r="O772" s="303"/>
      <c r="P772" s="309">
        <f>IF(Table3[[#This Row],[Limit]]="",0,IF(Table3[[#This Row],[Limit]]&lt;MAX(Table3[[#This Row],[Jan-24]:[Dec-24]]),"Excess Business",0))</f>
        <v>0</v>
      </c>
      <c r="Q772" s="310">
        <f>IFERROR(COUNTIF(Table3[[#This Row],[Jan-24]:[Dec-24]],"&gt;"&amp;Table3[[#This Row],[Limit]]),)</f>
        <v>0</v>
      </c>
      <c r="R772" s="329">
        <f>Table3[[#This Row],[Paste CL name ]]</f>
        <v>0</v>
      </c>
    </row>
    <row r="773" spans="1:18" x14ac:dyDescent="0.25">
      <c r="A773" s="332"/>
      <c r="B773" s="302"/>
      <c r="C773" s="301"/>
      <c r="D773" s="301"/>
      <c r="E773" s="301"/>
      <c r="F773" s="301"/>
      <c r="G773" s="301"/>
      <c r="H773" s="301"/>
      <c r="I773" s="301"/>
      <c r="J773" s="301"/>
      <c r="K773" s="301"/>
      <c r="L773" s="301"/>
      <c r="M773" s="301"/>
      <c r="N773" s="301"/>
      <c r="O773" s="303"/>
      <c r="P773" s="309">
        <f>IF(Table3[[#This Row],[Limit]]="",0,IF(Table3[[#This Row],[Limit]]&lt;MAX(Table3[[#This Row],[Jan-24]:[Dec-24]]),"Excess Business",0))</f>
        <v>0</v>
      </c>
      <c r="Q773" s="310">
        <f>IFERROR(COUNTIF(Table3[[#This Row],[Jan-24]:[Dec-24]],"&gt;"&amp;Table3[[#This Row],[Limit]]),)</f>
        <v>0</v>
      </c>
      <c r="R773" s="329">
        <f>Table3[[#This Row],[Paste CL name ]]</f>
        <v>0</v>
      </c>
    </row>
    <row r="774" spans="1:18" x14ac:dyDescent="0.25">
      <c r="A774" s="332"/>
      <c r="B774" s="302"/>
      <c r="C774" s="301"/>
      <c r="D774" s="301"/>
      <c r="E774" s="301"/>
      <c r="F774" s="301"/>
      <c r="G774" s="301"/>
      <c r="H774" s="301"/>
      <c r="I774" s="301"/>
      <c r="J774" s="301"/>
      <c r="K774" s="301"/>
      <c r="L774" s="301"/>
      <c r="M774" s="301"/>
      <c r="N774" s="301"/>
      <c r="O774" s="303"/>
      <c r="P774" s="309">
        <f>IF(Table3[[#This Row],[Limit]]="",0,IF(Table3[[#This Row],[Limit]]&lt;MAX(Table3[[#This Row],[Jan-24]:[Dec-24]]),"Excess Business",0))</f>
        <v>0</v>
      </c>
      <c r="Q774" s="310">
        <f>IFERROR(COUNTIF(Table3[[#This Row],[Jan-24]:[Dec-24]],"&gt;"&amp;Table3[[#This Row],[Limit]]),)</f>
        <v>0</v>
      </c>
      <c r="R774" s="329">
        <f>Table3[[#This Row],[Paste CL name ]]</f>
        <v>0</v>
      </c>
    </row>
    <row r="775" spans="1:18" x14ac:dyDescent="0.25">
      <c r="A775" s="332"/>
      <c r="B775" s="302"/>
      <c r="C775" s="301"/>
      <c r="D775" s="301"/>
      <c r="E775" s="301"/>
      <c r="F775" s="301"/>
      <c r="G775" s="301"/>
      <c r="H775" s="301"/>
      <c r="I775" s="301"/>
      <c r="J775" s="301"/>
      <c r="K775" s="301"/>
      <c r="L775" s="301"/>
      <c r="M775" s="301"/>
      <c r="N775" s="301"/>
      <c r="O775" s="303"/>
      <c r="P775" s="309">
        <f>IF(Table3[[#This Row],[Limit]]="",0,IF(Table3[[#This Row],[Limit]]&lt;MAX(Table3[[#This Row],[Jan-24]:[Dec-24]]),"Excess Business",0))</f>
        <v>0</v>
      </c>
      <c r="Q775" s="310">
        <f>IFERROR(COUNTIF(Table3[[#This Row],[Jan-24]:[Dec-24]],"&gt;"&amp;Table3[[#This Row],[Limit]]),)</f>
        <v>0</v>
      </c>
      <c r="R775" s="329">
        <f>Table3[[#This Row],[Paste CL name ]]</f>
        <v>0</v>
      </c>
    </row>
    <row r="776" spans="1:18" x14ac:dyDescent="0.25">
      <c r="A776" s="332"/>
      <c r="B776" s="302"/>
      <c r="C776" s="301"/>
      <c r="D776" s="301"/>
      <c r="E776" s="301"/>
      <c r="F776" s="301"/>
      <c r="G776" s="301"/>
      <c r="H776" s="301"/>
      <c r="I776" s="301"/>
      <c r="J776" s="301"/>
      <c r="K776" s="301"/>
      <c r="L776" s="301"/>
      <c r="M776" s="301"/>
      <c r="N776" s="301"/>
      <c r="O776" s="303"/>
      <c r="P776" s="309">
        <f>IF(Table3[[#This Row],[Limit]]="",0,IF(Table3[[#This Row],[Limit]]&lt;MAX(Table3[[#This Row],[Jan-24]:[Dec-24]]),"Excess Business",0))</f>
        <v>0</v>
      </c>
      <c r="Q776" s="310">
        <f>IFERROR(COUNTIF(Table3[[#This Row],[Jan-24]:[Dec-24]],"&gt;"&amp;Table3[[#This Row],[Limit]]),)</f>
        <v>0</v>
      </c>
      <c r="R776" s="329">
        <f>Table3[[#This Row],[Paste CL name ]]</f>
        <v>0</v>
      </c>
    </row>
    <row r="777" spans="1:18" x14ac:dyDescent="0.25">
      <c r="A777" s="332"/>
      <c r="B777" s="302"/>
      <c r="C777" s="301"/>
      <c r="D777" s="301"/>
      <c r="E777" s="301"/>
      <c r="F777" s="301"/>
      <c r="G777" s="301"/>
      <c r="H777" s="301"/>
      <c r="I777" s="301"/>
      <c r="J777" s="301"/>
      <c r="K777" s="301"/>
      <c r="L777" s="301"/>
      <c r="M777" s="301"/>
      <c r="N777" s="301"/>
      <c r="O777" s="303"/>
      <c r="P777" s="309">
        <f>IF(Table3[[#This Row],[Limit]]="",0,IF(Table3[[#This Row],[Limit]]&lt;MAX(Table3[[#This Row],[Jan-24]:[Dec-24]]),"Excess Business",0))</f>
        <v>0</v>
      </c>
      <c r="Q777" s="310">
        <f>IFERROR(COUNTIF(Table3[[#This Row],[Jan-24]:[Dec-24]],"&gt;"&amp;Table3[[#This Row],[Limit]]),)</f>
        <v>0</v>
      </c>
      <c r="R777" s="329">
        <f>Table3[[#This Row],[Paste CL name ]]</f>
        <v>0</v>
      </c>
    </row>
    <row r="778" spans="1:18" x14ac:dyDescent="0.25">
      <c r="A778" s="332"/>
      <c r="B778" s="302"/>
      <c r="C778" s="301"/>
      <c r="D778" s="301"/>
      <c r="E778" s="301"/>
      <c r="F778" s="301"/>
      <c r="G778" s="301"/>
      <c r="H778" s="301"/>
      <c r="I778" s="301"/>
      <c r="J778" s="301"/>
      <c r="K778" s="301"/>
      <c r="L778" s="301"/>
      <c r="M778" s="301"/>
      <c r="N778" s="301"/>
      <c r="O778" s="303"/>
      <c r="P778" s="309">
        <f>IF(Table3[[#This Row],[Limit]]="",0,IF(Table3[[#This Row],[Limit]]&lt;MAX(Table3[[#This Row],[Jan-24]:[Dec-24]]),"Excess Business",0))</f>
        <v>0</v>
      </c>
      <c r="Q778" s="310">
        <f>IFERROR(COUNTIF(Table3[[#This Row],[Jan-24]:[Dec-24]],"&gt;"&amp;Table3[[#This Row],[Limit]]),)</f>
        <v>0</v>
      </c>
      <c r="R778" s="329">
        <f>Table3[[#This Row],[Paste CL name ]]</f>
        <v>0</v>
      </c>
    </row>
    <row r="779" spans="1:18" x14ac:dyDescent="0.25">
      <c r="A779" s="332"/>
      <c r="B779" s="302"/>
      <c r="C779" s="301"/>
      <c r="D779" s="301"/>
      <c r="E779" s="301"/>
      <c r="F779" s="301"/>
      <c r="G779" s="301"/>
      <c r="H779" s="301"/>
      <c r="I779" s="301"/>
      <c r="J779" s="301"/>
      <c r="K779" s="301"/>
      <c r="L779" s="301"/>
      <c r="M779" s="301"/>
      <c r="N779" s="301"/>
      <c r="O779" s="303"/>
      <c r="P779" s="309">
        <f>IF(Table3[[#This Row],[Limit]]="",0,IF(Table3[[#This Row],[Limit]]&lt;MAX(Table3[[#This Row],[Jan-24]:[Dec-24]]),"Excess Business",0))</f>
        <v>0</v>
      </c>
      <c r="Q779" s="310">
        <f>IFERROR(COUNTIF(Table3[[#This Row],[Jan-24]:[Dec-24]],"&gt;"&amp;Table3[[#This Row],[Limit]]),)</f>
        <v>0</v>
      </c>
      <c r="R779" s="329">
        <f>Table3[[#This Row],[Paste CL name ]]</f>
        <v>0</v>
      </c>
    </row>
    <row r="780" spans="1:18" x14ac:dyDescent="0.25">
      <c r="A780" s="332"/>
      <c r="B780" s="302"/>
      <c r="C780" s="301"/>
      <c r="D780" s="301"/>
      <c r="E780" s="301"/>
      <c r="F780" s="301"/>
      <c r="G780" s="301"/>
      <c r="H780" s="301"/>
      <c r="I780" s="301"/>
      <c r="J780" s="301"/>
      <c r="K780" s="301"/>
      <c r="L780" s="301"/>
      <c r="M780" s="301"/>
      <c r="N780" s="301"/>
      <c r="O780" s="303"/>
      <c r="P780" s="309">
        <f>IF(Table3[[#This Row],[Limit]]="",0,IF(Table3[[#This Row],[Limit]]&lt;MAX(Table3[[#This Row],[Jan-24]:[Dec-24]]),"Excess Business",0))</f>
        <v>0</v>
      </c>
      <c r="Q780" s="310">
        <f>IFERROR(COUNTIF(Table3[[#This Row],[Jan-24]:[Dec-24]],"&gt;"&amp;Table3[[#This Row],[Limit]]),)</f>
        <v>0</v>
      </c>
      <c r="R780" s="329">
        <f>Table3[[#This Row],[Paste CL name ]]</f>
        <v>0</v>
      </c>
    </row>
    <row r="781" spans="1:18" x14ac:dyDescent="0.25">
      <c r="A781" s="332"/>
      <c r="B781" s="302"/>
      <c r="C781" s="301"/>
      <c r="D781" s="301"/>
      <c r="E781" s="301"/>
      <c r="F781" s="301"/>
      <c r="G781" s="301"/>
      <c r="H781" s="301"/>
      <c r="I781" s="301"/>
      <c r="J781" s="301"/>
      <c r="K781" s="301"/>
      <c r="L781" s="301"/>
      <c r="M781" s="301"/>
      <c r="N781" s="301"/>
      <c r="O781" s="303"/>
      <c r="P781" s="309">
        <f>IF(Table3[[#This Row],[Limit]]="",0,IF(Table3[[#This Row],[Limit]]&lt;MAX(Table3[[#This Row],[Jan-24]:[Dec-24]]),"Excess Business",0))</f>
        <v>0</v>
      </c>
      <c r="Q781" s="310">
        <f>IFERROR(COUNTIF(Table3[[#This Row],[Jan-24]:[Dec-24]],"&gt;"&amp;Table3[[#This Row],[Limit]]),)</f>
        <v>0</v>
      </c>
      <c r="R781" s="329">
        <f>Table3[[#This Row],[Paste CL name ]]</f>
        <v>0</v>
      </c>
    </row>
    <row r="782" spans="1:18" x14ac:dyDescent="0.25">
      <c r="A782" s="332"/>
      <c r="B782" s="302"/>
      <c r="C782" s="301"/>
      <c r="D782" s="301"/>
      <c r="E782" s="301"/>
      <c r="F782" s="301"/>
      <c r="G782" s="301"/>
      <c r="H782" s="301"/>
      <c r="I782" s="301"/>
      <c r="J782" s="301"/>
      <c r="K782" s="301"/>
      <c r="L782" s="301"/>
      <c r="M782" s="301"/>
      <c r="N782" s="301"/>
      <c r="O782" s="303"/>
      <c r="P782" s="309">
        <f>IF(Table3[[#This Row],[Limit]]="",0,IF(Table3[[#This Row],[Limit]]&lt;MAX(Table3[[#This Row],[Jan-24]:[Dec-24]]),"Excess Business",0))</f>
        <v>0</v>
      </c>
      <c r="Q782" s="310">
        <f>IFERROR(COUNTIF(Table3[[#This Row],[Jan-24]:[Dec-24]],"&gt;"&amp;Table3[[#This Row],[Limit]]),)</f>
        <v>0</v>
      </c>
      <c r="R782" s="329">
        <f>Table3[[#This Row],[Paste CL name ]]</f>
        <v>0</v>
      </c>
    </row>
    <row r="783" spans="1:18" x14ac:dyDescent="0.25">
      <c r="A783" s="332"/>
      <c r="B783" s="302"/>
      <c r="C783" s="301"/>
      <c r="D783" s="301"/>
      <c r="E783" s="301"/>
      <c r="F783" s="301"/>
      <c r="G783" s="301"/>
      <c r="H783" s="301"/>
      <c r="I783" s="301"/>
      <c r="J783" s="301"/>
      <c r="K783" s="301"/>
      <c r="L783" s="301"/>
      <c r="M783" s="301"/>
      <c r="N783" s="301"/>
      <c r="O783" s="303"/>
      <c r="P783" s="309">
        <f>IF(Table3[[#This Row],[Limit]]="",0,IF(Table3[[#This Row],[Limit]]&lt;MAX(Table3[[#This Row],[Jan-24]:[Dec-24]]),"Excess Business",0))</f>
        <v>0</v>
      </c>
      <c r="Q783" s="310">
        <f>IFERROR(COUNTIF(Table3[[#This Row],[Jan-24]:[Dec-24]],"&gt;"&amp;Table3[[#This Row],[Limit]]),)</f>
        <v>0</v>
      </c>
      <c r="R783" s="329">
        <f>Table3[[#This Row],[Paste CL name ]]</f>
        <v>0</v>
      </c>
    </row>
    <row r="784" spans="1:18" x14ac:dyDescent="0.25">
      <c r="A784" s="332"/>
      <c r="B784" s="302"/>
      <c r="C784" s="301"/>
      <c r="D784" s="301"/>
      <c r="E784" s="301"/>
      <c r="F784" s="301"/>
      <c r="G784" s="301"/>
      <c r="H784" s="301"/>
      <c r="I784" s="301"/>
      <c r="J784" s="301"/>
      <c r="K784" s="301"/>
      <c r="L784" s="301"/>
      <c r="M784" s="301"/>
      <c r="N784" s="301"/>
      <c r="O784" s="303"/>
      <c r="P784" s="309">
        <f>IF(Table3[[#This Row],[Limit]]="",0,IF(Table3[[#This Row],[Limit]]&lt;MAX(Table3[[#This Row],[Jan-24]:[Dec-24]]),"Excess Business",0))</f>
        <v>0</v>
      </c>
      <c r="Q784" s="310">
        <f>IFERROR(COUNTIF(Table3[[#This Row],[Jan-24]:[Dec-24]],"&gt;"&amp;Table3[[#This Row],[Limit]]),)</f>
        <v>0</v>
      </c>
      <c r="R784" s="329">
        <f>Table3[[#This Row],[Paste CL name ]]</f>
        <v>0</v>
      </c>
    </row>
    <row r="785" spans="1:18" x14ac:dyDescent="0.25">
      <c r="A785" s="332"/>
      <c r="B785" s="302"/>
      <c r="C785" s="301"/>
      <c r="D785" s="301"/>
      <c r="E785" s="301"/>
      <c r="F785" s="301"/>
      <c r="G785" s="301"/>
      <c r="H785" s="301"/>
      <c r="I785" s="301"/>
      <c r="J785" s="301"/>
      <c r="K785" s="301"/>
      <c r="L785" s="301"/>
      <c r="M785" s="301"/>
      <c r="N785" s="301"/>
      <c r="O785" s="303"/>
      <c r="P785" s="309">
        <f>IF(Table3[[#This Row],[Limit]]="",0,IF(Table3[[#This Row],[Limit]]&lt;MAX(Table3[[#This Row],[Jan-24]:[Dec-24]]),"Excess Business",0))</f>
        <v>0</v>
      </c>
      <c r="Q785" s="310">
        <f>IFERROR(COUNTIF(Table3[[#This Row],[Jan-24]:[Dec-24]],"&gt;"&amp;Table3[[#This Row],[Limit]]),)</f>
        <v>0</v>
      </c>
      <c r="R785" s="329">
        <f>Table3[[#This Row],[Paste CL name ]]</f>
        <v>0</v>
      </c>
    </row>
    <row r="786" spans="1:18" x14ac:dyDescent="0.25">
      <c r="A786" s="332"/>
      <c r="B786" s="302"/>
      <c r="C786" s="301"/>
      <c r="D786" s="301"/>
      <c r="E786" s="301"/>
      <c r="F786" s="301"/>
      <c r="G786" s="301"/>
      <c r="H786" s="301"/>
      <c r="I786" s="301"/>
      <c r="J786" s="301"/>
      <c r="K786" s="301"/>
      <c r="L786" s="301"/>
      <c r="M786" s="301"/>
      <c r="N786" s="301"/>
      <c r="O786" s="303"/>
      <c r="P786" s="309">
        <f>IF(Table3[[#This Row],[Limit]]="",0,IF(Table3[[#This Row],[Limit]]&lt;MAX(Table3[[#This Row],[Jan-24]:[Dec-24]]),"Excess Business",0))</f>
        <v>0</v>
      </c>
      <c r="Q786" s="310">
        <f>IFERROR(COUNTIF(Table3[[#This Row],[Jan-24]:[Dec-24]],"&gt;"&amp;Table3[[#This Row],[Limit]]),)</f>
        <v>0</v>
      </c>
      <c r="R786" s="329">
        <f>Table3[[#This Row],[Paste CL name ]]</f>
        <v>0</v>
      </c>
    </row>
    <row r="787" spans="1:18" x14ac:dyDescent="0.25">
      <c r="A787" s="332"/>
      <c r="B787" s="302"/>
      <c r="C787" s="301"/>
      <c r="D787" s="301"/>
      <c r="E787" s="301"/>
      <c r="F787" s="301"/>
      <c r="G787" s="301"/>
      <c r="H787" s="301"/>
      <c r="I787" s="301"/>
      <c r="J787" s="301"/>
      <c r="K787" s="301"/>
      <c r="L787" s="301"/>
      <c r="M787" s="301"/>
      <c r="N787" s="301"/>
      <c r="O787" s="303"/>
      <c r="P787" s="309">
        <f>IF(Table3[[#This Row],[Limit]]="",0,IF(Table3[[#This Row],[Limit]]&lt;MAX(Table3[[#This Row],[Jan-24]:[Dec-24]]),"Excess Business",0))</f>
        <v>0</v>
      </c>
      <c r="Q787" s="310">
        <f>IFERROR(COUNTIF(Table3[[#This Row],[Jan-24]:[Dec-24]],"&gt;"&amp;Table3[[#This Row],[Limit]]),)</f>
        <v>0</v>
      </c>
      <c r="R787" s="329">
        <f>Table3[[#This Row],[Paste CL name ]]</f>
        <v>0</v>
      </c>
    </row>
    <row r="788" spans="1:18" x14ac:dyDescent="0.25">
      <c r="A788" s="332"/>
      <c r="B788" s="302"/>
      <c r="C788" s="301"/>
      <c r="D788" s="301"/>
      <c r="E788" s="301"/>
      <c r="F788" s="301"/>
      <c r="G788" s="301"/>
      <c r="H788" s="301"/>
      <c r="I788" s="301"/>
      <c r="J788" s="301"/>
      <c r="K788" s="301"/>
      <c r="L788" s="301"/>
      <c r="M788" s="301"/>
      <c r="N788" s="301"/>
      <c r="O788" s="303"/>
      <c r="P788" s="309">
        <f>IF(Table3[[#This Row],[Limit]]="",0,IF(Table3[[#This Row],[Limit]]&lt;MAX(Table3[[#This Row],[Jan-24]:[Dec-24]]),"Excess Business",0))</f>
        <v>0</v>
      </c>
      <c r="Q788" s="310">
        <f>IFERROR(COUNTIF(Table3[[#This Row],[Jan-24]:[Dec-24]],"&gt;"&amp;Table3[[#This Row],[Limit]]),)</f>
        <v>0</v>
      </c>
      <c r="R788" s="329">
        <f>Table3[[#This Row],[Paste CL name ]]</f>
        <v>0</v>
      </c>
    </row>
    <row r="789" spans="1:18" x14ac:dyDescent="0.25">
      <c r="A789" s="332"/>
      <c r="B789" s="302"/>
      <c r="C789" s="301"/>
      <c r="D789" s="301"/>
      <c r="E789" s="301"/>
      <c r="F789" s="301"/>
      <c r="G789" s="301"/>
      <c r="H789" s="301"/>
      <c r="I789" s="301"/>
      <c r="J789" s="301"/>
      <c r="K789" s="301"/>
      <c r="L789" s="301"/>
      <c r="M789" s="301"/>
      <c r="N789" s="301"/>
      <c r="O789" s="303"/>
      <c r="P789" s="309">
        <f>IF(Table3[[#This Row],[Limit]]="",0,IF(Table3[[#This Row],[Limit]]&lt;MAX(Table3[[#This Row],[Jan-24]:[Dec-24]]),"Excess Business",0))</f>
        <v>0</v>
      </c>
      <c r="Q789" s="310">
        <f>IFERROR(COUNTIF(Table3[[#This Row],[Jan-24]:[Dec-24]],"&gt;"&amp;Table3[[#This Row],[Limit]]),)</f>
        <v>0</v>
      </c>
      <c r="R789" s="329">
        <f>Table3[[#This Row],[Paste CL name ]]</f>
        <v>0</v>
      </c>
    </row>
    <row r="790" spans="1:18" x14ac:dyDescent="0.25">
      <c r="A790" s="332"/>
      <c r="B790" s="302"/>
      <c r="C790" s="301"/>
      <c r="D790" s="301"/>
      <c r="E790" s="301"/>
      <c r="F790" s="301"/>
      <c r="G790" s="301"/>
      <c r="H790" s="301"/>
      <c r="I790" s="301"/>
      <c r="J790" s="301"/>
      <c r="K790" s="301"/>
      <c r="L790" s="301"/>
      <c r="M790" s="301"/>
      <c r="N790" s="301"/>
      <c r="O790" s="303"/>
      <c r="P790" s="309">
        <f>IF(Table3[[#This Row],[Limit]]="",0,IF(Table3[[#This Row],[Limit]]&lt;MAX(Table3[[#This Row],[Jan-24]:[Dec-24]]),"Excess Business",0))</f>
        <v>0</v>
      </c>
      <c r="Q790" s="310">
        <f>IFERROR(COUNTIF(Table3[[#This Row],[Jan-24]:[Dec-24]],"&gt;"&amp;Table3[[#This Row],[Limit]]),)</f>
        <v>0</v>
      </c>
      <c r="R790" s="329">
        <f>Table3[[#This Row],[Paste CL name ]]</f>
        <v>0</v>
      </c>
    </row>
    <row r="791" spans="1:18" x14ac:dyDescent="0.25">
      <c r="A791" s="332"/>
      <c r="B791" s="302"/>
      <c r="C791" s="301"/>
      <c r="D791" s="301"/>
      <c r="E791" s="301"/>
      <c r="F791" s="301"/>
      <c r="G791" s="301"/>
      <c r="H791" s="301"/>
      <c r="I791" s="301"/>
      <c r="J791" s="301"/>
      <c r="K791" s="301"/>
      <c r="L791" s="301"/>
      <c r="M791" s="301"/>
      <c r="N791" s="301"/>
      <c r="O791" s="303"/>
      <c r="P791" s="309">
        <f>IF(Table3[[#This Row],[Limit]]="",0,IF(Table3[[#This Row],[Limit]]&lt;MAX(Table3[[#This Row],[Jan-24]:[Dec-24]]),"Excess Business",0))</f>
        <v>0</v>
      </c>
      <c r="Q791" s="310">
        <f>IFERROR(COUNTIF(Table3[[#This Row],[Jan-24]:[Dec-24]],"&gt;"&amp;Table3[[#This Row],[Limit]]),)</f>
        <v>0</v>
      </c>
      <c r="R791" s="329">
        <f>Table3[[#This Row],[Paste CL name ]]</f>
        <v>0</v>
      </c>
    </row>
    <row r="792" spans="1:18" x14ac:dyDescent="0.25">
      <c r="A792" s="332"/>
      <c r="B792" s="302"/>
      <c r="C792" s="301"/>
      <c r="D792" s="301"/>
      <c r="E792" s="301"/>
      <c r="F792" s="301"/>
      <c r="G792" s="301"/>
      <c r="H792" s="301"/>
      <c r="I792" s="301"/>
      <c r="J792" s="301"/>
      <c r="K792" s="301"/>
      <c r="L792" s="301"/>
      <c r="M792" s="301"/>
      <c r="N792" s="301"/>
      <c r="O792" s="303"/>
      <c r="P792" s="309">
        <f>IF(Table3[[#This Row],[Limit]]="",0,IF(Table3[[#This Row],[Limit]]&lt;MAX(Table3[[#This Row],[Jan-24]:[Dec-24]]),"Excess Business",0))</f>
        <v>0</v>
      </c>
      <c r="Q792" s="310">
        <f>IFERROR(COUNTIF(Table3[[#This Row],[Jan-24]:[Dec-24]],"&gt;"&amp;Table3[[#This Row],[Limit]]),)</f>
        <v>0</v>
      </c>
      <c r="R792" s="329">
        <f>Table3[[#This Row],[Paste CL name ]]</f>
        <v>0</v>
      </c>
    </row>
    <row r="793" spans="1:18" x14ac:dyDescent="0.25">
      <c r="A793" s="332"/>
      <c r="B793" s="302"/>
      <c r="C793" s="301"/>
      <c r="D793" s="301"/>
      <c r="E793" s="301"/>
      <c r="F793" s="301"/>
      <c r="G793" s="301"/>
      <c r="H793" s="301"/>
      <c r="I793" s="301"/>
      <c r="J793" s="301"/>
      <c r="K793" s="301"/>
      <c r="L793" s="301"/>
      <c r="M793" s="301"/>
      <c r="N793" s="301"/>
      <c r="O793" s="303"/>
      <c r="P793" s="309">
        <f>IF(Table3[[#This Row],[Limit]]="",0,IF(Table3[[#This Row],[Limit]]&lt;MAX(Table3[[#This Row],[Jan-24]:[Dec-24]]),"Excess Business",0))</f>
        <v>0</v>
      </c>
      <c r="Q793" s="310">
        <f>IFERROR(COUNTIF(Table3[[#This Row],[Jan-24]:[Dec-24]],"&gt;"&amp;Table3[[#This Row],[Limit]]),)</f>
        <v>0</v>
      </c>
      <c r="R793" s="329">
        <f>Table3[[#This Row],[Paste CL name ]]</f>
        <v>0</v>
      </c>
    </row>
    <row r="794" spans="1:18" x14ac:dyDescent="0.25">
      <c r="A794" s="332"/>
      <c r="B794" s="302"/>
      <c r="C794" s="301"/>
      <c r="D794" s="301"/>
      <c r="E794" s="301"/>
      <c r="F794" s="301"/>
      <c r="G794" s="301"/>
      <c r="H794" s="301"/>
      <c r="I794" s="301"/>
      <c r="J794" s="301"/>
      <c r="K794" s="301"/>
      <c r="L794" s="301"/>
      <c r="M794" s="301"/>
      <c r="N794" s="301"/>
      <c r="O794" s="303"/>
      <c r="P794" s="309">
        <f>IF(Table3[[#This Row],[Limit]]="",0,IF(Table3[[#This Row],[Limit]]&lt;MAX(Table3[[#This Row],[Jan-24]:[Dec-24]]),"Excess Business",0))</f>
        <v>0</v>
      </c>
      <c r="Q794" s="310">
        <f>IFERROR(COUNTIF(Table3[[#This Row],[Jan-24]:[Dec-24]],"&gt;"&amp;Table3[[#This Row],[Limit]]),)</f>
        <v>0</v>
      </c>
      <c r="R794" s="329">
        <f>Table3[[#This Row],[Paste CL name ]]</f>
        <v>0</v>
      </c>
    </row>
    <row r="795" spans="1:18" x14ac:dyDescent="0.25">
      <c r="A795" s="332"/>
      <c r="B795" s="302"/>
      <c r="C795" s="301"/>
      <c r="D795" s="301"/>
      <c r="E795" s="301"/>
      <c r="F795" s="301"/>
      <c r="G795" s="301"/>
      <c r="H795" s="301"/>
      <c r="I795" s="301"/>
      <c r="J795" s="301"/>
      <c r="K795" s="301"/>
      <c r="L795" s="301"/>
      <c r="M795" s="301"/>
      <c r="N795" s="301"/>
      <c r="O795" s="303"/>
      <c r="P795" s="309">
        <f>IF(Table3[[#This Row],[Limit]]="",0,IF(Table3[[#This Row],[Limit]]&lt;MAX(Table3[[#This Row],[Jan-24]:[Dec-24]]),"Excess Business",0))</f>
        <v>0</v>
      </c>
      <c r="Q795" s="310">
        <f>IFERROR(COUNTIF(Table3[[#This Row],[Jan-24]:[Dec-24]],"&gt;"&amp;Table3[[#This Row],[Limit]]),)</f>
        <v>0</v>
      </c>
      <c r="R795" s="329">
        <f>Table3[[#This Row],[Paste CL name ]]</f>
        <v>0</v>
      </c>
    </row>
    <row r="796" spans="1:18" x14ac:dyDescent="0.25">
      <c r="A796" s="332"/>
      <c r="B796" s="302"/>
      <c r="C796" s="301"/>
      <c r="D796" s="301"/>
      <c r="E796" s="301"/>
      <c r="F796" s="301"/>
      <c r="G796" s="301"/>
      <c r="H796" s="301"/>
      <c r="I796" s="301"/>
      <c r="J796" s="301"/>
      <c r="K796" s="301"/>
      <c r="L796" s="301"/>
      <c r="M796" s="301"/>
      <c r="N796" s="301"/>
      <c r="O796" s="303"/>
      <c r="P796" s="309">
        <f>IF(Table3[[#This Row],[Limit]]="",0,IF(Table3[[#This Row],[Limit]]&lt;MAX(Table3[[#This Row],[Jan-24]:[Dec-24]]),"Excess Business",0))</f>
        <v>0</v>
      </c>
      <c r="Q796" s="310">
        <f>IFERROR(COUNTIF(Table3[[#This Row],[Jan-24]:[Dec-24]],"&gt;"&amp;Table3[[#This Row],[Limit]]),)</f>
        <v>0</v>
      </c>
      <c r="R796" s="329">
        <f>Table3[[#This Row],[Paste CL name ]]</f>
        <v>0</v>
      </c>
    </row>
    <row r="797" spans="1:18" x14ac:dyDescent="0.25">
      <c r="A797" s="332"/>
      <c r="B797" s="302"/>
      <c r="C797" s="301"/>
      <c r="D797" s="301"/>
      <c r="E797" s="301"/>
      <c r="F797" s="301"/>
      <c r="G797" s="301"/>
      <c r="H797" s="301"/>
      <c r="I797" s="301"/>
      <c r="J797" s="301"/>
      <c r="K797" s="301"/>
      <c r="L797" s="301"/>
      <c r="M797" s="301"/>
      <c r="N797" s="301"/>
      <c r="O797" s="303"/>
      <c r="P797" s="309">
        <f>IF(Table3[[#This Row],[Limit]]="",0,IF(Table3[[#This Row],[Limit]]&lt;MAX(Table3[[#This Row],[Jan-24]:[Dec-24]]),"Excess Business",0))</f>
        <v>0</v>
      </c>
      <c r="Q797" s="310">
        <f>IFERROR(COUNTIF(Table3[[#This Row],[Jan-24]:[Dec-24]],"&gt;"&amp;Table3[[#This Row],[Limit]]),)</f>
        <v>0</v>
      </c>
      <c r="R797" s="329">
        <f>Table3[[#This Row],[Paste CL name ]]</f>
        <v>0</v>
      </c>
    </row>
    <row r="798" spans="1:18" x14ac:dyDescent="0.25">
      <c r="A798" s="332"/>
      <c r="B798" s="302"/>
      <c r="C798" s="301"/>
      <c r="D798" s="301"/>
      <c r="E798" s="301"/>
      <c r="F798" s="301"/>
      <c r="G798" s="301"/>
      <c r="H798" s="301"/>
      <c r="I798" s="301"/>
      <c r="J798" s="301"/>
      <c r="K798" s="301"/>
      <c r="L798" s="301"/>
      <c r="M798" s="301"/>
      <c r="N798" s="301"/>
      <c r="O798" s="303"/>
      <c r="P798" s="309">
        <f>IF(Table3[[#This Row],[Limit]]="",0,IF(Table3[[#This Row],[Limit]]&lt;MAX(Table3[[#This Row],[Jan-24]:[Dec-24]]),"Excess Business",0))</f>
        <v>0</v>
      </c>
      <c r="Q798" s="310">
        <f>IFERROR(COUNTIF(Table3[[#This Row],[Jan-24]:[Dec-24]],"&gt;"&amp;Table3[[#This Row],[Limit]]),)</f>
        <v>0</v>
      </c>
      <c r="R798" s="329">
        <f>Table3[[#This Row],[Paste CL name ]]</f>
        <v>0</v>
      </c>
    </row>
    <row r="799" spans="1:18" x14ac:dyDescent="0.25">
      <c r="A799" s="332"/>
      <c r="B799" s="302"/>
      <c r="C799" s="301"/>
      <c r="D799" s="301"/>
      <c r="E799" s="301"/>
      <c r="F799" s="301"/>
      <c r="G799" s="301"/>
      <c r="H799" s="301"/>
      <c r="I799" s="301"/>
      <c r="J799" s="301"/>
      <c r="K799" s="301"/>
      <c r="L799" s="301"/>
      <c r="M799" s="301"/>
      <c r="N799" s="301"/>
      <c r="O799" s="303"/>
      <c r="P799" s="309">
        <f>IF(Table3[[#This Row],[Limit]]="",0,IF(Table3[[#This Row],[Limit]]&lt;MAX(Table3[[#This Row],[Jan-24]:[Dec-24]]),"Excess Business",0))</f>
        <v>0</v>
      </c>
      <c r="Q799" s="310">
        <f>IFERROR(COUNTIF(Table3[[#This Row],[Jan-24]:[Dec-24]],"&gt;"&amp;Table3[[#This Row],[Limit]]),)</f>
        <v>0</v>
      </c>
      <c r="R799" s="329">
        <f>Table3[[#This Row],[Paste CL name ]]</f>
        <v>0</v>
      </c>
    </row>
    <row r="800" spans="1:18" x14ac:dyDescent="0.25">
      <c r="A800" s="332"/>
      <c r="B800" s="302"/>
      <c r="C800" s="301"/>
      <c r="D800" s="301"/>
      <c r="E800" s="301"/>
      <c r="F800" s="301"/>
      <c r="G800" s="301"/>
      <c r="H800" s="301"/>
      <c r="I800" s="301"/>
      <c r="J800" s="301"/>
      <c r="K800" s="301"/>
      <c r="L800" s="301"/>
      <c r="M800" s="301"/>
      <c r="N800" s="301"/>
      <c r="O800" s="303"/>
      <c r="P800" s="309">
        <f>IF(Table3[[#This Row],[Limit]]="",0,IF(Table3[[#This Row],[Limit]]&lt;MAX(Table3[[#This Row],[Jan-24]:[Dec-24]]),"Excess Business",0))</f>
        <v>0</v>
      </c>
      <c r="Q800" s="310">
        <f>IFERROR(COUNTIF(Table3[[#This Row],[Jan-24]:[Dec-24]],"&gt;"&amp;Table3[[#This Row],[Limit]]),)</f>
        <v>0</v>
      </c>
      <c r="R800" s="329">
        <f>Table3[[#This Row],[Paste CL name ]]</f>
        <v>0</v>
      </c>
    </row>
    <row r="801" spans="1:18" x14ac:dyDescent="0.25">
      <c r="A801" s="332"/>
      <c r="B801" s="302"/>
      <c r="C801" s="301"/>
      <c r="D801" s="301"/>
      <c r="E801" s="301"/>
      <c r="F801" s="301"/>
      <c r="G801" s="301"/>
      <c r="H801" s="301"/>
      <c r="I801" s="301"/>
      <c r="J801" s="301"/>
      <c r="K801" s="301"/>
      <c r="L801" s="301"/>
      <c r="M801" s="301"/>
      <c r="N801" s="301"/>
      <c r="O801" s="303"/>
      <c r="P801" s="309">
        <f>IF(Table3[[#This Row],[Limit]]="",0,IF(Table3[[#This Row],[Limit]]&lt;MAX(Table3[[#This Row],[Jan-24]:[Dec-24]]),"Excess Business",0))</f>
        <v>0</v>
      </c>
      <c r="Q801" s="310">
        <f>IFERROR(COUNTIF(Table3[[#This Row],[Jan-24]:[Dec-24]],"&gt;"&amp;Table3[[#This Row],[Limit]]),)</f>
        <v>0</v>
      </c>
      <c r="R801" s="329">
        <f>Table3[[#This Row],[Paste CL name ]]</f>
        <v>0</v>
      </c>
    </row>
    <row r="802" spans="1:18" x14ac:dyDescent="0.25">
      <c r="A802" s="332"/>
      <c r="B802" s="302"/>
      <c r="C802" s="301"/>
      <c r="D802" s="301"/>
      <c r="E802" s="301"/>
      <c r="F802" s="301"/>
      <c r="G802" s="301"/>
      <c r="H802" s="301"/>
      <c r="I802" s="301"/>
      <c r="J802" s="301"/>
      <c r="K802" s="301"/>
      <c r="L802" s="301"/>
      <c r="M802" s="301"/>
      <c r="N802" s="301"/>
      <c r="O802" s="303"/>
      <c r="P802" s="309">
        <f>IF(Table3[[#This Row],[Limit]]="",0,IF(Table3[[#This Row],[Limit]]&lt;MAX(Table3[[#This Row],[Jan-24]:[Dec-24]]),"Excess Business",0))</f>
        <v>0</v>
      </c>
      <c r="Q802" s="310">
        <f>IFERROR(COUNTIF(Table3[[#This Row],[Jan-24]:[Dec-24]],"&gt;"&amp;Table3[[#This Row],[Limit]]),)</f>
        <v>0</v>
      </c>
      <c r="R802" s="329">
        <f>Table3[[#This Row],[Paste CL name ]]</f>
        <v>0</v>
      </c>
    </row>
    <row r="803" spans="1:18" x14ac:dyDescent="0.25">
      <c r="A803" s="332"/>
      <c r="B803" s="302"/>
      <c r="C803" s="301"/>
      <c r="D803" s="301"/>
      <c r="E803" s="301"/>
      <c r="F803" s="301"/>
      <c r="G803" s="301"/>
      <c r="H803" s="301"/>
      <c r="I803" s="301"/>
      <c r="J803" s="301"/>
      <c r="K803" s="301"/>
      <c r="L803" s="301"/>
      <c r="M803" s="301"/>
      <c r="N803" s="301"/>
      <c r="O803" s="303"/>
      <c r="P803" s="309">
        <f>IF(Table3[[#This Row],[Limit]]="",0,IF(Table3[[#This Row],[Limit]]&lt;MAX(Table3[[#This Row],[Jan-24]:[Dec-24]]),"Excess Business",0))</f>
        <v>0</v>
      </c>
      <c r="Q803" s="310">
        <f>IFERROR(COUNTIF(Table3[[#This Row],[Jan-24]:[Dec-24]],"&gt;"&amp;Table3[[#This Row],[Limit]]),)</f>
        <v>0</v>
      </c>
      <c r="R803" s="329">
        <f>Table3[[#This Row],[Paste CL name ]]</f>
        <v>0</v>
      </c>
    </row>
    <row r="804" spans="1:18" x14ac:dyDescent="0.25">
      <c r="A804" s="332"/>
      <c r="B804" s="302"/>
      <c r="C804" s="301"/>
      <c r="D804" s="301"/>
      <c r="E804" s="301"/>
      <c r="F804" s="301"/>
      <c r="G804" s="301"/>
      <c r="H804" s="301"/>
      <c r="I804" s="301"/>
      <c r="J804" s="301"/>
      <c r="K804" s="301"/>
      <c r="L804" s="301"/>
      <c r="M804" s="301"/>
      <c r="N804" s="301"/>
      <c r="O804" s="303"/>
      <c r="P804" s="309">
        <f>IF(Table3[[#This Row],[Limit]]="",0,IF(Table3[[#This Row],[Limit]]&lt;MAX(Table3[[#This Row],[Jan-24]:[Dec-24]]),"Excess Business",0))</f>
        <v>0</v>
      </c>
      <c r="Q804" s="310">
        <f>IFERROR(COUNTIF(Table3[[#This Row],[Jan-24]:[Dec-24]],"&gt;"&amp;Table3[[#This Row],[Limit]]),)</f>
        <v>0</v>
      </c>
      <c r="R804" s="329">
        <f>Table3[[#This Row],[Paste CL name ]]</f>
        <v>0</v>
      </c>
    </row>
    <row r="805" spans="1:18" x14ac:dyDescent="0.25">
      <c r="A805" s="332"/>
      <c r="B805" s="302"/>
      <c r="C805" s="301"/>
      <c r="D805" s="301"/>
      <c r="E805" s="301"/>
      <c r="F805" s="301"/>
      <c r="G805" s="301"/>
      <c r="H805" s="301"/>
      <c r="I805" s="301"/>
      <c r="J805" s="301"/>
      <c r="K805" s="301"/>
      <c r="L805" s="301"/>
      <c r="M805" s="301"/>
      <c r="N805" s="301"/>
      <c r="O805" s="303"/>
      <c r="P805" s="309">
        <f>IF(Table3[[#This Row],[Limit]]="",0,IF(Table3[[#This Row],[Limit]]&lt;MAX(Table3[[#This Row],[Jan-24]:[Dec-24]]),"Excess Business",0))</f>
        <v>0</v>
      </c>
      <c r="Q805" s="310">
        <f>IFERROR(COUNTIF(Table3[[#This Row],[Jan-24]:[Dec-24]],"&gt;"&amp;Table3[[#This Row],[Limit]]),)</f>
        <v>0</v>
      </c>
      <c r="R805" s="329">
        <f>Table3[[#This Row],[Paste CL name ]]</f>
        <v>0</v>
      </c>
    </row>
    <row r="806" spans="1:18" x14ac:dyDescent="0.25">
      <c r="A806" s="332"/>
      <c r="B806" s="302"/>
      <c r="C806" s="301"/>
      <c r="D806" s="301"/>
      <c r="E806" s="301"/>
      <c r="F806" s="301"/>
      <c r="G806" s="301"/>
      <c r="H806" s="301"/>
      <c r="I806" s="301"/>
      <c r="J806" s="301"/>
      <c r="K806" s="301"/>
      <c r="L806" s="301"/>
      <c r="M806" s="301"/>
      <c r="N806" s="301"/>
      <c r="O806" s="303"/>
      <c r="P806" s="309">
        <f>IF(Table3[[#This Row],[Limit]]="",0,IF(Table3[[#This Row],[Limit]]&lt;MAX(Table3[[#This Row],[Jan-24]:[Dec-24]]),"Excess Business",0))</f>
        <v>0</v>
      </c>
      <c r="Q806" s="310">
        <f>IFERROR(COUNTIF(Table3[[#This Row],[Jan-24]:[Dec-24]],"&gt;"&amp;Table3[[#This Row],[Limit]]),)</f>
        <v>0</v>
      </c>
      <c r="R806" s="329">
        <f>Table3[[#This Row],[Paste CL name ]]</f>
        <v>0</v>
      </c>
    </row>
    <row r="807" spans="1:18" x14ac:dyDescent="0.25">
      <c r="A807" s="332"/>
      <c r="B807" s="302"/>
      <c r="C807" s="301"/>
      <c r="D807" s="301"/>
      <c r="E807" s="301"/>
      <c r="F807" s="301"/>
      <c r="G807" s="301"/>
      <c r="H807" s="301"/>
      <c r="I807" s="301"/>
      <c r="J807" s="301"/>
      <c r="K807" s="301"/>
      <c r="L807" s="301"/>
      <c r="M807" s="301"/>
      <c r="N807" s="301"/>
      <c r="O807" s="303"/>
      <c r="P807" s="309">
        <f>IF(Table3[[#This Row],[Limit]]="",0,IF(Table3[[#This Row],[Limit]]&lt;MAX(Table3[[#This Row],[Jan-24]:[Dec-24]]),"Excess Business",0))</f>
        <v>0</v>
      </c>
      <c r="Q807" s="310">
        <f>IFERROR(COUNTIF(Table3[[#This Row],[Jan-24]:[Dec-24]],"&gt;"&amp;Table3[[#This Row],[Limit]]),)</f>
        <v>0</v>
      </c>
      <c r="R807" s="329">
        <f>Table3[[#This Row],[Paste CL name ]]</f>
        <v>0</v>
      </c>
    </row>
    <row r="808" spans="1:18" x14ac:dyDescent="0.25">
      <c r="A808" s="332"/>
      <c r="B808" s="302"/>
      <c r="C808" s="301"/>
      <c r="D808" s="301"/>
      <c r="E808" s="301"/>
      <c r="F808" s="301"/>
      <c r="G808" s="301"/>
      <c r="H808" s="301"/>
      <c r="I808" s="301"/>
      <c r="J808" s="301"/>
      <c r="K808" s="301"/>
      <c r="L808" s="301"/>
      <c r="M808" s="301"/>
      <c r="N808" s="301"/>
      <c r="O808" s="303"/>
      <c r="P808" s="309">
        <f>IF(Table3[[#This Row],[Limit]]="",0,IF(Table3[[#This Row],[Limit]]&lt;MAX(Table3[[#This Row],[Jan-24]:[Dec-24]]),"Excess Business",0))</f>
        <v>0</v>
      </c>
      <c r="Q808" s="310">
        <f>IFERROR(COUNTIF(Table3[[#This Row],[Jan-24]:[Dec-24]],"&gt;"&amp;Table3[[#This Row],[Limit]]),)</f>
        <v>0</v>
      </c>
      <c r="R808" s="329">
        <f>Table3[[#This Row],[Paste CL name ]]</f>
        <v>0</v>
      </c>
    </row>
    <row r="809" spans="1:18" x14ac:dyDescent="0.25">
      <c r="A809" s="332"/>
      <c r="B809" s="302"/>
      <c r="C809" s="301"/>
      <c r="D809" s="301"/>
      <c r="E809" s="301"/>
      <c r="F809" s="301"/>
      <c r="G809" s="301"/>
      <c r="H809" s="301"/>
      <c r="I809" s="301"/>
      <c r="J809" s="301"/>
      <c r="K809" s="301"/>
      <c r="L809" s="301"/>
      <c r="M809" s="301"/>
      <c r="N809" s="301"/>
      <c r="O809" s="303"/>
      <c r="P809" s="309">
        <f>IF(Table3[[#This Row],[Limit]]="",0,IF(Table3[[#This Row],[Limit]]&lt;MAX(Table3[[#This Row],[Jan-24]:[Dec-24]]),"Excess Business",0))</f>
        <v>0</v>
      </c>
      <c r="Q809" s="310">
        <f>IFERROR(COUNTIF(Table3[[#This Row],[Jan-24]:[Dec-24]],"&gt;"&amp;Table3[[#This Row],[Limit]]),)</f>
        <v>0</v>
      </c>
      <c r="R809" s="329">
        <f>Table3[[#This Row],[Paste CL name ]]</f>
        <v>0</v>
      </c>
    </row>
    <row r="810" spans="1:18" x14ac:dyDescent="0.25">
      <c r="A810" s="332"/>
      <c r="B810" s="302"/>
      <c r="C810" s="301"/>
      <c r="D810" s="301"/>
      <c r="E810" s="301"/>
      <c r="F810" s="301"/>
      <c r="G810" s="301"/>
      <c r="H810" s="301"/>
      <c r="I810" s="301"/>
      <c r="J810" s="301"/>
      <c r="K810" s="301"/>
      <c r="L810" s="301"/>
      <c r="M810" s="301"/>
      <c r="N810" s="301"/>
      <c r="O810" s="303"/>
      <c r="P810" s="309">
        <f>IF(Table3[[#This Row],[Limit]]="",0,IF(Table3[[#This Row],[Limit]]&lt;MAX(Table3[[#This Row],[Jan-24]:[Dec-24]]),"Excess Business",0))</f>
        <v>0</v>
      </c>
      <c r="Q810" s="310">
        <f>IFERROR(COUNTIF(Table3[[#This Row],[Jan-24]:[Dec-24]],"&gt;"&amp;Table3[[#This Row],[Limit]]),)</f>
        <v>0</v>
      </c>
      <c r="R810" s="329">
        <f>Table3[[#This Row],[Paste CL name ]]</f>
        <v>0</v>
      </c>
    </row>
    <row r="811" spans="1:18" x14ac:dyDescent="0.25">
      <c r="A811" s="332"/>
      <c r="B811" s="302"/>
      <c r="C811" s="301"/>
      <c r="D811" s="301"/>
      <c r="E811" s="301"/>
      <c r="F811" s="301"/>
      <c r="G811" s="301"/>
      <c r="H811" s="301"/>
      <c r="I811" s="301"/>
      <c r="J811" s="301"/>
      <c r="K811" s="301"/>
      <c r="L811" s="301"/>
      <c r="M811" s="301"/>
      <c r="N811" s="301"/>
      <c r="O811" s="303"/>
      <c r="P811" s="309">
        <f>IF(Table3[[#This Row],[Limit]]="",0,IF(Table3[[#This Row],[Limit]]&lt;MAX(Table3[[#This Row],[Jan-24]:[Dec-24]]),"Excess Business",0))</f>
        <v>0</v>
      </c>
      <c r="Q811" s="310">
        <f>IFERROR(COUNTIF(Table3[[#This Row],[Jan-24]:[Dec-24]],"&gt;"&amp;Table3[[#This Row],[Limit]]),)</f>
        <v>0</v>
      </c>
      <c r="R811" s="329">
        <f>Table3[[#This Row],[Paste CL name ]]</f>
        <v>0</v>
      </c>
    </row>
    <row r="812" spans="1:18" x14ac:dyDescent="0.25">
      <c r="A812" s="332"/>
      <c r="B812" s="302"/>
      <c r="C812" s="301"/>
      <c r="D812" s="301"/>
      <c r="E812" s="301"/>
      <c r="F812" s="301"/>
      <c r="G812" s="301"/>
      <c r="H812" s="301"/>
      <c r="I812" s="301"/>
      <c r="J812" s="301"/>
      <c r="K812" s="301"/>
      <c r="L812" s="301"/>
      <c r="M812" s="301"/>
      <c r="N812" s="301"/>
      <c r="O812" s="303"/>
      <c r="P812" s="309">
        <f>IF(Table3[[#This Row],[Limit]]="",0,IF(Table3[[#This Row],[Limit]]&lt;MAX(Table3[[#This Row],[Jan-24]:[Dec-24]]),"Excess Business",0))</f>
        <v>0</v>
      </c>
      <c r="Q812" s="310">
        <f>IFERROR(COUNTIF(Table3[[#This Row],[Jan-24]:[Dec-24]],"&gt;"&amp;Table3[[#This Row],[Limit]]),)</f>
        <v>0</v>
      </c>
      <c r="R812" s="329">
        <f>Table3[[#This Row],[Paste CL name ]]</f>
        <v>0</v>
      </c>
    </row>
    <row r="813" spans="1:18" x14ac:dyDescent="0.25">
      <c r="A813" s="332"/>
      <c r="B813" s="302"/>
      <c r="C813" s="301"/>
      <c r="D813" s="301"/>
      <c r="E813" s="301"/>
      <c r="F813" s="301"/>
      <c r="G813" s="301"/>
      <c r="H813" s="301"/>
      <c r="I813" s="301"/>
      <c r="J813" s="301"/>
      <c r="K813" s="301"/>
      <c r="L813" s="301"/>
      <c r="M813" s="301"/>
      <c r="N813" s="301"/>
      <c r="O813" s="303"/>
      <c r="P813" s="309">
        <f>IF(Table3[[#This Row],[Limit]]="",0,IF(Table3[[#This Row],[Limit]]&lt;MAX(Table3[[#This Row],[Jan-24]:[Dec-24]]),"Excess Business",0))</f>
        <v>0</v>
      </c>
      <c r="Q813" s="310">
        <f>IFERROR(COUNTIF(Table3[[#This Row],[Jan-24]:[Dec-24]],"&gt;"&amp;Table3[[#This Row],[Limit]]),)</f>
        <v>0</v>
      </c>
      <c r="R813" s="329">
        <f>Table3[[#This Row],[Paste CL name ]]</f>
        <v>0</v>
      </c>
    </row>
    <row r="814" spans="1:18" x14ac:dyDescent="0.25">
      <c r="A814" s="332"/>
      <c r="B814" s="302"/>
      <c r="C814" s="301"/>
      <c r="D814" s="301"/>
      <c r="E814" s="301"/>
      <c r="F814" s="301"/>
      <c r="G814" s="301"/>
      <c r="H814" s="301"/>
      <c r="I814" s="301"/>
      <c r="J814" s="301"/>
      <c r="K814" s="301"/>
      <c r="L814" s="301"/>
      <c r="M814" s="301"/>
      <c r="N814" s="301"/>
      <c r="O814" s="303"/>
      <c r="P814" s="309">
        <f>IF(Table3[[#This Row],[Limit]]="",0,IF(Table3[[#This Row],[Limit]]&lt;MAX(Table3[[#This Row],[Jan-24]:[Dec-24]]),"Excess Business",0))</f>
        <v>0</v>
      </c>
      <c r="Q814" s="310">
        <f>IFERROR(COUNTIF(Table3[[#This Row],[Jan-24]:[Dec-24]],"&gt;"&amp;Table3[[#This Row],[Limit]]),)</f>
        <v>0</v>
      </c>
      <c r="R814" s="329">
        <f>Table3[[#This Row],[Paste CL name ]]</f>
        <v>0</v>
      </c>
    </row>
    <row r="815" spans="1:18" x14ac:dyDescent="0.25">
      <c r="A815" s="332"/>
      <c r="B815" s="302"/>
      <c r="C815" s="301"/>
      <c r="D815" s="301"/>
      <c r="E815" s="301"/>
      <c r="F815" s="301"/>
      <c r="G815" s="301"/>
      <c r="H815" s="301"/>
      <c r="I815" s="301"/>
      <c r="J815" s="301"/>
      <c r="K815" s="301"/>
      <c r="L815" s="301"/>
      <c r="M815" s="301"/>
      <c r="N815" s="301"/>
      <c r="O815" s="303"/>
      <c r="P815" s="309">
        <f>IF(Table3[[#This Row],[Limit]]="",0,IF(Table3[[#This Row],[Limit]]&lt;MAX(Table3[[#This Row],[Jan-24]:[Dec-24]]),"Excess Business",0))</f>
        <v>0</v>
      </c>
      <c r="Q815" s="310">
        <f>IFERROR(COUNTIF(Table3[[#This Row],[Jan-24]:[Dec-24]],"&gt;"&amp;Table3[[#This Row],[Limit]]),)</f>
        <v>0</v>
      </c>
      <c r="R815" s="329">
        <f>Table3[[#This Row],[Paste CL name ]]</f>
        <v>0</v>
      </c>
    </row>
    <row r="816" spans="1:18" x14ac:dyDescent="0.25">
      <c r="A816" s="332"/>
      <c r="B816" s="302"/>
      <c r="C816" s="301"/>
      <c r="D816" s="301"/>
      <c r="E816" s="301"/>
      <c r="F816" s="301"/>
      <c r="G816" s="301"/>
      <c r="H816" s="301"/>
      <c r="I816" s="301"/>
      <c r="J816" s="301"/>
      <c r="K816" s="301"/>
      <c r="L816" s="301"/>
      <c r="M816" s="301"/>
      <c r="N816" s="301"/>
      <c r="O816" s="303"/>
      <c r="P816" s="309">
        <f>IF(Table3[[#This Row],[Limit]]="",0,IF(Table3[[#This Row],[Limit]]&lt;MAX(Table3[[#This Row],[Jan-24]:[Dec-24]]),"Excess Business",0))</f>
        <v>0</v>
      </c>
      <c r="Q816" s="310">
        <f>IFERROR(COUNTIF(Table3[[#This Row],[Jan-24]:[Dec-24]],"&gt;"&amp;Table3[[#This Row],[Limit]]),)</f>
        <v>0</v>
      </c>
      <c r="R816" s="329">
        <f>Table3[[#This Row],[Paste CL name ]]</f>
        <v>0</v>
      </c>
    </row>
    <row r="817" spans="1:18" x14ac:dyDescent="0.25">
      <c r="A817" s="332"/>
      <c r="B817" s="302"/>
      <c r="C817" s="301"/>
      <c r="D817" s="301"/>
      <c r="E817" s="301"/>
      <c r="F817" s="301"/>
      <c r="G817" s="301"/>
      <c r="H817" s="301"/>
      <c r="I817" s="301"/>
      <c r="J817" s="301"/>
      <c r="K817" s="301"/>
      <c r="L817" s="301"/>
      <c r="M817" s="301"/>
      <c r="N817" s="301"/>
      <c r="O817" s="303"/>
      <c r="P817" s="309">
        <f>IF(Table3[[#This Row],[Limit]]="",0,IF(Table3[[#This Row],[Limit]]&lt;MAX(Table3[[#This Row],[Jan-24]:[Dec-24]]),"Excess Business",0))</f>
        <v>0</v>
      </c>
      <c r="Q817" s="310">
        <f>IFERROR(COUNTIF(Table3[[#This Row],[Jan-24]:[Dec-24]],"&gt;"&amp;Table3[[#This Row],[Limit]]),)</f>
        <v>0</v>
      </c>
      <c r="R817" s="329">
        <f>Table3[[#This Row],[Paste CL name ]]</f>
        <v>0</v>
      </c>
    </row>
    <row r="818" spans="1:18" x14ac:dyDescent="0.25">
      <c r="A818" s="332"/>
      <c r="B818" s="302"/>
      <c r="C818" s="301"/>
      <c r="D818" s="301"/>
      <c r="E818" s="301"/>
      <c r="F818" s="301"/>
      <c r="G818" s="301"/>
      <c r="H818" s="301"/>
      <c r="I818" s="301"/>
      <c r="J818" s="301"/>
      <c r="K818" s="301"/>
      <c r="L818" s="301"/>
      <c r="M818" s="301"/>
      <c r="N818" s="301"/>
      <c r="O818" s="303"/>
      <c r="P818" s="309">
        <f>IF(Table3[[#This Row],[Limit]]="",0,IF(Table3[[#This Row],[Limit]]&lt;MAX(Table3[[#This Row],[Jan-24]:[Dec-24]]),"Excess Business",0))</f>
        <v>0</v>
      </c>
      <c r="Q818" s="310">
        <f>IFERROR(COUNTIF(Table3[[#This Row],[Jan-24]:[Dec-24]],"&gt;"&amp;Table3[[#This Row],[Limit]]),)</f>
        <v>0</v>
      </c>
      <c r="R818" s="329">
        <f>Table3[[#This Row],[Paste CL name ]]</f>
        <v>0</v>
      </c>
    </row>
    <row r="819" spans="1:18" x14ac:dyDescent="0.25">
      <c r="A819" s="332"/>
      <c r="B819" s="302"/>
      <c r="C819" s="301"/>
      <c r="D819" s="301"/>
      <c r="E819" s="301"/>
      <c r="F819" s="301"/>
      <c r="G819" s="301"/>
      <c r="H819" s="301"/>
      <c r="I819" s="301"/>
      <c r="J819" s="301"/>
      <c r="K819" s="301"/>
      <c r="L819" s="301"/>
      <c r="M819" s="301"/>
      <c r="N819" s="301"/>
      <c r="O819" s="303"/>
      <c r="P819" s="309">
        <f>IF(Table3[[#This Row],[Limit]]="",0,IF(Table3[[#This Row],[Limit]]&lt;MAX(Table3[[#This Row],[Jan-24]:[Dec-24]]),"Excess Business",0))</f>
        <v>0</v>
      </c>
      <c r="Q819" s="310">
        <f>IFERROR(COUNTIF(Table3[[#This Row],[Jan-24]:[Dec-24]],"&gt;"&amp;Table3[[#This Row],[Limit]]),)</f>
        <v>0</v>
      </c>
      <c r="R819" s="329">
        <f>Table3[[#This Row],[Paste CL name ]]</f>
        <v>0</v>
      </c>
    </row>
    <row r="820" spans="1:18" x14ac:dyDescent="0.25">
      <c r="A820" s="332"/>
      <c r="B820" s="302"/>
      <c r="C820" s="301"/>
      <c r="D820" s="301"/>
      <c r="E820" s="301"/>
      <c r="F820" s="301"/>
      <c r="G820" s="301"/>
      <c r="H820" s="301"/>
      <c r="I820" s="301"/>
      <c r="J820" s="301"/>
      <c r="K820" s="301"/>
      <c r="L820" s="301"/>
      <c r="M820" s="301"/>
      <c r="N820" s="301"/>
      <c r="O820" s="303"/>
      <c r="P820" s="309">
        <f>IF(Table3[[#This Row],[Limit]]="",0,IF(Table3[[#This Row],[Limit]]&lt;MAX(Table3[[#This Row],[Jan-24]:[Dec-24]]),"Excess Business",0))</f>
        <v>0</v>
      </c>
      <c r="Q820" s="310">
        <f>IFERROR(COUNTIF(Table3[[#This Row],[Jan-24]:[Dec-24]],"&gt;"&amp;Table3[[#This Row],[Limit]]),)</f>
        <v>0</v>
      </c>
      <c r="R820" s="329">
        <f>Table3[[#This Row],[Paste CL name ]]</f>
        <v>0</v>
      </c>
    </row>
    <row r="821" spans="1:18" x14ac:dyDescent="0.25">
      <c r="A821" s="332"/>
      <c r="B821" s="302"/>
      <c r="C821" s="301"/>
      <c r="D821" s="301"/>
      <c r="E821" s="301"/>
      <c r="F821" s="301"/>
      <c r="G821" s="301"/>
      <c r="H821" s="301"/>
      <c r="I821" s="301"/>
      <c r="J821" s="301"/>
      <c r="K821" s="301"/>
      <c r="L821" s="301"/>
      <c r="M821" s="301"/>
      <c r="N821" s="301"/>
      <c r="O821" s="303"/>
      <c r="P821" s="309">
        <f>IF(Table3[[#This Row],[Limit]]="",0,IF(Table3[[#This Row],[Limit]]&lt;MAX(Table3[[#This Row],[Jan-24]:[Dec-24]]),"Excess Business",0))</f>
        <v>0</v>
      </c>
      <c r="Q821" s="310">
        <f>IFERROR(COUNTIF(Table3[[#This Row],[Jan-24]:[Dec-24]],"&gt;"&amp;Table3[[#This Row],[Limit]]),)</f>
        <v>0</v>
      </c>
      <c r="R821" s="329">
        <f>Table3[[#This Row],[Paste CL name ]]</f>
        <v>0</v>
      </c>
    </row>
    <row r="822" spans="1:18" x14ac:dyDescent="0.25">
      <c r="A822" s="332"/>
      <c r="B822" s="302"/>
      <c r="C822" s="301"/>
      <c r="D822" s="301"/>
      <c r="E822" s="301"/>
      <c r="F822" s="301"/>
      <c r="G822" s="301"/>
      <c r="H822" s="301"/>
      <c r="I822" s="301"/>
      <c r="J822" s="301"/>
      <c r="K822" s="301"/>
      <c r="L822" s="301"/>
      <c r="M822" s="301"/>
      <c r="N822" s="301"/>
      <c r="O822" s="303"/>
      <c r="P822" s="309">
        <f>IF(Table3[[#This Row],[Limit]]="",0,IF(Table3[[#This Row],[Limit]]&lt;MAX(Table3[[#This Row],[Jan-24]:[Dec-24]]),"Excess Business",0))</f>
        <v>0</v>
      </c>
      <c r="Q822" s="310">
        <f>IFERROR(COUNTIF(Table3[[#This Row],[Jan-24]:[Dec-24]],"&gt;"&amp;Table3[[#This Row],[Limit]]),)</f>
        <v>0</v>
      </c>
      <c r="R822" s="329">
        <f>Table3[[#This Row],[Paste CL name ]]</f>
        <v>0</v>
      </c>
    </row>
    <row r="823" spans="1:18" x14ac:dyDescent="0.25">
      <c r="A823" s="332"/>
      <c r="B823" s="302"/>
      <c r="C823" s="301"/>
      <c r="D823" s="301"/>
      <c r="E823" s="301"/>
      <c r="F823" s="301"/>
      <c r="G823" s="301"/>
      <c r="H823" s="301"/>
      <c r="I823" s="301"/>
      <c r="J823" s="301"/>
      <c r="K823" s="301"/>
      <c r="L823" s="301"/>
      <c r="M823" s="301"/>
      <c r="N823" s="301"/>
      <c r="O823" s="303"/>
      <c r="P823" s="309">
        <f>IF(Table3[[#This Row],[Limit]]="",0,IF(Table3[[#This Row],[Limit]]&lt;MAX(Table3[[#This Row],[Jan-24]:[Dec-24]]),"Excess Business",0))</f>
        <v>0</v>
      </c>
      <c r="Q823" s="310">
        <f>IFERROR(COUNTIF(Table3[[#This Row],[Jan-24]:[Dec-24]],"&gt;"&amp;Table3[[#This Row],[Limit]]),)</f>
        <v>0</v>
      </c>
      <c r="R823" s="329">
        <f>Table3[[#This Row],[Paste CL name ]]</f>
        <v>0</v>
      </c>
    </row>
    <row r="824" spans="1:18" x14ac:dyDescent="0.25">
      <c r="A824" s="332"/>
      <c r="B824" s="302"/>
      <c r="C824" s="301"/>
      <c r="D824" s="301"/>
      <c r="E824" s="301"/>
      <c r="F824" s="301"/>
      <c r="G824" s="301"/>
      <c r="H824" s="301"/>
      <c r="I824" s="301"/>
      <c r="J824" s="301"/>
      <c r="K824" s="301"/>
      <c r="L824" s="301"/>
      <c r="M824" s="301"/>
      <c r="N824" s="301"/>
      <c r="O824" s="303"/>
      <c r="P824" s="309">
        <f>IF(Table3[[#This Row],[Limit]]="",0,IF(Table3[[#This Row],[Limit]]&lt;MAX(Table3[[#This Row],[Jan-24]:[Dec-24]]),"Excess Business",0))</f>
        <v>0</v>
      </c>
      <c r="Q824" s="310">
        <f>IFERROR(COUNTIF(Table3[[#This Row],[Jan-24]:[Dec-24]],"&gt;"&amp;Table3[[#This Row],[Limit]]),)</f>
        <v>0</v>
      </c>
      <c r="R824" s="329">
        <f>Table3[[#This Row],[Paste CL name ]]</f>
        <v>0</v>
      </c>
    </row>
    <row r="825" spans="1:18" x14ac:dyDescent="0.25">
      <c r="A825" s="332"/>
      <c r="B825" s="302"/>
      <c r="C825" s="301"/>
      <c r="D825" s="301"/>
      <c r="E825" s="301"/>
      <c r="F825" s="301"/>
      <c r="G825" s="301"/>
      <c r="H825" s="301"/>
      <c r="I825" s="301"/>
      <c r="J825" s="301"/>
      <c r="K825" s="301"/>
      <c r="L825" s="301"/>
      <c r="M825" s="301"/>
      <c r="N825" s="301"/>
      <c r="O825" s="303"/>
      <c r="P825" s="309">
        <f>IF(Table3[[#This Row],[Limit]]="",0,IF(Table3[[#This Row],[Limit]]&lt;MAX(Table3[[#This Row],[Jan-24]:[Dec-24]]),"Excess Business",0))</f>
        <v>0</v>
      </c>
      <c r="Q825" s="310">
        <f>IFERROR(COUNTIF(Table3[[#This Row],[Jan-24]:[Dec-24]],"&gt;"&amp;Table3[[#This Row],[Limit]]),)</f>
        <v>0</v>
      </c>
      <c r="R825" s="329">
        <f>Table3[[#This Row],[Paste CL name ]]</f>
        <v>0</v>
      </c>
    </row>
    <row r="826" spans="1:18" x14ac:dyDescent="0.25">
      <c r="A826" s="332"/>
      <c r="B826" s="302"/>
      <c r="C826" s="301"/>
      <c r="D826" s="301"/>
      <c r="E826" s="301"/>
      <c r="F826" s="301"/>
      <c r="G826" s="301"/>
      <c r="H826" s="301"/>
      <c r="I826" s="301"/>
      <c r="J826" s="301"/>
      <c r="K826" s="301"/>
      <c r="L826" s="301"/>
      <c r="M826" s="301"/>
      <c r="N826" s="301"/>
      <c r="O826" s="303"/>
      <c r="P826" s="309">
        <f>IF(Table3[[#This Row],[Limit]]="",0,IF(Table3[[#This Row],[Limit]]&lt;MAX(Table3[[#This Row],[Jan-24]:[Dec-24]]),"Excess Business",0))</f>
        <v>0</v>
      </c>
      <c r="Q826" s="310">
        <f>IFERROR(COUNTIF(Table3[[#This Row],[Jan-24]:[Dec-24]],"&gt;"&amp;Table3[[#This Row],[Limit]]),)</f>
        <v>0</v>
      </c>
      <c r="R826" s="329">
        <f>Table3[[#This Row],[Paste CL name ]]</f>
        <v>0</v>
      </c>
    </row>
    <row r="827" spans="1:18" x14ac:dyDescent="0.25">
      <c r="A827" s="332"/>
      <c r="B827" s="302"/>
      <c r="C827" s="301"/>
      <c r="D827" s="301"/>
      <c r="E827" s="301"/>
      <c r="F827" s="301"/>
      <c r="G827" s="301"/>
      <c r="H827" s="301"/>
      <c r="I827" s="301"/>
      <c r="J827" s="301"/>
      <c r="K827" s="301"/>
      <c r="L827" s="301"/>
      <c r="M827" s="301"/>
      <c r="N827" s="301"/>
      <c r="O827" s="303"/>
      <c r="P827" s="309">
        <f>IF(Table3[[#This Row],[Limit]]="",0,IF(Table3[[#This Row],[Limit]]&lt;MAX(Table3[[#This Row],[Jan-24]:[Dec-24]]),"Excess Business",0))</f>
        <v>0</v>
      </c>
      <c r="Q827" s="310">
        <f>IFERROR(COUNTIF(Table3[[#This Row],[Jan-24]:[Dec-24]],"&gt;"&amp;Table3[[#This Row],[Limit]]),)</f>
        <v>0</v>
      </c>
      <c r="R827" s="329">
        <f>Table3[[#This Row],[Paste CL name ]]</f>
        <v>0</v>
      </c>
    </row>
    <row r="828" spans="1:18" x14ac:dyDescent="0.25">
      <c r="A828" s="332"/>
      <c r="B828" s="302"/>
      <c r="C828" s="301"/>
      <c r="D828" s="301"/>
      <c r="E828" s="301"/>
      <c r="F828" s="301"/>
      <c r="G828" s="301"/>
      <c r="H828" s="301"/>
      <c r="I828" s="301"/>
      <c r="J828" s="301"/>
      <c r="K828" s="301"/>
      <c r="L828" s="301"/>
      <c r="M828" s="301"/>
      <c r="N828" s="301"/>
      <c r="O828" s="303"/>
      <c r="P828" s="309">
        <f>IF(Table3[[#This Row],[Limit]]="",0,IF(Table3[[#This Row],[Limit]]&lt;MAX(Table3[[#This Row],[Jan-24]:[Dec-24]]),"Excess Business",0))</f>
        <v>0</v>
      </c>
      <c r="Q828" s="310">
        <f>IFERROR(COUNTIF(Table3[[#This Row],[Jan-24]:[Dec-24]],"&gt;"&amp;Table3[[#This Row],[Limit]]),)</f>
        <v>0</v>
      </c>
      <c r="R828" s="329">
        <f>Table3[[#This Row],[Paste CL name ]]</f>
        <v>0</v>
      </c>
    </row>
    <row r="829" spans="1:18" x14ac:dyDescent="0.25">
      <c r="A829" s="332"/>
      <c r="B829" s="302"/>
      <c r="C829" s="301"/>
      <c r="D829" s="301"/>
      <c r="E829" s="301"/>
      <c r="F829" s="301"/>
      <c r="G829" s="301"/>
      <c r="H829" s="301"/>
      <c r="I829" s="301"/>
      <c r="J829" s="301"/>
      <c r="K829" s="301"/>
      <c r="L829" s="301"/>
      <c r="M829" s="301"/>
      <c r="N829" s="301"/>
      <c r="O829" s="303"/>
      <c r="P829" s="309">
        <f>IF(Table3[[#This Row],[Limit]]="",0,IF(Table3[[#This Row],[Limit]]&lt;MAX(Table3[[#This Row],[Jan-24]:[Dec-24]]),"Excess Business",0))</f>
        <v>0</v>
      </c>
      <c r="Q829" s="310">
        <f>IFERROR(COUNTIF(Table3[[#This Row],[Jan-24]:[Dec-24]],"&gt;"&amp;Table3[[#This Row],[Limit]]),)</f>
        <v>0</v>
      </c>
      <c r="R829" s="329">
        <f>Table3[[#This Row],[Paste CL name ]]</f>
        <v>0</v>
      </c>
    </row>
    <row r="830" spans="1:18" x14ac:dyDescent="0.25">
      <c r="A830" s="332"/>
      <c r="B830" s="302"/>
      <c r="C830" s="301"/>
      <c r="D830" s="301"/>
      <c r="E830" s="301"/>
      <c r="F830" s="301"/>
      <c r="G830" s="301"/>
      <c r="H830" s="301"/>
      <c r="I830" s="301"/>
      <c r="J830" s="301"/>
      <c r="K830" s="301"/>
      <c r="L830" s="301"/>
      <c r="M830" s="301"/>
      <c r="N830" s="301"/>
      <c r="O830" s="303"/>
      <c r="P830" s="309">
        <f>IF(Table3[[#This Row],[Limit]]="",0,IF(Table3[[#This Row],[Limit]]&lt;MAX(Table3[[#This Row],[Jan-24]:[Dec-24]]),"Excess Business",0))</f>
        <v>0</v>
      </c>
      <c r="Q830" s="310">
        <f>IFERROR(COUNTIF(Table3[[#This Row],[Jan-24]:[Dec-24]],"&gt;"&amp;Table3[[#This Row],[Limit]]),)</f>
        <v>0</v>
      </c>
      <c r="R830" s="329">
        <f>Table3[[#This Row],[Paste CL name ]]</f>
        <v>0</v>
      </c>
    </row>
    <row r="831" spans="1:18" x14ac:dyDescent="0.25">
      <c r="A831" s="332"/>
      <c r="B831" s="302"/>
      <c r="C831" s="301"/>
      <c r="D831" s="301"/>
      <c r="E831" s="301"/>
      <c r="F831" s="301"/>
      <c r="G831" s="301"/>
      <c r="H831" s="301"/>
      <c r="I831" s="301"/>
      <c r="J831" s="301"/>
      <c r="K831" s="301"/>
      <c r="L831" s="301"/>
      <c r="M831" s="301"/>
      <c r="N831" s="301"/>
      <c r="O831" s="303"/>
      <c r="P831" s="309">
        <f>IF(Table3[[#This Row],[Limit]]="",0,IF(Table3[[#This Row],[Limit]]&lt;MAX(Table3[[#This Row],[Jan-24]:[Dec-24]]),"Excess Business",0))</f>
        <v>0</v>
      </c>
      <c r="Q831" s="310">
        <f>IFERROR(COUNTIF(Table3[[#This Row],[Jan-24]:[Dec-24]],"&gt;"&amp;Table3[[#This Row],[Limit]]),)</f>
        <v>0</v>
      </c>
      <c r="R831" s="329">
        <f>Table3[[#This Row],[Paste CL name ]]</f>
        <v>0</v>
      </c>
    </row>
    <row r="832" spans="1:18" x14ac:dyDescent="0.25">
      <c r="A832" s="332"/>
      <c r="B832" s="302"/>
      <c r="C832" s="301"/>
      <c r="D832" s="301"/>
      <c r="E832" s="301"/>
      <c r="F832" s="301"/>
      <c r="G832" s="301"/>
      <c r="H832" s="301"/>
      <c r="I832" s="301"/>
      <c r="J832" s="301"/>
      <c r="K832" s="301"/>
      <c r="L832" s="301"/>
      <c r="M832" s="301"/>
      <c r="N832" s="301"/>
      <c r="O832" s="303"/>
      <c r="P832" s="309">
        <f>IF(Table3[[#This Row],[Limit]]="",0,IF(Table3[[#This Row],[Limit]]&lt;MAX(Table3[[#This Row],[Jan-24]:[Dec-24]]),"Excess Business",0))</f>
        <v>0</v>
      </c>
      <c r="Q832" s="310">
        <f>IFERROR(COUNTIF(Table3[[#This Row],[Jan-24]:[Dec-24]],"&gt;"&amp;Table3[[#This Row],[Limit]]),)</f>
        <v>0</v>
      </c>
      <c r="R832" s="329">
        <f>Table3[[#This Row],[Paste CL name ]]</f>
        <v>0</v>
      </c>
    </row>
    <row r="833" spans="1:18" x14ac:dyDescent="0.25">
      <c r="A833" s="332"/>
      <c r="B833" s="302"/>
      <c r="C833" s="301"/>
      <c r="D833" s="301"/>
      <c r="E833" s="301"/>
      <c r="F833" s="301"/>
      <c r="G833" s="301"/>
      <c r="H833" s="301"/>
      <c r="I833" s="301"/>
      <c r="J833" s="301"/>
      <c r="K833" s="301"/>
      <c r="L833" s="301"/>
      <c r="M833" s="301"/>
      <c r="N833" s="301"/>
      <c r="O833" s="303"/>
      <c r="P833" s="309">
        <f>IF(Table3[[#This Row],[Limit]]="",0,IF(Table3[[#This Row],[Limit]]&lt;MAX(Table3[[#This Row],[Jan-24]:[Dec-24]]),"Excess Business",0))</f>
        <v>0</v>
      </c>
      <c r="Q833" s="310">
        <f>IFERROR(COUNTIF(Table3[[#This Row],[Jan-24]:[Dec-24]],"&gt;"&amp;Table3[[#This Row],[Limit]]),)</f>
        <v>0</v>
      </c>
      <c r="R833" s="329">
        <f>Table3[[#This Row],[Paste CL name ]]</f>
        <v>0</v>
      </c>
    </row>
    <row r="834" spans="1:18" x14ac:dyDescent="0.25">
      <c r="A834" s="332"/>
      <c r="B834" s="302"/>
      <c r="C834" s="301"/>
      <c r="D834" s="301"/>
      <c r="E834" s="301"/>
      <c r="F834" s="301"/>
      <c r="G834" s="301"/>
      <c r="H834" s="301"/>
      <c r="I834" s="301"/>
      <c r="J834" s="301"/>
      <c r="K834" s="301"/>
      <c r="L834" s="301"/>
      <c r="M834" s="301"/>
      <c r="N834" s="301"/>
      <c r="O834" s="303"/>
      <c r="P834" s="309">
        <f>IF(Table3[[#This Row],[Limit]]="",0,IF(Table3[[#This Row],[Limit]]&lt;MAX(Table3[[#This Row],[Jan-24]:[Dec-24]]),"Excess Business",0))</f>
        <v>0</v>
      </c>
      <c r="Q834" s="310">
        <f>IFERROR(COUNTIF(Table3[[#This Row],[Jan-24]:[Dec-24]],"&gt;"&amp;Table3[[#This Row],[Limit]]),)</f>
        <v>0</v>
      </c>
      <c r="R834" s="329">
        <f>Table3[[#This Row],[Paste CL name ]]</f>
        <v>0</v>
      </c>
    </row>
    <row r="835" spans="1:18" x14ac:dyDescent="0.25">
      <c r="A835" s="332"/>
      <c r="B835" s="302"/>
      <c r="C835" s="301"/>
      <c r="D835" s="301"/>
      <c r="E835" s="301"/>
      <c r="F835" s="301"/>
      <c r="G835" s="301"/>
      <c r="H835" s="301"/>
      <c r="I835" s="301"/>
      <c r="J835" s="301"/>
      <c r="K835" s="301"/>
      <c r="L835" s="301"/>
      <c r="M835" s="301"/>
      <c r="N835" s="301"/>
      <c r="O835" s="303"/>
      <c r="P835" s="309">
        <f>IF(Table3[[#This Row],[Limit]]="",0,IF(Table3[[#This Row],[Limit]]&lt;MAX(Table3[[#This Row],[Jan-24]:[Dec-24]]),"Excess Business",0))</f>
        <v>0</v>
      </c>
      <c r="Q835" s="310">
        <f>IFERROR(COUNTIF(Table3[[#This Row],[Jan-24]:[Dec-24]],"&gt;"&amp;Table3[[#This Row],[Limit]]),)</f>
        <v>0</v>
      </c>
      <c r="R835" s="329">
        <f>Table3[[#This Row],[Paste CL name ]]</f>
        <v>0</v>
      </c>
    </row>
    <row r="836" spans="1:18" x14ac:dyDescent="0.25">
      <c r="A836" s="332"/>
      <c r="B836" s="302"/>
      <c r="C836" s="301"/>
      <c r="D836" s="301"/>
      <c r="E836" s="301"/>
      <c r="F836" s="301"/>
      <c r="G836" s="301"/>
      <c r="H836" s="301"/>
      <c r="I836" s="301"/>
      <c r="J836" s="301"/>
      <c r="K836" s="301"/>
      <c r="L836" s="301"/>
      <c r="M836" s="301"/>
      <c r="N836" s="301"/>
      <c r="O836" s="303"/>
      <c r="P836" s="309">
        <f>IF(Table3[[#This Row],[Limit]]="",0,IF(Table3[[#This Row],[Limit]]&lt;MAX(Table3[[#This Row],[Jan-24]:[Dec-24]]),"Excess Business",0))</f>
        <v>0</v>
      </c>
      <c r="Q836" s="310">
        <f>IFERROR(COUNTIF(Table3[[#This Row],[Jan-24]:[Dec-24]],"&gt;"&amp;Table3[[#This Row],[Limit]]),)</f>
        <v>0</v>
      </c>
      <c r="R836" s="329">
        <f>Table3[[#This Row],[Paste CL name ]]</f>
        <v>0</v>
      </c>
    </row>
    <row r="837" spans="1:18" x14ac:dyDescent="0.25">
      <c r="A837" s="332"/>
      <c r="B837" s="302"/>
      <c r="C837" s="301"/>
      <c r="D837" s="301"/>
      <c r="E837" s="301"/>
      <c r="F837" s="301"/>
      <c r="G837" s="301"/>
      <c r="H837" s="301"/>
      <c r="I837" s="301"/>
      <c r="J837" s="301"/>
      <c r="K837" s="301"/>
      <c r="L837" s="301"/>
      <c r="M837" s="301"/>
      <c r="N837" s="301"/>
      <c r="O837" s="303"/>
      <c r="P837" s="309">
        <f>IF(Table3[[#This Row],[Limit]]="",0,IF(Table3[[#This Row],[Limit]]&lt;MAX(Table3[[#This Row],[Jan-24]:[Dec-24]]),"Excess Business",0))</f>
        <v>0</v>
      </c>
      <c r="Q837" s="310">
        <f>IFERROR(COUNTIF(Table3[[#This Row],[Jan-24]:[Dec-24]],"&gt;"&amp;Table3[[#This Row],[Limit]]),)</f>
        <v>0</v>
      </c>
      <c r="R837" s="329">
        <f>Table3[[#This Row],[Paste CL name ]]</f>
        <v>0</v>
      </c>
    </row>
    <row r="838" spans="1:18" x14ac:dyDescent="0.25">
      <c r="A838" s="332"/>
      <c r="B838" s="302"/>
      <c r="C838" s="301"/>
      <c r="D838" s="301"/>
      <c r="E838" s="301"/>
      <c r="F838" s="301"/>
      <c r="G838" s="301"/>
      <c r="H838" s="301"/>
      <c r="I838" s="301"/>
      <c r="J838" s="301"/>
      <c r="K838" s="301"/>
      <c r="L838" s="301"/>
      <c r="M838" s="301"/>
      <c r="N838" s="301"/>
      <c r="O838" s="303"/>
      <c r="P838" s="309">
        <f>IF(Table3[[#This Row],[Limit]]="",0,IF(Table3[[#This Row],[Limit]]&lt;MAX(Table3[[#This Row],[Jan-24]:[Dec-24]]),"Excess Business",0))</f>
        <v>0</v>
      </c>
      <c r="Q838" s="310">
        <f>IFERROR(COUNTIF(Table3[[#This Row],[Jan-24]:[Dec-24]],"&gt;"&amp;Table3[[#This Row],[Limit]]),)</f>
        <v>0</v>
      </c>
      <c r="R838" s="329">
        <f>Table3[[#This Row],[Paste CL name ]]</f>
        <v>0</v>
      </c>
    </row>
    <row r="839" spans="1:18" x14ac:dyDescent="0.25">
      <c r="A839" s="332"/>
      <c r="B839" s="302"/>
      <c r="C839" s="301"/>
      <c r="D839" s="301"/>
      <c r="E839" s="301"/>
      <c r="F839" s="301"/>
      <c r="G839" s="301"/>
      <c r="H839" s="301"/>
      <c r="I839" s="301"/>
      <c r="J839" s="301"/>
      <c r="K839" s="301"/>
      <c r="L839" s="301"/>
      <c r="M839" s="301"/>
      <c r="N839" s="301"/>
      <c r="O839" s="303"/>
      <c r="P839" s="309">
        <f>IF(Table3[[#This Row],[Limit]]="",0,IF(Table3[[#This Row],[Limit]]&lt;MAX(Table3[[#This Row],[Jan-24]:[Dec-24]]),"Excess Business",0))</f>
        <v>0</v>
      </c>
      <c r="Q839" s="310">
        <f>IFERROR(COUNTIF(Table3[[#This Row],[Jan-24]:[Dec-24]],"&gt;"&amp;Table3[[#This Row],[Limit]]),)</f>
        <v>0</v>
      </c>
      <c r="R839" s="329">
        <f>Table3[[#This Row],[Paste CL name ]]</f>
        <v>0</v>
      </c>
    </row>
    <row r="840" spans="1:18" x14ac:dyDescent="0.25">
      <c r="A840" s="332"/>
      <c r="B840" s="302"/>
      <c r="C840" s="301"/>
      <c r="D840" s="301"/>
      <c r="E840" s="301"/>
      <c r="F840" s="301"/>
      <c r="G840" s="301"/>
      <c r="H840" s="301"/>
      <c r="I840" s="301"/>
      <c r="J840" s="301"/>
      <c r="K840" s="301"/>
      <c r="L840" s="301"/>
      <c r="M840" s="301"/>
      <c r="N840" s="301"/>
      <c r="O840" s="303"/>
      <c r="P840" s="309">
        <f>IF(Table3[[#This Row],[Limit]]="",0,IF(Table3[[#This Row],[Limit]]&lt;MAX(Table3[[#This Row],[Jan-24]:[Dec-24]]),"Excess Business",0))</f>
        <v>0</v>
      </c>
      <c r="Q840" s="310">
        <f>IFERROR(COUNTIF(Table3[[#This Row],[Jan-24]:[Dec-24]],"&gt;"&amp;Table3[[#This Row],[Limit]]),)</f>
        <v>0</v>
      </c>
      <c r="R840" s="329">
        <f>Table3[[#This Row],[Paste CL name ]]</f>
        <v>0</v>
      </c>
    </row>
    <row r="841" spans="1:18" x14ac:dyDescent="0.25">
      <c r="A841" s="332"/>
      <c r="B841" s="302"/>
      <c r="C841" s="301"/>
      <c r="D841" s="301"/>
      <c r="E841" s="301"/>
      <c r="F841" s="301"/>
      <c r="G841" s="301"/>
      <c r="H841" s="301"/>
      <c r="I841" s="301"/>
      <c r="J841" s="301"/>
      <c r="K841" s="301"/>
      <c r="L841" s="301"/>
      <c r="M841" s="301"/>
      <c r="N841" s="301"/>
      <c r="O841" s="303"/>
      <c r="P841" s="309">
        <f>IF(Table3[[#This Row],[Limit]]="",0,IF(Table3[[#This Row],[Limit]]&lt;MAX(Table3[[#This Row],[Jan-24]:[Dec-24]]),"Excess Business",0))</f>
        <v>0</v>
      </c>
      <c r="Q841" s="310">
        <f>IFERROR(COUNTIF(Table3[[#This Row],[Jan-24]:[Dec-24]],"&gt;"&amp;Table3[[#This Row],[Limit]]),)</f>
        <v>0</v>
      </c>
      <c r="R841" s="329">
        <f>Table3[[#This Row],[Paste CL name ]]</f>
        <v>0</v>
      </c>
    </row>
    <row r="842" spans="1:18" x14ac:dyDescent="0.25">
      <c r="A842" s="332"/>
      <c r="B842" s="302"/>
      <c r="C842" s="301"/>
      <c r="D842" s="301"/>
      <c r="E842" s="301"/>
      <c r="F842" s="301"/>
      <c r="G842" s="301"/>
      <c r="H842" s="301"/>
      <c r="I842" s="301"/>
      <c r="J842" s="301"/>
      <c r="K842" s="301"/>
      <c r="L842" s="301"/>
      <c r="M842" s="301"/>
      <c r="N842" s="301"/>
      <c r="O842" s="303"/>
      <c r="P842" s="309">
        <f>IF(Table3[[#This Row],[Limit]]="",0,IF(Table3[[#This Row],[Limit]]&lt;MAX(Table3[[#This Row],[Jan-24]:[Dec-24]]),"Excess Business",0))</f>
        <v>0</v>
      </c>
      <c r="Q842" s="310">
        <f>IFERROR(COUNTIF(Table3[[#This Row],[Jan-24]:[Dec-24]],"&gt;"&amp;Table3[[#This Row],[Limit]]),)</f>
        <v>0</v>
      </c>
      <c r="R842" s="329">
        <f>Table3[[#This Row],[Paste CL name ]]</f>
        <v>0</v>
      </c>
    </row>
    <row r="843" spans="1:18" x14ac:dyDescent="0.25">
      <c r="A843" s="332"/>
      <c r="B843" s="302"/>
      <c r="C843" s="301"/>
      <c r="D843" s="301"/>
      <c r="E843" s="301"/>
      <c r="F843" s="301"/>
      <c r="G843" s="301"/>
      <c r="H843" s="301"/>
      <c r="I843" s="301"/>
      <c r="J843" s="301"/>
      <c r="K843" s="301"/>
      <c r="L843" s="301"/>
      <c r="M843" s="301"/>
      <c r="N843" s="301"/>
      <c r="O843" s="303"/>
      <c r="P843" s="309">
        <f>IF(Table3[[#This Row],[Limit]]="",0,IF(Table3[[#This Row],[Limit]]&lt;MAX(Table3[[#This Row],[Jan-24]:[Dec-24]]),"Excess Business",0))</f>
        <v>0</v>
      </c>
      <c r="Q843" s="310">
        <f>IFERROR(COUNTIF(Table3[[#This Row],[Jan-24]:[Dec-24]],"&gt;"&amp;Table3[[#This Row],[Limit]]),)</f>
        <v>0</v>
      </c>
      <c r="R843" s="329">
        <f>Table3[[#This Row],[Paste CL name ]]</f>
        <v>0</v>
      </c>
    </row>
    <row r="844" spans="1:18" x14ac:dyDescent="0.25">
      <c r="A844" s="332"/>
      <c r="B844" s="302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M844" s="301"/>
      <c r="N844" s="301"/>
      <c r="O844" s="303"/>
      <c r="P844" s="309">
        <f>IF(Table3[[#This Row],[Limit]]="",0,IF(Table3[[#This Row],[Limit]]&lt;MAX(Table3[[#This Row],[Jan-24]:[Dec-24]]),"Excess Business",0))</f>
        <v>0</v>
      </c>
      <c r="Q844" s="310">
        <f>IFERROR(COUNTIF(Table3[[#This Row],[Jan-24]:[Dec-24]],"&gt;"&amp;Table3[[#This Row],[Limit]]),)</f>
        <v>0</v>
      </c>
      <c r="R844" s="329">
        <f>Table3[[#This Row],[Paste CL name ]]</f>
        <v>0</v>
      </c>
    </row>
    <row r="845" spans="1:18" x14ac:dyDescent="0.25">
      <c r="A845" s="332"/>
      <c r="B845" s="302"/>
      <c r="C845" s="301"/>
      <c r="D845" s="301"/>
      <c r="E845" s="301"/>
      <c r="F845" s="301"/>
      <c r="G845" s="301"/>
      <c r="H845" s="301"/>
      <c r="I845" s="301"/>
      <c r="J845" s="301"/>
      <c r="K845" s="301"/>
      <c r="L845" s="301"/>
      <c r="M845" s="301"/>
      <c r="N845" s="301"/>
      <c r="O845" s="303"/>
      <c r="P845" s="309">
        <f>IF(Table3[[#This Row],[Limit]]="",0,IF(Table3[[#This Row],[Limit]]&lt;MAX(Table3[[#This Row],[Jan-24]:[Dec-24]]),"Excess Business",0))</f>
        <v>0</v>
      </c>
      <c r="Q845" s="310">
        <f>IFERROR(COUNTIF(Table3[[#This Row],[Jan-24]:[Dec-24]],"&gt;"&amp;Table3[[#This Row],[Limit]]),)</f>
        <v>0</v>
      </c>
      <c r="R845" s="329">
        <f>Table3[[#This Row],[Paste CL name ]]</f>
        <v>0</v>
      </c>
    </row>
    <row r="846" spans="1:18" x14ac:dyDescent="0.25">
      <c r="A846" s="332"/>
      <c r="B846" s="302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M846" s="301"/>
      <c r="N846" s="301"/>
      <c r="O846" s="303"/>
      <c r="P846" s="309">
        <f>IF(Table3[[#This Row],[Limit]]="",0,IF(Table3[[#This Row],[Limit]]&lt;MAX(Table3[[#This Row],[Jan-24]:[Dec-24]]),"Excess Business",0))</f>
        <v>0</v>
      </c>
      <c r="Q846" s="310">
        <f>IFERROR(COUNTIF(Table3[[#This Row],[Jan-24]:[Dec-24]],"&gt;"&amp;Table3[[#This Row],[Limit]]),)</f>
        <v>0</v>
      </c>
      <c r="R846" s="329">
        <f>Table3[[#This Row],[Paste CL name ]]</f>
        <v>0</v>
      </c>
    </row>
    <row r="847" spans="1:18" x14ac:dyDescent="0.25">
      <c r="A847" s="332"/>
      <c r="B847" s="302"/>
      <c r="C847" s="301"/>
      <c r="D847" s="301"/>
      <c r="E847" s="301"/>
      <c r="F847" s="301"/>
      <c r="G847" s="301"/>
      <c r="H847" s="301"/>
      <c r="I847" s="301"/>
      <c r="J847" s="301"/>
      <c r="K847" s="301"/>
      <c r="L847" s="301"/>
      <c r="M847" s="301"/>
      <c r="N847" s="301"/>
      <c r="O847" s="303"/>
      <c r="P847" s="309">
        <f>IF(Table3[[#This Row],[Limit]]="",0,IF(Table3[[#This Row],[Limit]]&lt;MAX(Table3[[#This Row],[Jan-24]:[Dec-24]]),"Excess Business",0))</f>
        <v>0</v>
      </c>
      <c r="Q847" s="310">
        <f>IFERROR(COUNTIF(Table3[[#This Row],[Jan-24]:[Dec-24]],"&gt;"&amp;Table3[[#This Row],[Limit]]),)</f>
        <v>0</v>
      </c>
      <c r="R847" s="329">
        <f>Table3[[#This Row],[Paste CL name ]]</f>
        <v>0</v>
      </c>
    </row>
    <row r="848" spans="1:18" x14ac:dyDescent="0.25">
      <c r="A848" s="332"/>
      <c r="B848" s="302"/>
      <c r="C848" s="301"/>
      <c r="D848" s="301"/>
      <c r="E848" s="301"/>
      <c r="F848" s="301"/>
      <c r="G848" s="301"/>
      <c r="H848" s="301"/>
      <c r="I848" s="301"/>
      <c r="J848" s="301"/>
      <c r="K848" s="301"/>
      <c r="L848" s="301"/>
      <c r="M848" s="301"/>
      <c r="N848" s="301"/>
      <c r="O848" s="303"/>
      <c r="P848" s="309">
        <f>IF(Table3[[#This Row],[Limit]]="",0,IF(Table3[[#This Row],[Limit]]&lt;MAX(Table3[[#This Row],[Jan-24]:[Dec-24]]),"Excess Business",0))</f>
        <v>0</v>
      </c>
      <c r="Q848" s="310">
        <f>IFERROR(COUNTIF(Table3[[#This Row],[Jan-24]:[Dec-24]],"&gt;"&amp;Table3[[#This Row],[Limit]]),)</f>
        <v>0</v>
      </c>
      <c r="R848" s="329">
        <f>Table3[[#This Row],[Paste CL name ]]</f>
        <v>0</v>
      </c>
    </row>
    <row r="849" spans="1:18" x14ac:dyDescent="0.25">
      <c r="A849" s="332"/>
      <c r="B849" s="302"/>
      <c r="C849" s="301"/>
      <c r="D849" s="301"/>
      <c r="E849" s="301"/>
      <c r="F849" s="301"/>
      <c r="G849" s="301"/>
      <c r="H849" s="301"/>
      <c r="I849" s="301"/>
      <c r="J849" s="301"/>
      <c r="K849" s="301"/>
      <c r="L849" s="301"/>
      <c r="M849" s="301"/>
      <c r="N849" s="301"/>
      <c r="O849" s="303"/>
      <c r="P849" s="309">
        <f>IF(Table3[[#This Row],[Limit]]="",0,IF(Table3[[#This Row],[Limit]]&lt;MAX(Table3[[#This Row],[Jan-24]:[Dec-24]]),"Excess Business",0))</f>
        <v>0</v>
      </c>
      <c r="Q849" s="310">
        <f>IFERROR(COUNTIF(Table3[[#This Row],[Jan-24]:[Dec-24]],"&gt;"&amp;Table3[[#This Row],[Limit]]),)</f>
        <v>0</v>
      </c>
      <c r="R849" s="329">
        <f>Table3[[#This Row],[Paste CL name ]]</f>
        <v>0</v>
      </c>
    </row>
    <row r="850" spans="1:18" x14ac:dyDescent="0.25">
      <c r="A850" s="332"/>
      <c r="B850" s="302"/>
      <c r="C850" s="301"/>
      <c r="D850" s="301"/>
      <c r="E850" s="301"/>
      <c r="F850" s="301"/>
      <c r="G850" s="301"/>
      <c r="H850" s="301"/>
      <c r="I850" s="301"/>
      <c r="J850" s="301"/>
      <c r="K850" s="301"/>
      <c r="L850" s="301"/>
      <c r="M850" s="301"/>
      <c r="N850" s="301"/>
      <c r="O850" s="303"/>
      <c r="P850" s="309">
        <f>IF(Table3[[#This Row],[Limit]]="",0,IF(Table3[[#This Row],[Limit]]&lt;MAX(Table3[[#This Row],[Jan-24]:[Dec-24]]),"Excess Business",0))</f>
        <v>0</v>
      </c>
      <c r="Q850" s="310">
        <f>IFERROR(COUNTIF(Table3[[#This Row],[Jan-24]:[Dec-24]],"&gt;"&amp;Table3[[#This Row],[Limit]]),)</f>
        <v>0</v>
      </c>
      <c r="R850" s="329">
        <f>Table3[[#This Row],[Paste CL name ]]</f>
        <v>0</v>
      </c>
    </row>
    <row r="851" spans="1:18" x14ac:dyDescent="0.25">
      <c r="A851" s="332"/>
      <c r="B851" s="302"/>
      <c r="C851" s="301"/>
      <c r="D851" s="301"/>
      <c r="E851" s="301"/>
      <c r="F851" s="301"/>
      <c r="G851" s="301"/>
      <c r="H851" s="301"/>
      <c r="I851" s="301"/>
      <c r="J851" s="301"/>
      <c r="K851" s="301"/>
      <c r="L851" s="301"/>
      <c r="M851" s="301"/>
      <c r="N851" s="301"/>
      <c r="O851" s="303"/>
      <c r="P851" s="309">
        <f>IF(Table3[[#This Row],[Limit]]="",0,IF(Table3[[#This Row],[Limit]]&lt;MAX(Table3[[#This Row],[Jan-24]:[Dec-24]]),"Excess Business",0))</f>
        <v>0</v>
      </c>
      <c r="Q851" s="310">
        <f>IFERROR(COUNTIF(Table3[[#This Row],[Jan-24]:[Dec-24]],"&gt;"&amp;Table3[[#This Row],[Limit]]),)</f>
        <v>0</v>
      </c>
      <c r="R851" s="329">
        <f>Table3[[#This Row],[Paste CL name ]]</f>
        <v>0</v>
      </c>
    </row>
    <row r="852" spans="1:18" x14ac:dyDescent="0.25">
      <c r="A852" s="332"/>
      <c r="B852" s="302"/>
      <c r="C852" s="301"/>
      <c r="D852" s="301"/>
      <c r="E852" s="301"/>
      <c r="F852" s="301"/>
      <c r="G852" s="301"/>
      <c r="H852" s="301"/>
      <c r="I852" s="301"/>
      <c r="J852" s="301"/>
      <c r="K852" s="301"/>
      <c r="L852" s="301"/>
      <c r="M852" s="301"/>
      <c r="N852" s="301"/>
      <c r="O852" s="303"/>
      <c r="P852" s="309">
        <f>IF(Table3[[#This Row],[Limit]]="",0,IF(Table3[[#This Row],[Limit]]&lt;MAX(Table3[[#This Row],[Jan-24]:[Dec-24]]),"Excess Business",0))</f>
        <v>0</v>
      </c>
      <c r="Q852" s="310">
        <f>IFERROR(COUNTIF(Table3[[#This Row],[Jan-24]:[Dec-24]],"&gt;"&amp;Table3[[#This Row],[Limit]]),)</f>
        <v>0</v>
      </c>
      <c r="R852" s="329">
        <f>Table3[[#This Row],[Paste CL name ]]</f>
        <v>0</v>
      </c>
    </row>
    <row r="853" spans="1:18" x14ac:dyDescent="0.25">
      <c r="A853" s="332"/>
      <c r="B853" s="302"/>
      <c r="C853" s="301"/>
      <c r="D853" s="301"/>
      <c r="E853" s="301"/>
      <c r="F853" s="301"/>
      <c r="G853" s="301"/>
      <c r="H853" s="301"/>
      <c r="I853" s="301"/>
      <c r="J853" s="301"/>
      <c r="K853" s="301"/>
      <c r="L853" s="301"/>
      <c r="M853" s="301"/>
      <c r="N853" s="301"/>
      <c r="O853" s="303"/>
      <c r="P853" s="309">
        <f>IF(Table3[[#This Row],[Limit]]="",0,IF(Table3[[#This Row],[Limit]]&lt;MAX(Table3[[#This Row],[Jan-24]:[Dec-24]]),"Excess Business",0))</f>
        <v>0</v>
      </c>
      <c r="Q853" s="310">
        <f>IFERROR(COUNTIF(Table3[[#This Row],[Jan-24]:[Dec-24]],"&gt;"&amp;Table3[[#This Row],[Limit]]),)</f>
        <v>0</v>
      </c>
      <c r="R853" s="329">
        <f>Table3[[#This Row],[Paste CL name ]]</f>
        <v>0</v>
      </c>
    </row>
    <row r="854" spans="1:18" x14ac:dyDescent="0.25">
      <c r="A854" s="332"/>
      <c r="B854" s="302"/>
      <c r="C854" s="301"/>
      <c r="D854" s="301"/>
      <c r="E854" s="301"/>
      <c r="F854" s="301"/>
      <c r="G854" s="301"/>
      <c r="H854" s="301"/>
      <c r="I854" s="301"/>
      <c r="J854" s="301"/>
      <c r="K854" s="301"/>
      <c r="L854" s="301"/>
      <c r="M854" s="301"/>
      <c r="N854" s="301"/>
      <c r="O854" s="303"/>
      <c r="P854" s="309">
        <f>IF(Table3[[#This Row],[Limit]]="",0,IF(Table3[[#This Row],[Limit]]&lt;MAX(Table3[[#This Row],[Jan-24]:[Dec-24]]),"Excess Business",0))</f>
        <v>0</v>
      </c>
      <c r="Q854" s="310">
        <f>IFERROR(COUNTIF(Table3[[#This Row],[Jan-24]:[Dec-24]],"&gt;"&amp;Table3[[#This Row],[Limit]]),)</f>
        <v>0</v>
      </c>
      <c r="R854" s="329">
        <f>Table3[[#This Row],[Paste CL name ]]</f>
        <v>0</v>
      </c>
    </row>
    <row r="855" spans="1:18" x14ac:dyDescent="0.25">
      <c r="A855" s="332"/>
      <c r="B855" s="302"/>
      <c r="C855" s="301"/>
      <c r="D855" s="301"/>
      <c r="E855" s="301"/>
      <c r="F855" s="301"/>
      <c r="G855" s="301"/>
      <c r="H855" s="301"/>
      <c r="I855" s="301"/>
      <c r="J855" s="301"/>
      <c r="K855" s="301"/>
      <c r="L855" s="301"/>
      <c r="M855" s="301"/>
      <c r="N855" s="301"/>
      <c r="O855" s="303"/>
      <c r="P855" s="309">
        <f>IF(Table3[[#This Row],[Limit]]="",0,IF(Table3[[#This Row],[Limit]]&lt;MAX(Table3[[#This Row],[Jan-24]:[Dec-24]]),"Excess Business",0))</f>
        <v>0</v>
      </c>
      <c r="Q855" s="310">
        <f>IFERROR(COUNTIF(Table3[[#This Row],[Jan-24]:[Dec-24]],"&gt;"&amp;Table3[[#This Row],[Limit]]),)</f>
        <v>0</v>
      </c>
      <c r="R855" s="329">
        <f>Table3[[#This Row],[Paste CL name ]]</f>
        <v>0</v>
      </c>
    </row>
    <row r="856" spans="1:18" x14ac:dyDescent="0.25">
      <c r="A856" s="332"/>
      <c r="B856" s="302"/>
      <c r="C856" s="301"/>
      <c r="D856" s="301"/>
      <c r="E856" s="301"/>
      <c r="F856" s="301"/>
      <c r="G856" s="301"/>
      <c r="H856" s="301"/>
      <c r="I856" s="301"/>
      <c r="J856" s="301"/>
      <c r="K856" s="301"/>
      <c r="L856" s="301"/>
      <c r="M856" s="301"/>
      <c r="N856" s="301"/>
      <c r="O856" s="303"/>
      <c r="P856" s="309">
        <f>IF(Table3[[#This Row],[Limit]]="",0,IF(Table3[[#This Row],[Limit]]&lt;MAX(Table3[[#This Row],[Jan-24]:[Dec-24]]),"Excess Business",0))</f>
        <v>0</v>
      </c>
      <c r="Q856" s="310">
        <f>IFERROR(COUNTIF(Table3[[#This Row],[Jan-24]:[Dec-24]],"&gt;"&amp;Table3[[#This Row],[Limit]]),)</f>
        <v>0</v>
      </c>
      <c r="R856" s="329">
        <f>Table3[[#This Row],[Paste CL name ]]</f>
        <v>0</v>
      </c>
    </row>
    <row r="857" spans="1:18" x14ac:dyDescent="0.25">
      <c r="A857" s="332"/>
      <c r="B857" s="302"/>
      <c r="C857" s="301"/>
      <c r="D857" s="301"/>
      <c r="E857" s="301"/>
      <c r="F857" s="301"/>
      <c r="G857" s="301"/>
      <c r="H857" s="301"/>
      <c r="I857" s="301"/>
      <c r="J857" s="301"/>
      <c r="K857" s="301"/>
      <c r="L857" s="301"/>
      <c r="M857" s="301"/>
      <c r="N857" s="301"/>
      <c r="O857" s="303"/>
      <c r="P857" s="309">
        <f>IF(Table3[[#This Row],[Limit]]="",0,IF(Table3[[#This Row],[Limit]]&lt;MAX(Table3[[#This Row],[Jan-24]:[Dec-24]]),"Excess Business",0))</f>
        <v>0</v>
      </c>
      <c r="Q857" s="310">
        <f>IFERROR(COUNTIF(Table3[[#This Row],[Jan-24]:[Dec-24]],"&gt;"&amp;Table3[[#This Row],[Limit]]),)</f>
        <v>0</v>
      </c>
      <c r="R857" s="329">
        <f>Table3[[#This Row],[Paste CL name ]]</f>
        <v>0</v>
      </c>
    </row>
    <row r="858" spans="1:18" x14ac:dyDescent="0.25">
      <c r="A858" s="332"/>
      <c r="B858" s="302"/>
      <c r="C858" s="301"/>
      <c r="D858" s="301"/>
      <c r="E858" s="301"/>
      <c r="F858" s="301"/>
      <c r="G858" s="301"/>
      <c r="H858" s="301"/>
      <c r="I858" s="301"/>
      <c r="J858" s="301"/>
      <c r="K858" s="301"/>
      <c r="L858" s="301"/>
      <c r="M858" s="301"/>
      <c r="N858" s="301"/>
      <c r="O858" s="303"/>
      <c r="P858" s="309">
        <f>IF(Table3[[#This Row],[Limit]]="",0,IF(Table3[[#This Row],[Limit]]&lt;MAX(Table3[[#This Row],[Jan-24]:[Dec-24]]),"Excess Business",0))</f>
        <v>0</v>
      </c>
      <c r="Q858" s="310">
        <f>IFERROR(COUNTIF(Table3[[#This Row],[Jan-24]:[Dec-24]],"&gt;"&amp;Table3[[#This Row],[Limit]]),)</f>
        <v>0</v>
      </c>
      <c r="R858" s="329">
        <f>Table3[[#This Row],[Paste CL name ]]</f>
        <v>0</v>
      </c>
    </row>
    <row r="859" spans="1:18" x14ac:dyDescent="0.25">
      <c r="A859" s="332"/>
      <c r="B859" s="302"/>
      <c r="C859" s="301"/>
      <c r="D859" s="301"/>
      <c r="E859" s="301"/>
      <c r="F859" s="301"/>
      <c r="G859" s="301"/>
      <c r="H859" s="301"/>
      <c r="I859" s="301"/>
      <c r="J859" s="301"/>
      <c r="K859" s="301"/>
      <c r="L859" s="301"/>
      <c r="M859" s="301"/>
      <c r="N859" s="301"/>
      <c r="O859" s="303"/>
      <c r="P859" s="309">
        <f>IF(Table3[[#This Row],[Limit]]="",0,IF(Table3[[#This Row],[Limit]]&lt;MAX(Table3[[#This Row],[Jan-24]:[Dec-24]]),"Excess Business",0))</f>
        <v>0</v>
      </c>
      <c r="Q859" s="310">
        <f>IFERROR(COUNTIF(Table3[[#This Row],[Jan-24]:[Dec-24]],"&gt;"&amp;Table3[[#This Row],[Limit]]),)</f>
        <v>0</v>
      </c>
      <c r="R859" s="329">
        <f>Table3[[#This Row],[Paste CL name ]]</f>
        <v>0</v>
      </c>
    </row>
    <row r="860" spans="1:18" x14ac:dyDescent="0.25">
      <c r="A860" s="332"/>
      <c r="B860" s="302"/>
      <c r="C860" s="301"/>
      <c r="D860" s="301"/>
      <c r="E860" s="301"/>
      <c r="F860" s="301"/>
      <c r="G860" s="301"/>
      <c r="H860" s="301"/>
      <c r="I860" s="301"/>
      <c r="J860" s="301"/>
      <c r="K860" s="301"/>
      <c r="L860" s="301"/>
      <c r="M860" s="301"/>
      <c r="N860" s="301"/>
      <c r="O860" s="303"/>
      <c r="P860" s="309">
        <f>IF(Table3[[#This Row],[Limit]]="",0,IF(Table3[[#This Row],[Limit]]&lt;MAX(Table3[[#This Row],[Jan-24]:[Dec-24]]),"Excess Business",0))</f>
        <v>0</v>
      </c>
      <c r="Q860" s="310">
        <f>IFERROR(COUNTIF(Table3[[#This Row],[Jan-24]:[Dec-24]],"&gt;"&amp;Table3[[#This Row],[Limit]]),)</f>
        <v>0</v>
      </c>
      <c r="R860" s="329">
        <f>Table3[[#This Row],[Paste CL name ]]</f>
        <v>0</v>
      </c>
    </row>
    <row r="861" spans="1:18" x14ac:dyDescent="0.25">
      <c r="A861" s="332"/>
      <c r="B861" s="302"/>
      <c r="C861" s="301"/>
      <c r="D861" s="301"/>
      <c r="E861" s="301"/>
      <c r="F861" s="301"/>
      <c r="G861" s="301"/>
      <c r="H861" s="301"/>
      <c r="I861" s="301"/>
      <c r="J861" s="301"/>
      <c r="K861" s="301"/>
      <c r="L861" s="301"/>
      <c r="M861" s="301"/>
      <c r="N861" s="301"/>
      <c r="O861" s="303"/>
      <c r="P861" s="309">
        <f>IF(Table3[[#This Row],[Limit]]="",0,IF(Table3[[#This Row],[Limit]]&lt;MAX(Table3[[#This Row],[Jan-24]:[Dec-24]]),"Excess Business",0))</f>
        <v>0</v>
      </c>
      <c r="Q861" s="310">
        <f>IFERROR(COUNTIF(Table3[[#This Row],[Jan-24]:[Dec-24]],"&gt;"&amp;Table3[[#This Row],[Limit]]),)</f>
        <v>0</v>
      </c>
      <c r="R861" s="329">
        <f>Table3[[#This Row],[Paste CL name ]]</f>
        <v>0</v>
      </c>
    </row>
    <row r="862" spans="1:18" x14ac:dyDescent="0.25">
      <c r="A862" s="332"/>
      <c r="B862" s="302"/>
      <c r="C862" s="301"/>
      <c r="D862" s="301"/>
      <c r="E862" s="301"/>
      <c r="F862" s="301"/>
      <c r="G862" s="301"/>
      <c r="H862" s="301"/>
      <c r="I862" s="301"/>
      <c r="J862" s="301"/>
      <c r="K862" s="301"/>
      <c r="L862" s="301"/>
      <c r="M862" s="301"/>
      <c r="N862" s="301"/>
      <c r="O862" s="303"/>
      <c r="P862" s="309">
        <f>IF(Table3[[#This Row],[Limit]]="",0,IF(Table3[[#This Row],[Limit]]&lt;MAX(Table3[[#This Row],[Jan-24]:[Dec-24]]),"Excess Business",0))</f>
        <v>0</v>
      </c>
      <c r="Q862" s="310">
        <f>IFERROR(COUNTIF(Table3[[#This Row],[Jan-24]:[Dec-24]],"&gt;"&amp;Table3[[#This Row],[Limit]]),)</f>
        <v>0</v>
      </c>
      <c r="R862" s="329">
        <f>Table3[[#This Row],[Paste CL name ]]</f>
        <v>0</v>
      </c>
    </row>
    <row r="863" spans="1:18" x14ac:dyDescent="0.25">
      <c r="A863" s="332"/>
      <c r="B863" s="302"/>
      <c r="C863" s="301"/>
      <c r="D863" s="301"/>
      <c r="E863" s="301"/>
      <c r="F863" s="301"/>
      <c r="G863" s="301"/>
      <c r="H863" s="301"/>
      <c r="I863" s="301"/>
      <c r="J863" s="301"/>
      <c r="K863" s="301"/>
      <c r="L863" s="301"/>
      <c r="M863" s="301"/>
      <c r="N863" s="301"/>
      <c r="O863" s="303"/>
      <c r="P863" s="309">
        <f>IF(Table3[[#This Row],[Limit]]="",0,IF(Table3[[#This Row],[Limit]]&lt;MAX(Table3[[#This Row],[Jan-24]:[Dec-24]]),"Excess Business",0))</f>
        <v>0</v>
      </c>
      <c r="Q863" s="310">
        <f>IFERROR(COUNTIF(Table3[[#This Row],[Jan-24]:[Dec-24]],"&gt;"&amp;Table3[[#This Row],[Limit]]),)</f>
        <v>0</v>
      </c>
      <c r="R863" s="329">
        <f>Table3[[#This Row],[Paste CL name ]]</f>
        <v>0</v>
      </c>
    </row>
    <row r="864" spans="1:18" x14ac:dyDescent="0.25">
      <c r="A864" s="332"/>
      <c r="B864" s="302"/>
      <c r="C864" s="301"/>
      <c r="D864" s="301"/>
      <c r="E864" s="301"/>
      <c r="F864" s="301"/>
      <c r="G864" s="301"/>
      <c r="H864" s="301"/>
      <c r="I864" s="301"/>
      <c r="J864" s="301"/>
      <c r="K864" s="301"/>
      <c r="L864" s="301"/>
      <c r="M864" s="301"/>
      <c r="N864" s="301"/>
      <c r="O864" s="303"/>
      <c r="P864" s="309">
        <f>IF(Table3[[#This Row],[Limit]]="",0,IF(Table3[[#This Row],[Limit]]&lt;MAX(Table3[[#This Row],[Jan-24]:[Dec-24]]),"Excess Business",0))</f>
        <v>0</v>
      </c>
      <c r="Q864" s="310">
        <f>IFERROR(COUNTIF(Table3[[#This Row],[Jan-24]:[Dec-24]],"&gt;"&amp;Table3[[#This Row],[Limit]]),)</f>
        <v>0</v>
      </c>
      <c r="R864" s="329">
        <f>Table3[[#This Row],[Paste CL name ]]</f>
        <v>0</v>
      </c>
    </row>
    <row r="865" spans="1:18" x14ac:dyDescent="0.25">
      <c r="A865" s="332"/>
      <c r="B865" s="302"/>
      <c r="C865" s="301"/>
      <c r="D865" s="301"/>
      <c r="E865" s="301"/>
      <c r="F865" s="301"/>
      <c r="G865" s="301"/>
      <c r="H865" s="301"/>
      <c r="I865" s="301"/>
      <c r="J865" s="301"/>
      <c r="K865" s="301"/>
      <c r="L865" s="301"/>
      <c r="M865" s="301"/>
      <c r="N865" s="301"/>
      <c r="O865" s="303"/>
      <c r="P865" s="309">
        <f>IF(Table3[[#This Row],[Limit]]="",0,IF(Table3[[#This Row],[Limit]]&lt;MAX(Table3[[#This Row],[Jan-24]:[Dec-24]]),"Excess Business",0))</f>
        <v>0</v>
      </c>
      <c r="Q865" s="310">
        <f>IFERROR(COUNTIF(Table3[[#This Row],[Jan-24]:[Dec-24]],"&gt;"&amp;Table3[[#This Row],[Limit]]),)</f>
        <v>0</v>
      </c>
      <c r="R865" s="329">
        <f>Table3[[#This Row],[Paste CL name ]]</f>
        <v>0</v>
      </c>
    </row>
    <row r="866" spans="1:18" x14ac:dyDescent="0.25">
      <c r="A866" s="332"/>
      <c r="B866" s="302"/>
      <c r="C866" s="301"/>
      <c r="D866" s="301"/>
      <c r="E866" s="301"/>
      <c r="F866" s="301"/>
      <c r="G866" s="301"/>
      <c r="H866" s="301"/>
      <c r="I866" s="301"/>
      <c r="J866" s="301"/>
      <c r="K866" s="301"/>
      <c r="L866" s="301"/>
      <c r="M866" s="301"/>
      <c r="N866" s="301"/>
      <c r="O866" s="303"/>
      <c r="P866" s="309">
        <f>IF(Table3[[#This Row],[Limit]]="",0,IF(Table3[[#This Row],[Limit]]&lt;MAX(Table3[[#This Row],[Jan-24]:[Dec-24]]),"Excess Business",0))</f>
        <v>0</v>
      </c>
      <c r="Q866" s="310">
        <f>IFERROR(COUNTIF(Table3[[#This Row],[Jan-24]:[Dec-24]],"&gt;"&amp;Table3[[#This Row],[Limit]]),)</f>
        <v>0</v>
      </c>
      <c r="R866" s="329">
        <f>Table3[[#This Row],[Paste CL name ]]</f>
        <v>0</v>
      </c>
    </row>
    <row r="867" spans="1:18" x14ac:dyDescent="0.25">
      <c r="A867" s="332"/>
      <c r="B867" s="302"/>
      <c r="C867" s="301"/>
      <c r="D867" s="301"/>
      <c r="E867" s="301"/>
      <c r="F867" s="301"/>
      <c r="G867" s="301"/>
      <c r="H867" s="301"/>
      <c r="I867" s="301"/>
      <c r="J867" s="301"/>
      <c r="K867" s="301"/>
      <c r="L867" s="301"/>
      <c r="M867" s="301"/>
      <c r="N867" s="301"/>
      <c r="O867" s="303"/>
      <c r="P867" s="309">
        <f>IF(Table3[[#This Row],[Limit]]="",0,IF(Table3[[#This Row],[Limit]]&lt;MAX(Table3[[#This Row],[Jan-24]:[Dec-24]]),"Excess Business",0))</f>
        <v>0</v>
      </c>
      <c r="Q867" s="310">
        <f>IFERROR(COUNTIF(Table3[[#This Row],[Jan-24]:[Dec-24]],"&gt;"&amp;Table3[[#This Row],[Limit]]),)</f>
        <v>0</v>
      </c>
      <c r="R867" s="329">
        <f>Table3[[#This Row],[Paste CL name ]]</f>
        <v>0</v>
      </c>
    </row>
    <row r="868" spans="1:18" x14ac:dyDescent="0.25">
      <c r="A868" s="332"/>
      <c r="B868" s="302"/>
      <c r="C868" s="301"/>
      <c r="D868" s="301"/>
      <c r="E868" s="301"/>
      <c r="F868" s="301"/>
      <c r="G868" s="301"/>
      <c r="H868" s="301"/>
      <c r="I868" s="301"/>
      <c r="J868" s="301"/>
      <c r="K868" s="301"/>
      <c r="L868" s="301"/>
      <c r="M868" s="301"/>
      <c r="N868" s="301"/>
      <c r="O868" s="303"/>
      <c r="P868" s="309">
        <f>IF(Table3[[#This Row],[Limit]]="",0,IF(Table3[[#This Row],[Limit]]&lt;MAX(Table3[[#This Row],[Jan-24]:[Dec-24]]),"Excess Business",0))</f>
        <v>0</v>
      </c>
      <c r="Q868" s="310">
        <f>IFERROR(COUNTIF(Table3[[#This Row],[Jan-24]:[Dec-24]],"&gt;"&amp;Table3[[#This Row],[Limit]]),)</f>
        <v>0</v>
      </c>
      <c r="R868" s="329">
        <f>Table3[[#This Row],[Paste CL name ]]</f>
        <v>0</v>
      </c>
    </row>
    <row r="869" spans="1:18" x14ac:dyDescent="0.25">
      <c r="A869" s="332"/>
      <c r="B869" s="302"/>
      <c r="C869" s="301"/>
      <c r="D869" s="301"/>
      <c r="E869" s="301"/>
      <c r="F869" s="301"/>
      <c r="G869" s="301"/>
      <c r="H869" s="301"/>
      <c r="I869" s="301"/>
      <c r="J869" s="301"/>
      <c r="K869" s="301"/>
      <c r="L869" s="301"/>
      <c r="M869" s="301"/>
      <c r="N869" s="301"/>
      <c r="O869" s="303"/>
      <c r="P869" s="309">
        <f>IF(Table3[[#This Row],[Limit]]="",0,IF(Table3[[#This Row],[Limit]]&lt;MAX(Table3[[#This Row],[Jan-24]:[Dec-24]]),"Excess Business",0))</f>
        <v>0</v>
      </c>
      <c r="Q869" s="310">
        <f>IFERROR(COUNTIF(Table3[[#This Row],[Jan-24]:[Dec-24]],"&gt;"&amp;Table3[[#This Row],[Limit]]),)</f>
        <v>0</v>
      </c>
      <c r="R869" s="329">
        <f>Table3[[#This Row],[Paste CL name ]]</f>
        <v>0</v>
      </c>
    </row>
    <row r="870" spans="1:18" x14ac:dyDescent="0.25">
      <c r="A870" s="332"/>
      <c r="B870" s="302"/>
      <c r="C870" s="301"/>
      <c r="D870" s="301"/>
      <c r="E870" s="301"/>
      <c r="F870" s="301"/>
      <c r="G870" s="301"/>
      <c r="H870" s="301"/>
      <c r="I870" s="301"/>
      <c r="J870" s="301"/>
      <c r="K870" s="301"/>
      <c r="L870" s="301"/>
      <c r="M870" s="301"/>
      <c r="N870" s="301"/>
      <c r="O870" s="303"/>
      <c r="P870" s="309">
        <f>IF(Table3[[#This Row],[Limit]]="",0,IF(Table3[[#This Row],[Limit]]&lt;MAX(Table3[[#This Row],[Jan-24]:[Dec-24]]),"Excess Business",0))</f>
        <v>0</v>
      </c>
      <c r="Q870" s="310">
        <f>IFERROR(COUNTIF(Table3[[#This Row],[Jan-24]:[Dec-24]],"&gt;"&amp;Table3[[#This Row],[Limit]]),)</f>
        <v>0</v>
      </c>
      <c r="R870" s="329">
        <f>Table3[[#This Row],[Paste CL name ]]</f>
        <v>0</v>
      </c>
    </row>
    <row r="871" spans="1:18" x14ac:dyDescent="0.25">
      <c r="A871" s="332"/>
      <c r="B871" s="302"/>
      <c r="C871" s="301"/>
      <c r="D871" s="301"/>
      <c r="E871" s="301"/>
      <c r="F871" s="301"/>
      <c r="G871" s="301"/>
      <c r="H871" s="301"/>
      <c r="I871" s="301"/>
      <c r="J871" s="301"/>
      <c r="K871" s="301"/>
      <c r="L871" s="301"/>
      <c r="M871" s="301"/>
      <c r="N871" s="301"/>
      <c r="O871" s="303"/>
      <c r="P871" s="309">
        <f>IF(Table3[[#This Row],[Limit]]="",0,IF(Table3[[#This Row],[Limit]]&lt;MAX(Table3[[#This Row],[Jan-24]:[Dec-24]]),"Excess Business",0))</f>
        <v>0</v>
      </c>
      <c r="Q871" s="310">
        <f>IFERROR(COUNTIF(Table3[[#This Row],[Jan-24]:[Dec-24]],"&gt;"&amp;Table3[[#This Row],[Limit]]),)</f>
        <v>0</v>
      </c>
      <c r="R871" s="329">
        <f>Table3[[#This Row],[Paste CL name ]]</f>
        <v>0</v>
      </c>
    </row>
    <row r="872" spans="1:18" x14ac:dyDescent="0.25">
      <c r="A872" s="332"/>
      <c r="B872" s="302"/>
      <c r="C872" s="301"/>
      <c r="D872" s="301"/>
      <c r="E872" s="301"/>
      <c r="F872" s="301"/>
      <c r="G872" s="301"/>
      <c r="H872" s="301"/>
      <c r="I872" s="301"/>
      <c r="J872" s="301"/>
      <c r="K872" s="301"/>
      <c r="L872" s="301"/>
      <c r="M872" s="301"/>
      <c r="N872" s="301"/>
      <c r="O872" s="303"/>
      <c r="P872" s="309">
        <f>IF(Table3[[#This Row],[Limit]]="",0,IF(Table3[[#This Row],[Limit]]&lt;MAX(Table3[[#This Row],[Jan-24]:[Dec-24]]),"Excess Business",0))</f>
        <v>0</v>
      </c>
      <c r="Q872" s="310">
        <f>IFERROR(COUNTIF(Table3[[#This Row],[Jan-24]:[Dec-24]],"&gt;"&amp;Table3[[#This Row],[Limit]]),)</f>
        <v>0</v>
      </c>
      <c r="R872" s="329">
        <f>Table3[[#This Row],[Paste CL name ]]</f>
        <v>0</v>
      </c>
    </row>
    <row r="873" spans="1:18" x14ac:dyDescent="0.25">
      <c r="A873" s="332"/>
      <c r="B873" s="302"/>
      <c r="C873" s="301"/>
      <c r="D873" s="301"/>
      <c r="E873" s="301"/>
      <c r="F873" s="301"/>
      <c r="G873" s="301"/>
      <c r="H873" s="301"/>
      <c r="I873" s="301"/>
      <c r="J873" s="301"/>
      <c r="K873" s="301"/>
      <c r="L873" s="301"/>
      <c r="M873" s="301"/>
      <c r="N873" s="301"/>
      <c r="O873" s="303"/>
      <c r="P873" s="309">
        <f>IF(Table3[[#This Row],[Limit]]="",0,IF(Table3[[#This Row],[Limit]]&lt;MAX(Table3[[#This Row],[Jan-24]:[Dec-24]]),"Excess Business",0))</f>
        <v>0</v>
      </c>
      <c r="Q873" s="310">
        <f>IFERROR(COUNTIF(Table3[[#This Row],[Jan-24]:[Dec-24]],"&gt;"&amp;Table3[[#This Row],[Limit]]),)</f>
        <v>0</v>
      </c>
      <c r="R873" s="329">
        <f>Table3[[#This Row],[Paste CL name ]]</f>
        <v>0</v>
      </c>
    </row>
    <row r="874" spans="1:18" x14ac:dyDescent="0.25">
      <c r="A874" s="332"/>
      <c r="B874" s="302"/>
      <c r="C874" s="301"/>
      <c r="D874" s="301"/>
      <c r="E874" s="301"/>
      <c r="F874" s="301"/>
      <c r="G874" s="301"/>
      <c r="H874" s="301"/>
      <c r="I874" s="301"/>
      <c r="J874" s="301"/>
      <c r="K874" s="301"/>
      <c r="L874" s="301"/>
      <c r="M874" s="301"/>
      <c r="N874" s="301"/>
      <c r="O874" s="303"/>
      <c r="P874" s="309">
        <f>IF(Table3[[#This Row],[Limit]]="",0,IF(Table3[[#This Row],[Limit]]&lt;MAX(Table3[[#This Row],[Jan-24]:[Dec-24]]),"Excess Business",0))</f>
        <v>0</v>
      </c>
      <c r="Q874" s="310">
        <f>IFERROR(COUNTIF(Table3[[#This Row],[Jan-24]:[Dec-24]],"&gt;"&amp;Table3[[#This Row],[Limit]]),)</f>
        <v>0</v>
      </c>
      <c r="R874" s="329">
        <f>Table3[[#This Row],[Paste CL name ]]</f>
        <v>0</v>
      </c>
    </row>
    <row r="875" spans="1:18" x14ac:dyDescent="0.25">
      <c r="A875" s="332"/>
      <c r="B875" s="302"/>
      <c r="C875" s="301"/>
      <c r="D875" s="301"/>
      <c r="E875" s="301"/>
      <c r="F875" s="301"/>
      <c r="G875" s="301"/>
      <c r="H875" s="301"/>
      <c r="I875" s="301"/>
      <c r="J875" s="301"/>
      <c r="K875" s="301"/>
      <c r="L875" s="301"/>
      <c r="M875" s="301"/>
      <c r="N875" s="301"/>
      <c r="O875" s="303"/>
      <c r="P875" s="309">
        <f>IF(Table3[[#This Row],[Limit]]="",0,IF(Table3[[#This Row],[Limit]]&lt;MAX(Table3[[#This Row],[Jan-24]:[Dec-24]]),"Excess Business",0))</f>
        <v>0</v>
      </c>
      <c r="Q875" s="310">
        <f>IFERROR(COUNTIF(Table3[[#This Row],[Jan-24]:[Dec-24]],"&gt;"&amp;Table3[[#This Row],[Limit]]),)</f>
        <v>0</v>
      </c>
      <c r="R875" s="329">
        <f>Table3[[#This Row],[Paste CL name ]]</f>
        <v>0</v>
      </c>
    </row>
    <row r="876" spans="1:18" x14ac:dyDescent="0.25">
      <c r="A876" s="332"/>
      <c r="B876" s="302"/>
      <c r="C876" s="301"/>
      <c r="D876" s="301"/>
      <c r="E876" s="301"/>
      <c r="F876" s="301"/>
      <c r="G876" s="301"/>
      <c r="H876" s="301"/>
      <c r="I876" s="301"/>
      <c r="J876" s="301"/>
      <c r="K876" s="301"/>
      <c r="L876" s="301"/>
      <c r="M876" s="301"/>
      <c r="N876" s="301"/>
      <c r="O876" s="303"/>
      <c r="P876" s="309">
        <f>IF(Table3[[#This Row],[Limit]]="",0,IF(Table3[[#This Row],[Limit]]&lt;MAX(Table3[[#This Row],[Jan-24]:[Dec-24]]),"Excess Business",0))</f>
        <v>0</v>
      </c>
      <c r="Q876" s="310">
        <f>IFERROR(COUNTIF(Table3[[#This Row],[Jan-24]:[Dec-24]],"&gt;"&amp;Table3[[#This Row],[Limit]]),)</f>
        <v>0</v>
      </c>
      <c r="R876" s="329">
        <f>Table3[[#This Row],[Paste CL name ]]</f>
        <v>0</v>
      </c>
    </row>
    <row r="877" spans="1:18" x14ac:dyDescent="0.25">
      <c r="A877" s="332"/>
      <c r="B877" s="302"/>
      <c r="C877" s="301"/>
      <c r="D877" s="301"/>
      <c r="E877" s="301"/>
      <c r="F877" s="301"/>
      <c r="G877" s="301"/>
      <c r="H877" s="301"/>
      <c r="I877" s="301"/>
      <c r="J877" s="301"/>
      <c r="K877" s="301"/>
      <c r="L877" s="301"/>
      <c r="M877" s="301"/>
      <c r="N877" s="301"/>
      <c r="O877" s="303"/>
      <c r="P877" s="309">
        <f>IF(Table3[[#This Row],[Limit]]="",0,IF(Table3[[#This Row],[Limit]]&lt;MAX(Table3[[#This Row],[Jan-24]:[Dec-24]]),"Excess Business",0))</f>
        <v>0</v>
      </c>
      <c r="Q877" s="310">
        <f>IFERROR(COUNTIF(Table3[[#This Row],[Jan-24]:[Dec-24]],"&gt;"&amp;Table3[[#This Row],[Limit]]),)</f>
        <v>0</v>
      </c>
      <c r="R877" s="329">
        <f>Table3[[#This Row],[Paste CL name ]]</f>
        <v>0</v>
      </c>
    </row>
    <row r="878" spans="1:18" x14ac:dyDescent="0.25">
      <c r="A878" s="332"/>
      <c r="B878" s="302"/>
      <c r="C878" s="301"/>
      <c r="D878" s="301"/>
      <c r="E878" s="301"/>
      <c r="F878" s="301"/>
      <c r="G878" s="301"/>
      <c r="H878" s="301"/>
      <c r="I878" s="301"/>
      <c r="J878" s="301"/>
      <c r="K878" s="301"/>
      <c r="L878" s="301"/>
      <c r="M878" s="301"/>
      <c r="N878" s="301"/>
      <c r="O878" s="303"/>
      <c r="P878" s="309">
        <f>IF(Table3[[#This Row],[Limit]]="",0,IF(Table3[[#This Row],[Limit]]&lt;MAX(Table3[[#This Row],[Jan-24]:[Dec-24]]),"Excess Business",0))</f>
        <v>0</v>
      </c>
      <c r="Q878" s="310">
        <f>IFERROR(COUNTIF(Table3[[#This Row],[Jan-24]:[Dec-24]],"&gt;"&amp;Table3[[#This Row],[Limit]]),)</f>
        <v>0</v>
      </c>
      <c r="R878" s="329">
        <f>Table3[[#This Row],[Paste CL name ]]</f>
        <v>0</v>
      </c>
    </row>
    <row r="879" spans="1:18" x14ac:dyDescent="0.25">
      <c r="A879" s="332"/>
      <c r="B879" s="302"/>
      <c r="C879" s="301"/>
      <c r="D879" s="301"/>
      <c r="E879" s="301"/>
      <c r="F879" s="301"/>
      <c r="G879" s="301"/>
      <c r="H879" s="301"/>
      <c r="I879" s="301"/>
      <c r="J879" s="301"/>
      <c r="K879" s="301"/>
      <c r="L879" s="301"/>
      <c r="M879" s="301"/>
      <c r="N879" s="301"/>
      <c r="O879" s="303"/>
      <c r="P879" s="309">
        <f>IF(Table3[[#This Row],[Limit]]="",0,IF(Table3[[#This Row],[Limit]]&lt;MAX(Table3[[#This Row],[Jan-24]:[Dec-24]]),"Excess Business",0))</f>
        <v>0</v>
      </c>
      <c r="Q879" s="310">
        <f>IFERROR(COUNTIF(Table3[[#This Row],[Jan-24]:[Dec-24]],"&gt;"&amp;Table3[[#This Row],[Limit]]),)</f>
        <v>0</v>
      </c>
      <c r="R879" s="329">
        <f>Table3[[#This Row],[Paste CL name ]]</f>
        <v>0</v>
      </c>
    </row>
    <row r="880" spans="1:18" x14ac:dyDescent="0.25">
      <c r="A880" s="332"/>
      <c r="B880" s="302"/>
      <c r="C880" s="301"/>
      <c r="D880" s="301"/>
      <c r="E880" s="301"/>
      <c r="F880" s="301"/>
      <c r="G880" s="301"/>
      <c r="H880" s="301"/>
      <c r="I880" s="301"/>
      <c r="J880" s="301"/>
      <c r="K880" s="301"/>
      <c r="L880" s="301"/>
      <c r="M880" s="301"/>
      <c r="N880" s="301"/>
      <c r="O880" s="303"/>
      <c r="P880" s="309">
        <f>IF(Table3[[#This Row],[Limit]]="",0,IF(Table3[[#This Row],[Limit]]&lt;MAX(Table3[[#This Row],[Jan-24]:[Dec-24]]),"Excess Business",0))</f>
        <v>0</v>
      </c>
      <c r="Q880" s="310">
        <f>IFERROR(COUNTIF(Table3[[#This Row],[Jan-24]:[Dec-24]],"&gt;"&amp;Table3[[#This Row],[Limit]]),)</f>
        <v>0</v>
      </c>
      <c r="R880" s="329">
        <f>Table3[[#This Row],[Paste CL name ]]</f>
        <v>0</v>
      </c>
    </row>
    <row r="881" spans="1:18" x14ac:dyDescent="0.25">
      <c r="A881" s="332"/>
      <c r="B881" s="302"/>
      <c r="C881" s="301"/>
      <c r="D881" s="301"/>
      <c r="E881" s="301"/>
      <c r="F881" s="301"/>
      <c r="G881" s="301"/>
      <c r="H881" s="301"/>
      <c r="I881" s="301"/>
      <c r="J881" s="301"/>
      <c r="K881" s="301"/>
      <c r="L881" s="301"/>
      <c r="M881" s="301"/>
      <c r="N881" s="301"/>
      <c r="O881" s="303"/>
      <c r="P881" s="309">
        <f>IF(Table3[[#This Row],[Limit]]="",0,IF(Table3[[#This Row],[Limit]]&lt;MAX(Table3[[#This Row],[Jan-24]:[Dec-24]]),"Excess Business",0))</f>
        <v>0</v>
      </c>
      <c r="Q881" s="310">
        <f>IFERROR(COUNTIF(Table3[[#This Row],[Jan-24]:[Dec-24]],"&gt;"&amp;Table3[[#This Row],[Limit]]),)</f>
        <v>0</v>
      </c>
      <c r="R881" s="329">
        <f>Table3[[#This Row],[Paste CL name ]]</f>
        <v>0</v>
      </c>
    </row>
    <row r="882" spans="1:18" x14ac:dyDescent="0.25">
      <c r="A882" s="332"/>
      <c r="B882" s="302"/>
      <c r="C882" s="301"/>
      <c r="D882" s="301"/>
      <c r="E882" s="301"/>
      <c r="F882" s="301"/>
      <c r="G882" s="301"/>
      <c r="H882" s="301"/>
      <c r="I882" s="301"/>
      <c r="J882" s="301"/>
      <c r="K882" s="301"/>
      <c r="L882" s="301"/>
      <c r="M882" s="301"/>
      <c r="N882" s="301"/>
      <c r="O882" s="303"/>
      <c r="P882" s="309">
        <f>IF(Table3[[#This Row],[Limit]]="",0,IF(Table3[[#This Row],[Limit]]&lt;MAX(Table3[[#This Row],[Jan-24]:[Dec-24]]),"Excess Business",0))</f>
        <v>0</v>
      </c>
      <c r="Q882" s="310">
        <f>IFERROR(COUNTIF(Table3[[#This Row],[Jan-24]:[Dec-24]],"&gt;"&amp;Table3[[#This Row],[Limit]]),)</f>
        <v>0</v>
      </c>
      <c r="R882" s="329">
        <f>Table3[[#This Row],[Paste CL name ]]</f>
        <v>0</v>
      </c>
    </row>
    <row r="883" spans="1:18" x14ac:dyDescent="0.25">
      <c r="A883" s="332"/>
      <c r="B883" s="302"/>
      <c r="C883" s="301"/>
      <c r="D883" s="301"/>
      <c r="E883" s="301"/>
      <c r="F883" s="301"/>
      <c r="G883" s="301"/>
      <c r="H883" s="301"/>
      <c r="I883" s="301"/>
      <c r="J883" s="301"/>
      <c r="K883" s="301"/>
      <c r="L883" s="301"/>
      <c r="M883" s="301"/>
      <c r="N883" s="301"/>
      <c r="O883" s="303"/>
      <c r="P883" s="309">
        <f>IF(Table3[[#This Row],[Limit]]="",0,IF(Table3[[#This Row],[Limit]]&lt;MAX(Table3[[#This Row],[Jan-24]:[Dec-24]]),"Excess Business",0))</f>
        <v>0</v>
      </c>
      <c r="Q883" s="310">
        <f>IFERROR(COUNTIF(Table3[[#This Row],[Jan-24]:[Dec-24]],"&gt;"&amp;Table3[[#This Row],[Limit]]),)</f>
        <v>0</v>
      </c>
      <c r="R883" s="329">
        <f>Table3[[#This Row],[Paste CL name ]]</f>
        <v>0</v>
      </c>
    </row>
    <row r="884" spans="1:18" x14ac:dyDescent="0.25">
      <c r="A884" s="332"/>
      <c r="B884" s="302"/>
      <c r="C884" s="301"/>
      <c r="D884" s="301"/>
      <c r="E884" s="301"/>
      <c r="F884" s="301"/>
      <c r="G884" s="301"/>
      <c r="H884" s="301"/>
      <c r="I884" s="301"/>
      <c r="J884" s="301"/>
      <c r="K884" s="301"/>
      <c r="L884" s="301"/>
      <c r="M884" s="301"/>
      <c r="N884" s="301"/>
      <c r="O884" s="303"/>
      <c r="P884" s="309">
        <f>IF(Table3[[#This Row],[Limit]]="",0,IF(Table3[[#This Row],[Limit]]&lt;MAX(Table3[[#This Row],[Jan-24]:[Dec-24]]),"Excess Business",0))</f>
        <v>0</v>
      </c>
      <c r="Q884" s="310">
        <f>IFERROR(COUNTIF(Table3[[#This Row],[Jan-24]:[Dec-24]],"&gt;"&amp;Table3[[#This Row],[Limit]]),)</f>
        <v>0</v>
      </c>
      <c r="R884" s="329">
        <f>Table3[[#This Row],[Paste CL name ]]</f>
        <v>0</v>
      </c>
    </row>
    <row r="885" spans="1:18" x14ac:dyDescent="0.25">
      <c r="A885" s="332"/>
      <c r="B885" s="302"/>
      <c r="C885" s="301"/>
      <c r="D885" s="301"/>
      <c r="E885" s="301"/>
      <c r="F885" s="301"/>
      <c r="G885" s="301"/>
      <c r="H885" s="301"/>
      <c r="I885" s="301"/>
      <c r="J885" s="301"/>
      <c r="K885" s="301"/>
      <c r="L885" s="301"/>
      <c r="M885" s="301"/>
      <c r="N885" s="301"/>
      <c r="O885" s="303"/>
      <c r="P885" s="309">
        <f>IF(Table3[[#This Row],[Limit]]="",0,IF(Table3[[#This Row],[Limit]]&lt;MAX(Table3[[#This Row],[Jan-24]:[Dec-24]]),"Excess Business",0))</f>
        <v>0</v>
      </c>
      <c r="Q885" s="310">
        <f>IFERROR(COUNTIF(Table3[[#This Row],[Jan-24]:[Dec-24]],"&gt;"&amp;Table3[[#This Row],[Limit]]),)</f>
        <v>0</v>
      </c>
      <c r="R885" s="329">
        <f>Table3[[#This Row],[Paste CL name ]]</f>
        <v>0</v>
      </c>
    </row>
    <row r="886" spans="1:18" x14ac:dyDescent="0.25">
      <c r="A886" s="332"/>
      <c r="B886" s="302"/>
      <c r="C886" s="301"/>
      <c r="D886" s="301"/>
      <c r="E886" s="301"/>
      <c r="F886" s="301"/>
      <c r="G886" s="301"/>
      <c r="H886" s="301"/>
      <c r="I886" s="301"/>
      <c r="J886" s="301"/>
      <c r="K886" s="301"/>
      <c r="L886" s="301"/>
      <c r="M886" s="301"/>
      <c r="N886" s="301"/>
      <c r="O886" s="303"/>
      <c r="P886" s="309">
        <f>IF(Table3[[#This Row],[Limit]]="",0,IF(Table3[[#This Row],[Limit]]&lt;MAX(Table3[[#This Row],[Jan-24]:[Dec-24]]),"Excess Business",0))</f>
        <v>0</v>
      </c>
      <c r="Q886" s="310">
        <f>IFERROR(COUNTIF(Table3[[#This Row],[Jan-24]:[Dec-24]],"&gt;"&amp;Table3[[#This Row],[Limit]]),)</f>
        <v>0</v>
      </c>
      <c r="R886" s="329">
        <f>Table3[[#This Row],[Paste CL name ]]</f>
        <v>0</v>
      </c>
    </row>
    <row r="887" spans="1:18" x14ac:dyDescent="0.25">
      <c r="A887" s="332"/>
      <c r="B887" s="302"/>
      <c r="C887" s="301"/>
      <c r="D887" s="301"/>
      <c r="E887" s="301"/>
      <c r="F887" s="301"/>
      <c r="G887" s="301"/>
      <c r="H887" s="301"/>
      <c r="I887" s="301"/>
      <c r="J887" s="301"/>
      <c r="K887" s="301"/>
      <c r="L887" s="301"/>
      <c r="M887" s="301"/>
      <c r="N887" s="301"/>
      <c r="O887" s="303"/>
      <c r="P887" s="309">
        <f>IF(Table3[[#This Row],[Limit]]="",0,IF(Table3[[#This Row],[Limit]]&lt;MAX(Table3[[#This Row],[Jan-24]:[Dec-24]]),"Excess Business",0))</f>
        <v>0</v>
      </c>
      <c r="Q887" s="310">
        <f>IFERROR(COUNTIF(Table3[[#This Row],[Jan-24]:[Dec-24]],"&gt;"&amp;Table3[[#This Row],[Limit]]),)</f>
        <v>0</v>
      </c>
      <c r="R887" s="329">
        <f>Table3[[#This Row],[Paste CL name ]]</f>
        <v>0</v>
      </c>
    </row>
    <row r="888" spans="1:18" x14ac:dyDescent="0.25">
      <c r="A888" s="332"/>
      <c r="B888" s="302"/>
      <c r="C888" s="301"/>
      <c r="D888" s="301"/>
      <c r="E888" s="301"/>
      <c r="F888" s="301"/>
      <c r="G888" s="301"/>
      <c r="H888" s="301"/>
      <c r="I888" s="301"/>
      <c r="J888" s="301"/>
      <c r="K888" s="301"/>
      <c r="L888" s="301"/>
      <c r="M888" s="301"/>
      <c r="N888" s="301"/>
      <c r="O888" s="303"/>
      <c r="P888" s="309">
        <f>IF(Table3[[#This Row],[Limit]]="",0,IF(Table3[[#This Row],[Limit]]&lt;MAX(Table3[[#This Row],[Jan-24]:[Dec-24]]),"Excess Business",0))</f>
        <v>0</v>
      </c>
      <c r="Q888" s="310">
        <f>IFERROR(COUNTIF(Table3[[#This Row],[Jan-24]:[Dec-24]],"&gt;"&amp;Table3[[#This Row],[Limit]]),)</f>
        <v>0</v>
      </c>
      <c r="R888" s="329">
        <f>Table3[[#This Row],[Paste CL name ]]</f>
        <v>0</v>
      </c>
    </row>
    <row r="889" spans="1:18" x14ac:dyDescent="0.25">
      <c r="A889" s="332"/>
      <c r="B889" s="302"/>
      <c r="C889" s="301"/>
      <c r="D889" s="301"/>
      <c r="E889" s="301"/>
      <c r="F889" s="301"/>
      <c r="G889" s="301"/>
      <c r="H889" s="301"/>
      <c r="I889" s="301"/>
      <c r="J889" s="301"/>
      <c r="K889" s="301"/>
      <c r="L889" s="301"/>
      <c r="M889" s="301"/>
      <c r="N889" s="301"/>
      <c r="O889" s="303"/>
      <c r="P889" s="309">
        <f>IF(Table3[[#This Row],[Limit]]="",0,IF(Table3[[#This Row],[Limit]]&lt;MAX(Table3[[#This Row],[Jan-24]:[Dec-24]]),"Excess Business",0))</f>
        <v>0</v>
      </c>
      <c r="Q889" s="310">
        <f>IFERROR(COUNTIF(Table3[[#This Row],[Jan-24]:[Dec-24]],"&gt;"&amp;Table3[[#This Row],[Limit]]),)</f>
        <v>0</v>
      </c>
      <c r="R889" s="329">
        <f>Table3[[#This Row],[Paste CL name ]]</f>
        <v>0</v>
      </c>
    </row>
    <row r="890" spans="1:18" x14ac:dyDescent="0.25">
      <c r="A890" s="332"/>
      <c r="B890" s="302"/>
      <c r="C890" s="301"/>
      <c r="D890" s="301"/>
      <c r="E890" s="301"/>
      <c r="F890" s="301"/>
      <c r="G890" s="301"/>
      <c r="H890" s="301"/>
      <c r="I890" s="301"/>
      <c r="J890" s="301"/>
      <c r="K890" s="301"/>
      <c r="L890" s="301"/>
      <c r="M890" s="301"/>
      <c r="N890" s="301"/>
      <c r="O890" s="303"/>
      <c r="P890" s="309">
        <f>IF(Table3[[#This Row],[Limit]]="",0,IF(Table3[[#This Row],[Limit]]&lt;MAX(Table3[[#This Row],[Jan-24]:[Dec-24]]),"Excess Business",0))</f>
        <v>0</v>
      </c>
      <c r="Q890" s="310">
        <f>IFERROR(COUNTIF(Table3[[#This Row],[Jan-24]:[Dec-24]],"&gt;"&amp;Table3[[#This Row],[Limit]]),)</f>
        <v>0</v>
      </c>
      <c r="R890" s="329">
        <f>Table3[[#This Row],[Paste CL name ]]</f>
        <v>0</v>
      </c>
    </row>
    <row r="891" spans="1:18" x14ac:dyDescent="0.25">
      <c r="A891" s="332"/>
      <c r="B891" s="302"/>
      <c r="C891" s="301"/>
      <c r="D891" s="301"/>
      <c r="E891" s="301"/>
      <c r="F891" s="301"/>
      <c r="G891" s="301"/>
      <c r="H891" s="301"/>
      <c r="I891" s="301"/>
      <c r="J891" s="301"/>
      <c r="K891" s="301"/>
      <c r="L891" s="301"/>
      <c r="M891" s="301"/>
      <c r="N891" s="301"/>
      <c r="O891" s="303"/>
      <c r="P891" s="309">
        <f>IF(Table3[[#This Row],[Limit]]="",0,IF(Table3[[#This Row],[Limit]]&lt;MAX(Table3[[#This Row],[Jan-24]:[Dec-24]]),"Excess Business",0))</f>
        <v>0</v>
      </c>
      <c r="Q891" s="310">
        <f>IFERROR(COUNTIF(Table3[[#This Row],[Jan-24]:[Dec-24]],"&gt;"&amp;Table3[[#This Row],[Limit]]),)</f>
        <v>0</v>
      </c>
      <c r="R891" s="329">
        <f>Table3[[#This Row],[Paste CL name ]]</f>
        <v>0</v>
      </c>
    </row>
    <row r="892" spans="1:18" x14ac:dyDescent="0.25">
      <c r="A892" s="332"/>
      <c r="B892" s="302"/>
      <c r="C892" s="301"/>
      <c r="D892" s="301"/>
      <c r="E892" s="301"/>
      <c r="F892" s="301"/>
      <c r="G892" s="301"/>
      <c r="H892" s="301"/>
      <c r="I892" s="301"/>
      <c r="J892" s="301"/>
      <c r="K892" s="301"/>
      <c r="L892" s="301"/>
      <c r="M892" s="301"/>
      <c r="N892" s="301"/>
      <c r="O892" s="303"/>
      <c r="P892" s="309">
        <f>IF(Table3[[#This Row],[Limit]]="",0,IF(Table3[[#This Row],[Limit]]&lt;MAX(Table3[[#This Row],[Jan-24]:[Dec-24]]),"Excess Business",0))</f>
        <v>0</v>
      </c>
      <c r="Q892" s="310">
        <f>IFERROR(COUNTIF(Table3[[#This Row],[Jan-24]:[Dec-24]],"&gt;"&amp;Table3[[#This Row],[Limit]]),)</f>
        <v>0</v>
      </c>
      <c r="R892" s="329">
        <f>Table3[[#This Row],[Paste CL name ]]</f>
        <v>0</v>
      </c>
    </row>
    <row r="893" spans="1:18" x14ac:dyDescent="0.25">
      <c r="A893" s="332"/>
      <c r="B893" s="302"/>
      <c r="C893" s="301"/>
      <c r="D893" s="301"/>
      <c r="E893" s="301"/>
      <c r="F893" s="301"/>
      <c r="G893" s="301"/>
      <c r="H893" s="301"/>
      <c r="I893" s="301"/>
      <c r="J893" s="301"/>
      <c r="K893" s="301"/>
      <c r="L893" s="301"/>
      <c r="M893" s="301"/>
      <c r="N893" s="301"/>
      <c r="O893" s="303"/>
      <c r="P893" s="309">
        <f>IF(Table3[[#This Row],[Limit]]="",0,IF(Table3[[#This Row],[Limit]]&lt;MAX(Table3[[#This Row],[Jan-24]:[Dec-24]]),"Excess Business",0))</f>
        <v>0</v>
      </c>
      <c r="Q893" s="310">
        <f>IFERROR(COUNTIF(Table3[[#This Row],[Jan-24]:[Dec-24]],"&gt;"&amp;Table3[[#This Row],[Limit]]),)</f>
        <v>0</v>
      </c>
      <c r="R893" s="329">
        <f>Table3[[#This Row],[Paste CL name ]]</f>
        <v>0</v>
      </c>
    </row>
    <row r="894" spans="1:18" x14ac:dyDescent="0.25">
      <c r="A894" s="332"/>
      <c r="B894" s="302"/>
      <c r="C894" s="301"/>
      <c r="D894" s="301"/>
      <c r="E894" s="301"/>
      <c r="F894" s="301"/>
      <c r="G894" s="301"/>
      <c r="H894" s="301"/>
      <c r="I894" s="301"/>
      <c r="J894" s="301"/>
      <c r="K894" s="301"/>
      <c r="L894" s="301"/>
      <c r="M894" s="301"/>
      <c r="N894" s="301"/>
      <c r="O894" s="303"/>
      <c r="P894" s="309">
        <f>IF(Table3[[#This Row],[Limit]]="",0,IF(Table3[[#This Row],[Limit]]&lt;MAX(Table3[[#This Row],[Jan-24]:[Dec-24]]),"Excess Business",0))</f>
        <v>0</v>
      </c>
      <c r="Q894" s="310">
        <f>IFERROR(COUNTIF(Table3[[#This Row],[Jan-24]:[Dec-24]],"&gt;"&amp;Table3[[#This Row],[Limit]]),)</f>
        <v>0</v>
      </c>
      <c r="R894" s="329">
        <f>Table3[[#This Row],[Paste CL name ]]</f>
        <v>0</v>
      </c>
    </row>
    <row r="895" spans="1:18" x14ac:dyDescent="0.25">
      <c r="A895" s="332"/>
      <c r="B895" s="302"/>
      <c r="C895" s="301"/>
      <c r="D895" s="301"/>
      <c r="E895" s="301"/>
      <c r="F895" s="301"/>
      <c r="G895" s="301"/>
      <c r="H895" s="301"/>
      <c r="I895" s="301"/>
      <c r="J895" s="301"/>
      <c r="K895" s="301"/>
      <c r="L895" s="301"/>
      <c r="M895" s="301"/>
      <c r="N895" s="301"/>
      <c r="O895" s="303"/>
      <c r="P895" s="309">
        <f>IF(Table3[[#This Row],[Limit]]="",0,IF(Table3[[#This Row],[Limit]]&lt;MAX(Table3[[#This Row],[Jan-24]:[Dec-24]]),"Excess Business",0))</f>
        <v>0</v>
      </c>
      <c r="Q895" s="310">
        <f>IFERROR(COUNTIF(Table3[[#This Row],[Jan-24]:[Dec-24]],"&gt;"&amp;Table3[[#This Row],[Limit]]),)</f>
        <v>0</v>
      </c>
      <c r="R895" s="329">
        <f>Table3[[#This Row],[Paste CL name ]]</f>
        <v>0</v>
      </c>
    </row>
    <row r="896" spans="1:18" x14ac:dyDescent="0.25">
      <c r="A896" s="332"/>
      <c r="B896" s="302"/>
      <c r="C896" s="301"/>
      <c r="D896" s="301"/>
      <c r="E896" s="301"/>
      <c r="F896" s="301"/>
      <c r="G896" s="301"/>
      <c r="H896" s="301"/>
      <c r="I896" s="301"/>
      <c r="J896" s="301"/>
      <c r="K896" s="301"/>
      <c r="L896" s="301"/>
      <c r="M896" s="301"/>
      <c r="N896" s="301"/>
      <c r="O896" s="303"/>
      <c r="P896" s="309">
        <f>IF(Table3[[#This Row],[Limit]]="",0,IF(Table3[[#This Row],[Limit]]&lt;MAX(Table3[[#This Row],[Jan-24]:[Dec-24]]),"Excess Business",0))</f>
        <v>0</v>
      </c>
      <c r="Q896" s="310">
        <f>IFERROR(COUNTIF(Table3[[#This Row],[Jan-24]:[Dec-24]],"&gt;"&amp;Table3[[#This Row],[Limit]]),)</f>
        <v>0</v>
      </c>
      <c r="R896" s="329">
        <f>Table3[[#This Row],[Paste CL name ]]</f>
        <v>0</v>
      </c>
    </row>
    <row r="897" spans="1:18" x14ac:dyDescent="0.25">
      <c r="A897" s="332"/>
      <c r="B897" s="302"/>
      <c r="C897" s="301"/>
      <c r="D897" s="301"/>
      <c r="E897" s="301"/>
      <c r="F897" s="301"/>
      <c r="G897" s="301"/>
      <c r="H897" s="301"/>
      <c r="I897" s="301"/>
      <c r="J897" s="301"/>
      <c r="K897" s="301"/>
      <c r="L897" s="301"/>
      <c r="M897" s="301"/>
      <c r="N897" s="301"/>
      <c r="O897" s="303"/>
      <c r="P897" s="309">
        <f>IF(Table3[[#This Row],[Limit]]="",0,IF(Table3[[#This Row],[Limit]]&lt;MAX(Table3[[#This Row],[Jan-24]:[Dec-24]]),"Excess Business",0))</f>
        <v>0</v>
      </c>
      <c r="Q897" s="310">
        <f>IFERROR(COUNTIF(Table3[[#This Row],[Jan-24]:[Dec-24]],"&gt;"&amp;Table3[[#This Row],[Limit]]),)</f>
        <v>0</v>
      </c>
      <c r="R897" s="329">
        <f>Table3[[#This Row],[Paste CL name ]]</f>
        <v>0</v>
      </c>
    </row>
    <row r="898" spans="1:18" x14ac:dyDescent="0.25">
      <c r="A898" s="332"/>
      <c r="B898" s="302"/>
      <c r="C898" s="301"/>
      <c r="D898" s="301"/>
      <c r="E898" s="301"/>
      <c r="F898" s="301"/>
      <c r="G898" s="301"/>
      <c r="H898" s="301"/>
      <c r="I898" s="301"/>
      <c r="J898" s="301"/>
      <c r="K898" s="301"/>
      <c r="L898" s="301"/>
      <c r="M898" s="301"/>
      <c r="N898" s="301"/>
      <c r="O898" s="303"/>
      <c r="P898" s="309">
        <f>IF(Table3[[#This Row],[Limit]]="",0,IF(Table3[[#This Row],[Limit]]&lt;MAX(Table3[[#This Row],[Jan-24]:[Dec-24]]),"Excess Business",0))</f>
        <v>0</v>
      </c>
      <c r="Q898" s="310">
        <f>IFERROR(COUNTIF(Table3[[#This Row],[Jan-24]:[Dec-24]],"&gt;"&amp;Table3[[#This Row],[Limit]]),)</f>
        <v>0</v>
      </c>
      <c r="R898" s="329">
        <f>Table3[[#This Row],[Paste CL name ]]</f>
        <v>0</v>
      </c>
    </row>
    <row r="899" spans="1:18" x14ac:dyDescent="0.25">
      <c r="A899" s="332"/>
      <c r="B899" s="302"/>
      <c r="C899" s="301"/>
      <c r="D899" s="301"/>
      <c r="E899" s="301"/>
      <c r="F899" s="301"/>
      <c r="G899" s="301"/>
      <c r="H899" s="301"/>
      <c r="I899" s="301"/>
      <c r="J899" s="301"/>
      <c r="K899" s="301"/>
      <c r="L899" s="301"/>
      <c r="M899" s="301"/>
      <c r="N899" s="301"/>
      <c r="O899" s="303"/>
      <c r="P899" s="309">
        <f>IF(Table3[[#This Row],[Limit]]="",0,IF(Table3[[#This Row],[Limit]]&lt;MAX(Table3[[#This Row],[Jan-24]:[Dec-24]]),"Excess Business",0))</f>
        <v>0</v>
      </c>
      <c r="Q899" s="310">
        <f>IFERROR(COUNTIF(Table3[[#This Row],[Jan-24]:[Dec-24]],"&gt;"&amp;Table3[[#This Row],[Limit]]),)</f>
        <v>0</v>
      </c>
      <c r="R899" s="329">
        <f>Table3[[#This Row],[Paste CL name ]]</f>
        <v>0</v>
      </c>
    </row>
    <row r="900" spans="1:18" x14ac:dyDescent="0.25">
      <c r="A900" s="332"/>
      <c r="B900" s="302"/>
      <c r="C900" s="301"/>
      <c r="D900" s="301"/>
      <c r="E900" s="301"/>
      <c r="F900" s="301"/>
      <c r="G900" s="301"/>
      <c r="H900" s="301"/>
      <c r="I900" s="301"/>
      <c r="J900" s="301"/>
      <c r="K900" s="301"/>
      <c r="L900" s="301"/>
      <c r="M900" s="301"/>
      <c r="N900" s="301"/>
      <c r="O900" s="303"/>
      <c r="P900" s="309">
        <f>IF(Table3[[#This Row],[Limit]]="",0,IF(Table3[[#This Row],[Limit]]&lt;MAX(Table3[[#This Row],[Jan-24]:[Dec-24]]),"Excess Business",0))</f>
        <v>0</v>
      </c>
      <c r="Q900" s="310">
        <f>IFERROR(COUNTIF(Table3[[#This Row],[Jan-24]:[Dec-24]],"&gt;"&amp;Table3[[#This Row],[Limit]]),)</f>
        <v>0</v>
      </c>
      <c r="R900" s="329">
        <f>Table3[[#This Row],[Paste CL name ]]</f>
        <v>0</v>
      </c>
    </row>
    <row r="901" spans="1:18" x14ac:dyDescent="0.25">
      <c r="A901" s="332"/>
      <c r="B901" s="302"/>
      <c r="C901" s="301"/>
      <c r="D901" s="301"/>
      <c r="E901" s="301"/>
      <c r="F901" s="301"/>
      <c r="G901" s="301"/>
      <c r="H901" s="301"/>
      <c r="I901" s="301"/>
      <c r="J901" s="301"/>
      <c r="K901" s="301"/>
      <c r="L901" s="301"/>
      <c r="M901" s="301"/>
      <c r="N901" s="301"/>
      <c r="O901" s="303"/>
      <c r="P901" s="309">
        <f>IF(Table3[[#This Row],[Limit]]="",0,IF(Table3[[#This Row],[Limit]]&lt;MAX(Table3[[#This Row],[Jan-24]:[Dec-24]]),"Excess Business",0))</f>
        <v>0</v>
      </c>
      <c r="Q901" s="310">
        <f>IFERROR(COUNTIF(Table3[[#This Row],[Jan-24]:[Dec-24]],"&gt;"&amp;Table3[[#This Row],[Limit]]),)</f>
        <v>0</v>
      </c>
      <c r="R901" s="329">
        <f>Table3[[#This Row],[Paste CL name ]]</f>
        <v>0</v>
      </c>
    </row>
    <row r="902" spans="1:18" x14ac:dyDescent="0.25">
      <c r="A902" s="332"/>
      <c r="B902" s="302"/>
      <c r="C902" s="301"/>
      <c r="D902" s="301"/>
      <c r="E902" s="301"/>
      <c r="F902" s="301"/>
      <c r="G902" s="301"/>
      <c r="H902" s="301"/>
      <c r="I902" s="301"/>
      <c r="J902" s="301"/>
      <c r="K902" s="301"/>
      <c r="L902" s="301"/>
      <c r="M902" s="301"/>
      <c r="N902" s="301"/>
      <c r="O902" s="303"/>
      <c r="P902" s="309">
        <f>IF(Table3[[#This Row],[Limit]]="",0,IF(Table3[[#This Row],[Limit]]&lt;MAX(Table3[[#This Row],[Jan-24]:[Dec-24]]),"Excess Business",0))</f>
        <v>0</v>
      </c>
      <c r="Q902" s="310">
        <f>IFERROR(COUNTIF(Table3[[#This Row],[Jan-24]:[Dec-24]],"&gt;"&amp;Table3[[#This Row],[Limit]]),)</f>
        <v>0</v>
      </c>
      <c r="R902" s="329">
        <f>Table3[[#This Row],[Paste CL name ]]</f>
        <v>0</v>
      </c>
    </row>
    <row r="903" spans="1:18" x14ac:dyDescent="0.25">
      <c r="A903" s="332"/>
      <c r="B903" s="302"/>
      <c r="C903" s="301"/>
      <c r="D903" s="301"/>
      <c r="E903" s="301"/>
      <c r="F903" s="301"/>
      <c r="G903" s="301"/>
      <c r="H903" s="301"/>
      <c r="I903" s="301"/>
      <c r="J903" s="301"/>
      <c r="K903" s="301"/>
      <c r="L903" s="301"/>
      <c r="M903" s="301"/>
      <c r="N903" s="301"/>
      <c r="O903" s="303"/>
      <c r="P903" s="309">
        <f>IF(Table3[[#This Row],[Limit]]="",0,IF(Table3[[#This Row],[Limit]]&lt;MAX(Table3[[#This Row],[Jan-24]:[Dec-24]]),"Excess Business",0))</f>
        <v>0</v>
      </c>
      <c r="Q903" s="310">
        <f>IFERROR(COUNTIF(Table3[[#This Row],[Jan-24]:[Dec-24]],"&gt;"&amp;Table3[[#This Row],[Limit]]),)</f>
        <v>0</v>
      </c>
      <c r="R903" s="329">
        <f>Table3[[#This Row],[Paste CL name ]]</f>
        <v>0</v>
      </c>
    </row>
    <row r="904" spans="1:18" x14ac:dyDescent="0.25">
      <c r="A904" s="332"/>
      <c r="B904" s="302"/>
      <c r="C904" s="301"/>
      <c r="D904" s="301"/>
      <c r="E904" s="301"/>
      <c r="F904" s="301"/>
      <c r="G904" s="301"/>
      <c r="H904" s="301"/>
      <c r="I904" s="301"/>
      <c r="J904" s="301"/>
      <c r="K904" s="301"/>
      <c r="L904" s="301"/>
      <c r="M904" s="301"/>
      <c r="N904" s="301"/>
      <c r="O904" s="303"/>
      <c r="P904" s="309">
        <f>IF(Table3[[#This Row],[Limit]]="",0,IF(Table3[[#This Row],[Limit]]&lt;MAX(Table3[[#This Row],[Jan-24]:[Dec-24]]),"Excess Business",0))</f>
        <v>0</v>
      </c>
      <c r="Q904" s="310">
        <f>IFERROR(COUNTIF(Table3[[#This Row],[Jan-24]:[Dec-24]],"&gt;"&amp;Table3[[#This Row],[Limit]]),)</f>
        <v>0</v>
      </c>
      <c r="R904" s="329">
        <f>Table3[[#This Row],[Paste CL name ]]</f>
        <v>0</v>
      </c>
    </row>
    <row r="905" spans="1:18" x14ac:dyDescent="0.25">
      <c r="A905" s="332"/>
      <c r="B905" s="302"/>
      <c r="C905" s="301"/>
      <c r="D905" s="301"/>
      <c r="E905" s="301"/>
      <c r="F905" s="301"/>
      <c r="G905" s="301"/>
      <c r="H905" s="301"/>
      <c r="I905" s="301"/>
      <c r="J905" s="301"/>
      <c r="K905" s="301"/>
      <c r="L905" s="301"/>
      <c r="M905" s="301"/>
      <c r="N905" s="301"/>
      <c r="O905" s="303"/>
      <c r="P905" s="309">
        <f>IF(Table3[[#This Row],[Limit]]="",0,IF(Table3[[#This Row],[Limit]]&lt;MAX(Table3[[#This Row],[Jan-24]:[Dec-24]]),"Excess Business",0))</f>
        <v>0</v>
      </c>
      <c r="Q905" s="310">
        <f>IFERROR(COUNTIF(Table3[[#This Row],[Jan-24]:[Dec-24]],"&gt;"&amp;Table3[[#This Row],[Limit]]),)</f>
        <v>0</v>
      </c>
      <c r="R905" s="329">
        <f>Table3[[#This Row],[Paste CL name ]]</f>
        <v>0</v>
      </c>
    </row>
    <row r="906" spans="1:18" x14ac:dyDescent="0.25">
      <c r="A906" s="332"/>
      <c r="B906" s="302"/>
      <c r="C906" s="301"/>
      <c r="D906" s="301"/>
      <c r="E906" s="301"/>
      <c r="F906" s="301"/>
      <c r="G906" s="301"/>
      <c r="H906" s="301"/>
      <c r="I906" s="301"/>
      <c r="J906" s="301"/>
      <c r="K906" s="301"/>
      <c r="L906" s="301"/>
      <c r="M906" s="301"/>
      <c r="N906" s="301"/>
      <c r="O906" s="303"/>
      <c r="P906" s="309">
        <f>IF(Table3[[#This Row],[Limit]]="",0,IF(Table3[[#This Row],[Limit]]&lt;MAX(Table3[[#This Row],[Jan-24]:[Dec-24]]),"Excess Business",0))</f>
        <v>0</v>
      </c>
      <c r="Q906" s="310">
        <f>IFERROR(COUNTIF(Table3[[#This Row],[Jan-24]:[Dec-24]],"&gt;"&amp;Table3[[#This Row],[Limit]]),)</f>
        <v>0</v>
      </c>
      <c r="R906" s="329">
        <f>Table3[[#This Row],[Paste CL name ]]</f>
        <v>0</v>
      </c>
    </row>
    <row r="907" spans="1:18" x14ac:dyDescent="0.25">
      <c r="A907" s="332"/>
      <c r="B907" s="302"/>
      <c r="C907" s="301"/>
      <c r="D907" s="301"/>
      <c r="E907" s="301"/>
      <c r="F907" s="301"/>
      <c r="G907" s="301"/>
      <c r="H907" s="301"/>
      <c r="I907" s="301"/>
      <c r="J907" s="301"/>
      <c r="K907" s="301"/>
      <c r="L907" s="301"/>
      <c r="M907" s="301"/>
      <c r="N907" s="301"/>
      <c r="O907" s="303"/>
      <c r="P907" s="309">
        <f>IF(Table3[[#This Row],[Limit]]="",0,IF(Table3[[#This Row],[Limit]]&lt;MAX(Table3[[#This Row],[Jan-24]:[Dec-24]]),"Excess Business",0))</f>
        <v>0</v>
      </c>
      <c r="Q907" s="310">
        <f>IFERROR(COUNTIF(Table3[[#This Row],[Jan-24]:[Dec-24]],"&gt;"&amp;Table3[[#This Row],[Limit]]),)</f>
        <v>0</v>
      </c>
      <c r="R907" s="329">
        <f>Table3[[#This Row],[Paste CL name ]]</f>
        <v>0</v>
      </c>
    </row>
    <row r="908" spans="1:18" x14ac:dyDescent="0.25">
      <c r="A908" s="332"/>
      <c r="B908" s="302"/>
      <c r="C908" s="301"/>
      <c r="D908" s="301"/>
      <c r="E908" s="301"/>
      <c r="F908" s="301"/>
      <c r="G908" s="301"/>
      <c r="H908" s="301"/>
      <c r="I908" s="301"/>
      <c r="J908" s="301"/>
      <c r="K908" s="301"/>
      <c r="L908" s="301"/>
      <c r="M908" s="301"/>
      <c r="N908" s="301"/>
      <c r="O908" s="303"/>
      <c r="P908" s="309">
        <f>IF(Table3[[#This Row],[Limit]]="",0,IF(Table3[[#This Row],[Limit]]&lt;MAX(Table3[[#This Row],[Jan-24]:[Dec-24]]),"Excess Business",0))</f>
        <v>0</v>
      </c>
      <c r="Q908" s="310">
        <f>IFERROR(COUNTIF(Table3[[#This Row],[Jan-24]:[Dec-24]],"&gt;"&amp;Table3[[#This Row],[Limit]]),)</f>
        <v>0</v>
      </c>
      <c r="R908" s="329">
        <f>Table3[[#This Row],[Paste CL name ]]</f>
        <v>0</v>
      </c>
    </row>
    <row r="909" spans="1:18" x14ac:dyDescent="0.25">
      <c r="A909" s="332"/>
      <c r="B909" s="302"/>
      <c r="C909" s="301"/>
      <c r="D909" s="301"/>
      <c r="E909" s="301"/>
      <c r="F909" s="301"/>
      <c r="G909" s="301"/>
      <c r="H909" s="301"/>
      <c r="I909" s="301"/>
      <c r="J909" s="301"/>
      <c r="K909" s="301"/>
      <c r="L909" s="301"/>
      <c r="M909" s="301"/>
      <c r="N909" s="301"/>
      <c r="O909" s="303"/>
      <c r="P909" s="309">
        <f>IF(Table3[[#This Row],[Limit]]="",0,IF(Table3[[#This Row],[Limit]]&lt;MAX(Table3[[#This Row],[Jan-24]:[Dec-24]]),"Excess Business",0))</f>
        <v>0</v>
      </c>
      <c r="Q909" s="310">
        <f>IFERROR(COUNTIF(Table3[[#This Row],[Jan-24]:[Dec-24]],"&gt;"&amp;Table3[[#This Row],[Limit]]),)</f>
        <v>0</v>
      </c>
      <c r="R909" s="329">
        <f>Table3[[#This Row],[Paste CL name ]]</f>
        <v>0</v>
      </c>
    </row>
    <row r="910" spans="1:18" x14ac:dyDescent="0.25">
      <c r="A910" s="332"/>
      <c r="B910" s="302"/>
      <c r="C910" s="301"/>
      <c r="D910" s="301"/>
      <c r="E910" s="301"/>
      <c r="F910" s="301"/>
      <c r="G910" s="301"/>
      <c r="H910" s="301"/>
      <c r="I910" s="301"/>
      <c r="J910" s="301"/>
      <c r="K910" s="301"/>
      <c r="L910" s="301"/>
      <c r="M910" s="301"/>
      <c r="N910" s="301"/>
      <c r="O910" s="303"/>
      <c r="P910" s="309">
        <f>IF(Table3[[#This Row],[Limit]]="",0,IF(Table3[[#This Row],[Limit]]&lt;MAX(Table3[[#This Row],[Jan-24]:[Dec-24]]),"Excess Business",0))</f>
        <v>0</v>
      </c>
      <c r="Q910" s="310">
        <f>IFERROR(COUNTIF(Table3[[#This Row],[Jan-24]:[Dec-24]],"&gt;"&amp;Table3[[#This Row],[Limit]]),)</f>
        <v>0</v>
      </c>
      <c r="R910" s="329">
        <f>Table3[[#This Row],[Paste CL name ]]</f>
        <v>0</v>
      </c>
    </row>
    <row r="911" spans="1:18" x14ac:dyDescent="0.25">
      <c r="A911" s="332"/>
      <c r="B911" s="302"/>
      <c r="C911" s="301"/>
      <c r="D911" s="301"/>
      <c r="E911" s="301"/>
      <c r="F911" s="301"/>
      <c r="G911" s="301"/>
      <c r="H911" s="301"/>
      <c r="I911" s="301"/>
      <c r="J911" s="301"/>
      <c r="K911" s="301"/>
      <c r="L911" s="301"/>
      <c r="M911" s="301"/>
      <c r="N911" s="301"/>
      <c r="O911" s="303"/>
      <c r="P911" s="309">
        <f>IF(Table3[[#This Row],[Limit]]="",0,IF(Table3[[#This Row],[Limit]]&lt;MAX(Table3[[#This Row],[Jan-24]:[Dec-24]]),"Excess Business",0))</f>
        <v>0</v>
      </c>
      <c r="Q911" s="310">
        <f>IFERROR(COUNTIF(Table3[[#This Row],[Jan-24]:[Dec-24]],"&gt;"&amp;Table3[[#This Row],[Limit]]),)</f>
        <v>0</v>
      </c>
      <c r="R911" s="329">
        <f>Table3[[#This Row],[Paste CL name ]]</f>
        <v>0</v>
      </c>
    </row>
    <row r="912" spans="1:18" x14ac:dyDescent="0.25">
      <c r="A912" s="332"/>
      <c r="B912" s="302"/>
      <c r="C912" s="301"/>
      <c r="D912" s="301"/>
      <c r="E912" s="301"/>
      <c r="F912" s="301"/>
      <c r="G912" s="301"/>
      <c r="H912" s="301"/>
      <c r="I912" s="301"/>
      <c r="J912" s="301"/>
      <c r="K912" s="301"/>
      <c r="L912" s="301"/>
      <c r="M912" s="301"/>
      <c r="N912" s="301"/>
      <c r="O912" s="303"/>
      <c r="P912" s="309">
        <f>IF(Table3[[#This Row],[Limit]]="",0,IF(Table3[[#This Row],[Limit]]&lt;MAX(Table3[[#This Row],[Jan-24]:[Dec-24]]),"Excess Business",0))</f>
        <v>0</v>
      </c>
      <c r="Q912" s="310">
        <f>IFERROR(COUNTIF(Table3[[#This Row],[Jan-24]:[Dec-24]],"&gt;"&amp;Table3[[#This Row],[Limit]]),)</f>
        <v>0</v>
      </c>
      <c r="R912" s="329">
        <f>Table3[[#This Row],[Paste CL name ]]</f>
        <v>0</v>
      </c>
    </row>
    <row r="913" spans="1:18" x14ac:dyDescent="0.25">
      <c r="A913" s="332"/>
      <c r="B913" s="302"/>
      <c r="C913" s="301"/>
      <c r="D913" s="301"/>
      <c r="E913" s="301"/>
      <c r="F913" s="301"/>
      <c r="G913" s="301"/>
      <c r="H913" s="301"/>
      <c r="I913" s="301"/>
      <c r="J913" s="301"/>
      <c r="K913" s="301"/>
      <c r="L913" s="301"/>
      <c r="M913" s="301"/>
      <c r="N913" s="301"/>
      <c r="O913" s="303"/>
      <c r="P913" s="309">
        <f>IF(Table3[[#This Row],[Limit]]="",0,IF(Table3[[#This Row],[Limit]]&lt;MAX(Table3[[#This Row],[Jan-24]:[Dec-24]]),"Excess Business",0))</f>
        <v>0</v>
      </c>
      <c r="Q913" s="310">
        <f>IFERROR(COUNTIF(Table3[[#This Row],[Jan-24]:[Dec-24]],"&gt;"&amp;Table3[[#This Row],[Limit]]),)</f>
        <v>0</v>
      </c>
      <c r="R913" s="329">
        <f>Table3[[#This Row],[Paste CL name ]]</f>
        <v>0</v>
      </c>
    </row>
    <row r="914" spans="1:18" x14ac:dyDescent="0.25">
      <c r="A914" s="332"/>
      <c r="B914" s="302"/>
      <c r="C914" s="301"/>
      <c r="D914" s="301"/>
      <c r="E914" s="301"/>
      <c r="F914" s="301"/>
      <c r="G914" s="301"/>
      <c r="H914" s="301"/>
      <c r="I914" s="301"/>
      <c r="J914" s="301"/>
      <c r="K914" s="301"/>
      <c r="L914" s="301"/>
      <c r="M914" s="301"/>
      <c r="N914" s="301"/>
      <c r="O914" s="303"/>
      <c r="P914" s="309">
        <f>IF(Table3[[#This Row],[Limit]]="",0,IF(Table3[[#This Row],[Limit]]&lt;MAX(Table3[[#This Row],[Jan-24]:[Dec-24]]),"Excess Business",0))</f>
        <v>0</v>
      </c>
      <c r="Q914" s="310">
        <f>IFERROR(COUNTIF(Table3[[#This Row],[Jan-24]:[Dec-24]],"&gt;"&amp;Table3[[#This Row],[Limit]]),)</f>
        <v>0</v>
      </c>
      <c r="R914" s="329">
        <f>Table3[[#This Row],[Paste CL name ]]</f>
        <v>0</v>
      </c>
    </row>
    <row r="915" spans="1:18" x14ac:dyDescent="0.25">
      <c r="A915" s="332"/>
      <c r="B915" s="302"/>
      <c r="C915" s="301"/>
      <c r="D915" s="301"/>
      <c r="E915" s="301"/>
      <c r="F915" s="301"/>
      <c r="G915" s="301"/>
      <c r="H915" s="301"/>
      <c r="I915" s="301"/>
      <c r="J915" s="301"/>
      <c r="K915" s="301"/>
      <c r="L915" s="301"/>
      <c r="M915" s="301"/>
      <c r="N915" s="301"/>
      <c r="O915" s="303"/>
      <c r="P915" s="309">
        <f>IF(Table3[[#This Row],[Limit]]="",0,IF(Table3[[#This Row],[Limit]]&lt;MAX(Table3[[#This Row],[Jan-24]:[Dec-24]]),"Excess Business",0))</f>
        <v>0</v>
      </c>
      <c r="Q915" s="310">
        <f>IFERROR(COUNTIF(Table3[[#This Row],[Jan-24]:[Dec-24]],"&gt;"&amp;Table3[[#This Row],[Limit]]),)</f>
        <v>0</v>
      </c>
      <c r="R915" s="329">
        <f>Table3[[#This Row],[Paste CL name ]]</f>
        <v>0</v>
      </c>
    </row>
    <row r="916" spans="1:18" x14ac:dyDescent="0.25">
      <c r="A916" s="332"/>
      <c r="B916" s="302"/>
      <c r="C916" s="301"/>
      <c r="D916" s="301"/>
      <c r="E916" s="301"/>
      <c r="F916" s="301"/>
      <c r="G916" s="301"/>
      <c r="H916" s="301"/>
      <c r="I916" s="301"/>
      <c r="J916" s="301"/>
      <c r="K916" s="301"/>
      <c r="L916" s="301"/>
      <c r="M916" s="301"/>
      <c r="N916" s="301"/>
      <c r="O916" s="303"/>
      <c r="P916" s="309">
        <f>IF(Table3[[#This Row],[Limit]]="",0,IF(Table3[[#This Row],[Limit]]&lt;MAX(Table3[[#This Row],[Jan-24]:[Dec-24]]),"Excess Business",0))</f>
        <v>0</v>
      </c>
      <c r="Q916" s="310">
        <f>IFERROR(COUNTIF(Table3[[#This Row],[Jan-24]:[Dec-24]],"&gt;"&amp;Table3[[#This Row],[Limit]]),)</f>
        <v>0</v>
      </c>
      <c r="R916" s="329">
        <f>Table3[[#This Row],[Paste CL name ]]</f>
        <v>0</v>
      </c>
    </row>
    <row r="917" spans="1:18" x14ac:dyDescent="0.25">
      <c r="A917" s="332"/>
      <c r="B917" s="302"/>
      <c r="C917" s="301"/>
      <c r="D917" s="301"/>
      <c r="E917" s="301"/>
      <c r="F917" s="301"/>
      <c r="G917" s="301"/>
      <c r="H917" s="301"/>
      <c r="I917" s="301"/>
      <c r="J917" s="301"/>
      <c r="K917" s="301"/>
      <c r="L917" s="301"/>
      <c r="M917" s="301"/>
      <c r="N917" s="301"/>
      <c r="O917" s="303"/>
      <c r="P917" s="309">
        <f>IF(Table3[[#This Row],[Limit]]="",0,IF(Table3[[#This Row],[Limit]]&lt;MAX(Table3[[#This Row],[Jan-24]:[Dec-24]]),"Excess Business",0))</f>
        <v>0</v>
      </c>
      <c r="Q917" s="310">
        <f>IFERROR(COUNTIF(Table3[[#This Row],[Jan-24]:[Dec-24]],"&gt;"&amp;Table3[[#This Row],[Limit]]),)</f>
        <v>0</v>
      </c>
      <c r="R917" s="329">
        <f>Table3[[#This Row],[Paste CL name ]]</f>
        <v>0</v>
      </c>
    </row>
    <row r="918" spans="1:18" x14ac:dyDescent="0.25">
      <c r="A918" s="332"/>
      <c r="B918" s="302"/>
      <c r="C918" s="301"/>
      <c r="D918" s="301"/>
      <c r="E918" s="301"/>
      <c r="F918" s="301"/>
      <c r="G918" s="301"/>
      <c r="H918" s="301"/>
      <c r="I918" s="301"/>
      <c r="J918" s="301"/>
      <c r="K918" s="301"/>
      <c r="L918" s="301"/>
      <c r="M918" s="301"/>
      <c r="N918" s="301"/>
      <c r="O918" s="303"/>
      <c r="P918" s="309">
        <f>IF(Table3[[#This Row],[Limit]]="",0,IF(Table3[[#This Row],[Limit]]&lt;MAX(Table3[[#This Row],[Jan-24]:[Dec-24]]),"Excess Business",0))</f>
        <v>0</v>
      </c>
      <c r="Q918" s="310">
        <f>IFERROR(COUNTIF(Table3[[#This Row],[Jan-24]:[Dec-24]],"&gt;"&amp;Table3[[#This Row],[Limit]]),)</f>
        <v>0</v>
      </c>
      <c r="R918" s="329">
        <f>Table3[[#This Row],[Paste CL name ]]</f>
        <v>0</v>
      </c>
    </row>
    <row r="919" spans="1:18" x14ac:dyDescent="0.25">
      <c r="A919" s="332"/>
      <c r="B919" s="302"/>
      <c r="C919" s="301"/>
      <c r="D919" s="301"/>
      <c r="E919" s="301"/>
      <c r="F919" s="301"/>
      <c r="G919" s="301"/>
      <c r="H919" s="301"/>
      <c r="I919" s="301"/>
      <c r="J919" s="301"/>
      <c r="K919" s="301"/>
      <c r="L919" s="301"/>
      <c r="M919" s="301"/>
      <c r="N919" s="301"/>
      <c r="O919" s="303"/>
      <c r="P919" s="309">
        <f>IF(Table3[[#This Row],[Limit]]="",0,IF(Table3[[#This Row],[Limit]]&lt;MAX(Table3[[#This Row],[Jan-24]:[Dec-24]]),"Excess Business",0))</f>
        <v>0</v>
      </c>
      <c r="Q919" s="310">
        <f>IFERROR(COUNTIF(Table3[[#This Row],[Jan-24]:[Dec-24]],"&gt;"&amp;Table3[[#This Row],[Limit]]),)</f>
        <v>0</v>
      </c>
      <c r="R919" s="329">
        <f>Table3[[#This Row],[Paste CL name ]]</f>
        <v>0</v>
      </c>
    </row>
    <row r="920" spans="1:18" x14ac:dyDescent="0.25">
      <c r="A920" s="332"/>
      <c r="B920" s="302"/>
      <c r="C920" s="301"/>
      <c r="D920" s="301"/>
      <c r="E920" s="301"/>
      <c r="F920" s="301"/>
      <c r="G920" s="301"/>
      <c r="H920" s="301"/>
      <c r="I920" s="301"/>
      <c r="J920" s="301"/>
      <c r="K920" s="301"/>
      <c r="L920" s="301"/>
      <c r="M920" s="301"/>
      <c r="N920" s="301"/>
      <c r="O920" s="303"/>
      <c r="P920" s="309">
        <f>IF(Table3[[#This Row],[Limit]]="",0,IF(Table3[[#This Row],[Limit]]&lt;MAX(Table3[[#This Row],[Jan-24]:[Dec-24]]),"Excess Business",0))</f>
        <v>0</v>
      </c>
      <c r="Q920" s="310">
        <f>IFERROR(COUNTIF(Table3[[#This Row],[Jan-24]:[Dec-24]],"&gt;"&amp;Table3[[#This Row],[Limit]]),)</f>
        <v>0</v>
      </c>
      <c r="R920" s="329">
        <f>Table3[[#This Row],[Paste CL name ]]</f>
        <v>0</v>
      </c>
    </row>
    <row r="921" spans="1:18" x14ac:dyDescent="0.25">
      <c r="A921" s="332"/>
      <c r="B921" s="302"/>
      <c r="C921" s="301"/>
      <c r="D921" s="301"/>
      <c r="E921" s="301"/>
      <c r="F921" s="301"/>
      <c r="G921" s="301"/>
      <c r="H921" s="301"/>
      <c r="I921" s="301"/>
      <c r="J921" s="301"/>
      <c r="K921" s="301"/>
      <c r="L921" s="301"/>
      <c r="M921" s="301"/>
      <c r="N921" s="301"/>
      <c r="O921" s="303"/>
      <c r="P921" s="309">
        <f>IF(Table3[[#This Row],[Limit]]="",0,IF(Table3[[#This Row],[Limit]]&lt;MAX(Table3[[#This Row],[Jan-24]:[Dec-24]]),"Excess Business",0))</f>
        <v>0</v>
      </c>
      <c r="Q921" s="310">
        <f>IFERROR(COUNTIF(Table3[[#This Row],[Jan-24]:[Dec-24]],"&gt;"&amp;Table3[[#This Row],[Limit]]),)</f>
        <v>0</v>
      </c>
      <c r="R921" s="329">
        <f>Table3[[#This Row],[Paste CL name ]]</f>
        <v>0</v>
      </c>
    </row>
    <row r="922" spans="1:18" x14ac:dyDescent="0.25">
      <c r="A922" s="332"/>
      <c r="B922" s="302"/>
      <c r="C922" s="301"/>
      <c r="D922" s="301"/>
      <c r="E922" s="301"/>
      <c r="F922" s="301"/>
      <c r="G922" s="301"/>
      <c r="H922" s="301"/>
      <c r="I922" s="301"/>
      <c r="J922" s="301"/>
      <c r="K922" s="301"/>
      <c r="L922" s="301"/>
      <c r="M922" s="301"/>
      <c r="N922" s="301"/>
      <c r="O922" s="303"/>
      <c r="P922" s="309">
        <f>IF(Table3[[#This Row],[Limit]]="",0,IF(Table3[[#This Row],[Limit]]&lt;MAX(Table3[[#This Row],[Jan-24]:[Dec-24]]),"Excess Business",0))</f>
        <v>0</v>
      </c>
      <c r="Q922" s="310">
        <f>IFERROR(COUNTIF(Table3[[#This Row],[Jan-24]:[Dec-24]],"&gt;"&amp;Table3[[#This Row],[Limit]]),)</f>
        <v>0</v>
      </c>
      <c r="R922" s="329">
        <f>Table3[[#This Row],[Paste CL name ]]</f>
        <v>0</v>
      </c>
    </row>
    <row r="923" spans="1:18" x14ac:dyDescent="0.25">
      <c r="A923" s="332"/>
      <c r="B923" s="302"/>
      <c r="C923" s="301"/>
      <c r="D923" s="301"/>
      <c r="E923" s="301"/>
      <c r="F923" s="301"/>
      <c r="G923" s="301"/>
      <c r="H923" s="301"/>
      <c r="I923" s="301"/>
      <c r="J923" s="301"/>
      <c r="K923" s="301"/>
      <c r="L923" s="301"/>
      <c r="M923" s="301"/>
      <c r="N923" s="301"/>
      <c r="O923" s="303"/>
      <c r="P923" s="309">
        <f>IF(Table3[[#This Row],[Limit]]="",0,IF(Table3[[#This Row],[Limit]]&lt;MAX(Table3[[#This Row],[Jan-24]:[Dec-24]]),"Excess Business",0))</f>
        <v>0</v>
      </c>
      <c r="Q923" s="310">
        <f>IFERROR(COUNTIF(Table3[[#This Row],[Jan-24]:[Dec-24]],"&gt;"&amp;Table3[[#This Row],[Limit]]),)</f>
        <v>0</v>
      </c>
      <c r="R923" s="329">
        <f>Table3[[#This Row],[Paste CL name ]]</f>
        <v>0</v>
      </c>
    </row>
    <row r="924" spans="1:18" x14ac:dyDescent="0.25">
      <c r="A924" s="332"/>
      <c r="B924" s="302"/>
      <c r="C924" s="301"/>
      <c r="D924" s="301"/>
      <c r="E924" s="301"/>
      <c r="F924" s="301"/>
      <c r="G924" s="301"/>
      <c r="H924" s="301"/>
      <c r="I924" s="301"/>
      <c r="J924" s="301"/>
      <c r="K924" s="301"/>
      <c r="L924" s="301"/>
      <c r="M924" s="301"/>
      <c r="N924" s="301"/>
      <c r="O924" s="303"/>
      <c r="P924" s="309">
        <f>IF(Table3[[#This Row],[Limit]]="",0,IF(Table3[[#This Row],[Limit]]&lt;MAX(Table3[[#This Row],[Jan-24]:[Dec-24]]),"Excess Business",0))</f>
        <v>0</v>
      </c>
      <c r="Q924" s="310">
        <f>IFERROR(COUNTIF(Table3[[#This Row],[Jan-24]:[Dec-24]],"&gt;"&amp;Table3[[#This Row],[Limit]]),)</f>
        <v>0</v>
      </c>
      <c r="R924" s="329">
        <f>Table3[[#This Row],[Paste CL name ]]</f>
        <v>0</v>
      </c>
    </row>
    <row r="925" spans="1:18" x14ac:dyDescent="0.25">
      <c r="A925" s="332"/>
      <c r="B925" s="302"/>
      <c r="C925" s="301"/>
      <c r="D925" s="301"/>
      <c r="E925" s="301"/>
      <c r="F925" s="301"/>
      <c r="G925" s="301"/>
      <c r="H925" s="301"/>
      <c r="I925" s="301"/>
      <c r="J925" s="301"/>
      <c r="K925" s="301"/>
      <c r="L925" s="301"/>
      <c r="M925" s="301"/>
      <c r="N925" s="301"/>
      <c r="O925" s="303"/>
      <c r="P925" s="309">
        <f>IF(Table3[[#This Row],[Limit]]="",0,IF(Table3[[#This Row],[Limit]]&lt;MAX(Table3[[#This Row],[Jan-24]:[Dec-24]]),"Excess Business",0))</f>
        <v>0</v>
      </c>
      <c r="Q925" s="310">
        <f>IFERROR(COUNTIF(Table3[[#This Row],[Jan-24]:[Dec-24]],"&gt;"&amp;Table3[[#This Row],[Limit]]),)</f>
        <v>0</v>
      </c>
      <c r="R925" s="329">
        <f>Table3[[#This Row],[Paste CL name ]]</f>
        <v>0</v>
      </c>
    </row>
    <row r="926" spans="1:18" x14ac:dyDescent="0.25">
      <c r="A926" s="332"/>
      <c r="B926" s="302"/>
      <c r="C926" s="301"/>
      <c r="D926" s="301"/>
      <c r="E926" s="301"/>
      <c r="F926" s="301"/>
      <c r="G926" s="301"/>
      <c r="H926" s="301"/>
      <c r="I926" s="301"/>
      <c r="J926" s="301"/>
      <c r="K926" s="301"/>
      <c r="L926" s="301"/>
      <c r="M926" s="301"/>
      <c r="N926" s="301"/>
      <c r="O926" s="303"/>
      <c r="P926" s="309">
        <f>IF(Table3[[#This Row],[Limit]]="",0,IF(Table3[[#This Row],[Limit]]&lt;MAX(Table3[[#This Row],[Jan-24]:[Dec-24]]),"Excess Business",0))</f>
        <v>0</v>
      </c>
      <c r="Q926" s="310">
        <f>IFERROR(COUNTIF(Table3[[#This Row],[Jan-24]:[Dec-24]],"&gt;"&amp;Table3[[#This Row],[Limit]]),)</f>
        <v>0</v>
      </c>
      <c r="R926" s="329">
        <f>Table3[[#This Row],[Paste CL name ]]</f>
        <v>0</v>
      </c>
    </row>
    <row r="927" spans="1:18" x14ac:dyDescent="0.25">
      <c r="A927" s="332"/>
      <c r="B927" s="302"/>
      <c r="C927" s="301"/>
      <c r="D927" s="301"/>
      <c r="E927" s="301"/>
      <c r="F927" s="301"/>
      <c r="G927" s="301"/>
      <c r="H927" s="301"/>
      <c r="I927" s="301"/>
      <c r="J927" s="301"/>
      <c r="K927" s="301"/>
      <c r="L927" s="301"/>
      <c r="M927" s="301"/>
      <c r="N927" s="301"/>
      <c r="O927" s="303"/>
      <c r="P927" s="309">
        <f>IF(Table3[[#This Row],[Limit]]="",0,IF(Table3[[#This Row],[Limit]]&lt;MAX(Table3[[#This Row],[Jan-24]:[Dec-24]]),"Excess Business",0))</f>
        <v>0</v>
      </c>
      <c r="Q927" s="310">
        <f>IFERROR(COUNTIF(Table3[[#This Row],[Jan-24]:[Dec-24]],"&gt;"&amp;Table3[[#This Row],[Limit]]),)</f>
        <v>0</v>
      </c>
      <c r="R927" s="329">
        <f>Table3[[#This Row],[Paste CL name ]]</f>
        <v>0</v>
      </c>
    </row>
    <row r="928" spans="1:18" x14ac:dyDescent="0.25">
      <c r="A928" s="332"/>
      <c r="B928" s="302"/>
      <c r="C928" s="301"/>
      <c r="D928" s="301"/>
      <c r="E928" s="301"/>
      <c r="F928" s="301"/>
      <c r="G928" s="301"/>
      <c r="H928" s="301"/>
      <c r="I928" s="301"/>
      <c r="J928" s="301"/>
      <c r="K928" s="301"/>
      <c r="L928" s="301"/>
      <c r="M928" s="301"/>
      <c r="N928" s="301"/>
      <c r="O928" s="303"/>
      <c r="P928" s="309">
        <f>IF(Table3[[#This Row],[Limit]]="",0,IF(Table3[[#This Row],[Limit]]&lt;MAX(Table3[[#This Row],[Jan-24]:[Dec-24]]),"Excess Business",0))</f>
        <v>0</v>
      </c>
      <c r="Q928" s="310">
        <f>IFERROR(COUNTIF(Table3[[#This Row],[Jan-24]:[Dec-24]],"&gt;"&amp;Table3[[#This Row],[Limit]]),)</f>
        <v>0</v>
      </c>
      <c r="R928" s="329">
        <f>Table3[[#This Row],[Paste CL name ]]</f>
        <v>0</v>
      </c>
    </row>
    <row r="929" spans="1:18" x14ac:dyDescent="0.25">
      <c r="A929" s="332"/>
      <c r="B929" s="302"/>
      <c r="C929" s="301"/>
      <c r="D929" s="301"/>
      <c r="E929" s="301"/>
      <c r="F929" s="301"/>
      <c r="G929" s="301"/>
      <c r="H929" s="301"/>
      <c r="I929" s="301"/>
      <c r="J929" s="301"/>
      <c r="K929" s="301"/>
      <c r="L929" s="301"/>
      <c r="M929" s="301"/>
      <c r="N929" s="301"/>
      <c r="O929" s="303"/>
      <c r="P929" s="309">
        <f>IF(Table3[[#This Row],[Limit]]="",0,IF(Table3[[#This Row],[Limit]]&lt;MAX(Table3[[#This Row],[Jan-24]:[Dec-24]]),"Excess Business",0))</f>
        <v>0</v>
      </c>
      <c r="Q929" s="310">
        <f>IFERROR(COUNTIF(Table3[[#This Row],[Jan-24]:[Dec-24]],"&gt;"&amp;Table3[[#This Row],[Limit]]),)</f>
        <v>0</v>
      </c>
      <c r="R929" s="329">
        <f>Table3[[#This Row],[Paste CL name ]]</f>
        <v>0</v>
      </c>
    </row>
    <row r="930" spans="1:18" x14ac:dyDescent="0.25">
      <c r="A930" s="332"/>
      <c r="B930" s="302"/>
      <c r="C930" s="301"/>
      <c r="D930" s="301"/>
      <c r="E930" s="301"/>
      <c r="F930" s="301"/>
      <c r="G930" s="301"/>
      <c r="H930" s="301"/>
      <c r="I930" s="301"/>
      <c r="J930" s="301"/>
      <c r="K930" s="301"/>
      <c r="L930" s="301"/>
      <c r="M930" s="301"/>
      <c r="N930" s="301"/>
      <c r="O930" s="303"/>
      <c r="P930" s="309">
        <f>IF(Table3[[#This Row],[Limit]]="",0,IF(Table3[[#This Row],[Limit]]&lt;MAX(Table3[[#This Row],[Jan-24]:[Dec-24]]),"Excess Business",0))</f>
        <v>0</v>
      </c>
      <c r="Q930" s="310">
        <f>IFERROR(COUNTIF(Table3[[#This Row],[Jan-24]:[Dec-24]],"&gt;"&amp;Table3[[#This Row],[Limit]]),)</f>
        <v>0</v>
      </c>
      <c r="R930" s="329">
        <f>Table3[[#This Row],[Paste CL name ]]</f>
        <v>0</v>
      </c>
    </row>
    <row r="931" spans="1:18" x14ac:dyDescent="0.25">
      <c r="A931" s="332"/>
      <c r="B931" s="302"/>
      <c r="C931" s="301"/>
      <c r="D931" s="301"/>
      <c r="E931" s="301"/>
      <c r="F931" s="301"/>
      <c r="G931" s="301"/>
      <c r="H931" s="301"/>
      <c r="I931" s="301"/>
      <c r="J931" s="301"/>
      <c r="K931" s="301"/>
      <c r="L931" s="301"/>
      <c r="M931" s="301"/>
      <c r="N931" s="301"/>
      <c r="O931" s="303"/>
      <c r="P931" s="309">
        <f>IF(Table3[[#This Row],[Limit]]="",0,IF(Table3[[#This Row],[Limit]]&lt;MAX(Table3[[#This Row],[Jan-24]:[Dec-24]]),"Excess Business",0))</f>
        <v>0</v>
      </c>
      <c r="Q931" s="310">
        <f>IFERROR(COUNTIF(Table3[[#This Row],[Jan-24]:[Dec-24]],"&gt;"&amp;Table3[[#This Row],[Limit]]),)</f>
        <v>0</v>
      </c>
      <c r="R931" s="329">
        <f>Table3[[#This Row],[Paste CL name ]]</f>
        <v>0</v>
      </c>
    </row>
    <row r="932" spans="1:18" x14ac:dyDescent="0.25">
      <c r="A932" s="332"/>
      <c r="B932" s="302"/>
      <c r="C932" s="301"/>
      <c r="D932" s="301"/>
      <c r="E932" s="301"/>
      <c r="F932" s="301"/>
      <c r="G932" s="301"/>
      <c r="H932" s="301"/>
      <c r="I932" s="301"/>
      <c r="J932" s="301"/>
      <c r="K932" s="301"/>
      <c r="L932" s="301"/>
      <c r="M932" s="301"/>
      <c r="N932" s="301"/>
      <c r="O932" s="303"/>
      <c r="P932" s="309">
        <f>IF(Table3[[#This Row],[Limit]]="",0,IF(Table3[[#This Row],[Limit]]&lt;MAX(Table3[[#This Row],[Jan-24]:[Dec-24]]),"Excess Business",0))</f>
        <v>0</v>
      </c>
      <c r="Q932" s="310">
        <f>IFERROR(COUNTIF(Table3[[#This Row],[Jan-24]:[Dec-24]],"&gt;"&amp;Table3[[#This Row],[Limit]]),)</f>
        <v>0</v>
      </c>
      <c r="R932" s="329">
        <f>Table3[[#This Row],[Paste CL name ]]</f>
        <v>0</v>
      </c>
    </row>
    <row r="933" spans="1:18" x14ac:dyDescent="0.25">
      <c r="A933" s="332"/>
      <c r="B933" s="302"/>
      <c r="C933" s="301"/>
      <c r="D933" s="301"/>
      <c r="E933" s="301"/>
      <c r="F933" s="301"/>
      <c r="G933" s="301"/>
      <c r="H933" s="301"/>
      <c r="I933" s="301"/>
      <c r="J933" s="301"/>
      <c r="K933" s="301"/>
      <c r="L933" s="301"/>
      <c r="M933" s="301"/>
      <c r="N933" s="301"/>
      <c r="O933" s="303"/>
      <c r="P933" s="309">
        <f>IF(Table3[[#This Row],[Limit]]="",0,IF(Table3[[#This Row],[Limit]]&lt;MAX(Table3[[#This Row],[Jan-24]:[Dec-24]]),"Excess Business",0))</f>
        <v>0</v>
      </c>
      <c r="Q933" s="310">
        <f>IFERROR(COUNTIF(Table3[[#This Row],[Jan-24]:[Dec-24]],"&gt;"&amp;Table3[[#This Row],[Limit]]),)</f>
        <v>0</v>
      </c>
      <c r="R933" s="329">
        <f>Table3[[#This Row],[Paste CL name ]]</f>
        <v>0</v>
      </c>
    </row>
    <row r="934" spans="1:18" x14ac:dyDescent="0.25">
      <c r="A934" s="332"/>
      <c r="B934" s="302"/>
      <c r="C934" s="301"/>
      <c r="D934" s="301"/>
      <c r="E934" s="301"/>
      <c r="F934" s="301"/>
      <c r="G934" s="301"/>
      <c r="H934" s="301"/>
      <c r="I934" s="301"/>
      <c r="J934" s="301"/>
      <c r="K934" s="301"/>
      <c r="L934" s="301"/>
      <c r="M934" s="301"/>
      <c r="N934" s="301"/>
      <c r="O934" s="303"/>
      <c r="P934" s="309">
        <f>IF(Table3[[#This Row],[Limit]]="",0,IF(Table3[[#This Row],[Limit]]&lt;MAX(Table3[[#This Row],[Jan-24]:[Dec-24]]),"Excess Business",0))</f>
        <v>0</v>
      </c>
      <c r="Q934" s="310">
        <f>IFERROR(COUNTIF(Table3[[#This Row],[Jan-24]:[Dec-24]],"&gt;"&amp;Table3[[#This Row],[Limit]]),)</f>
        <v>0</v>
      </c>
      <c r="R934" s="329">
        <f>Table3[[#This Row],[Paste CL name ]]</f>
        <v>0</v>
      </c>
    </row>
    <row r="935" spans="1:18" x14ac:dyDescent="0.25">
      <c r="A935" s="332"/>
      <c r="B935" s="302"/>
      <c r="C935" s="301"/>
      <c r="D935" s="301"/>
      <c r="E935" s="301"/>
      <c r="F935" s="301"/>
      <c r="G935" s="301"/>
      <c r="H935" s="301"/>
      <c r="I935" s="301"/>
      <c r="J935" s="301"/>
      <c r="K935" s="301"/>
      <c r="L935" s="301"/>
      <c r="M935" s="301"/>
      <c r="N935" s="301"/>
      <c r="O935" s="303"/>
      <c r="P935" s="309">
        <f>IF(Table3[[#This Row],[Limit]]="",0,IF(Table3[[#This Row],[Limit]]&lt;MAX(Table3[[#This Row],[Jan-24]:[Dec-24]]),"Excess Business",0))</f>
        <v>0</v>
      </c>
      <c r="Q935" s="310">
        <f>IFERROR(COUNTIF(Table3[[#This Row],[Jan-24]:[Dec-24]],"&gt;"&amp;Table3[[#This Row],[Limit]]),)</f>
        <v>0</v>
      </c>
      <c r="R935" s="329">
        <f>Table3[[#This Row],[Paste CL name ]]</f>
        <v>0</v>
      </c>
    </row>
    <row r="936" spans="1:18" x14ac:dyDescent="0.25">
      <c r="A936" s="332"/>
      <c r="B936" s="302"/>
      <c r="C936" s="301"/>
      <c r="D936" s="301"/>
      <c r="E936" s="301"/>
      <c r="F936" s="301"/>
      <c r="G936" s="301"/>
      <c r="H936" s="301"/>
      <c r="I936" s="301"/>
      <c r="J936" s="301"/>
      <c r="K936" s="301"/>
      <c r="L936" s="301"/>
      <c r="M936" s="301"/>
      <c r="N936" s="301"/>
      <c r="O936" s="303"/>
      <c r="P936" s="309">
        <f>IF(Table3[[#This Row],[Limit]]="",0,IF(Table3[[#This Row],[Limit]]&lt;MAX(Table3[[#This Row],[Jan-24]:[Dec-24]]),"Excess Business",0))</f>
        <v>0</v>
      </c>
      <c r="Q936" s="310">
        <f>IFERROR(COUNTIF(Table3[[#This Row],[Jan-24]:[Dec-24]],"&gt;"&amp;Table3[[#This Row],[Limit]]),)</f>
        <v>0</v>
      </c>
      <c r="R936" s="329">
        <f>Table3[[#This Row],[Paste CL name ]]</f>
        <v>0</v>
      </c>
    </row>
    <row r="937" spans="1:18" x14ac:dyDescent="0.25">
      <c r="A937" s="332"/>
      <c r="B937" s="302"/>
      <c r="C937" s="301"/>
      <c r="D937" s="301"/>
      <c r="E937" s="301"/>
      <c r="F937" s="301"/>
      <c r="G937" s="301"/>
      <c r="H937" s="301"/>
      <c r="I937" s="301"/>
      <c r="J937" s="301"/>
      <c r="K937" s="301"/>
      <c r="L937" s="301"/>
      <c r="M937" s="301"/>
      <c r="N937" s="301"/>
      <c r="O937" s="303"/>
      <c r="P937" s="309">
        <f>IF(Table3[[#This Row],[Limit]]="",0,IF(Table3[[#This Row],[Limit]]&lt;MAX(Table3[[#This Row],[Jan-24]:[Dec-24]]),"Excess Business",0))</f>
        <v>0</v>
      </c>
      <c r="Q937" s="310">
        <f>IFERROR(COUNTIF(Table3[[#This Row],[Jan-24]:[Dec-24]],"&gt;"&amp;Table3[[#This Row],[Limit]]),)</f>
        <v>0</v>
      </c>
      <c r="R937" s="329">
        <f>Table3[[#This Row],[Paste CL name ]]</f>
        <v>0</v>
      </c>
    </row>
    <row r="938" spans="1:18" x14ac:dyDescent="0.25">
      <c r="A938" s="332"/>
      <c r="B938" s="302"/>
      <c r="C938" s="301"/>
      <c r="D938" s="301"/>
      <c r="E938" s="301"/>
      <c r="F938" s="301"/>
      <c r="G938" s="301"/>
      <c r="H938" s="301"/>
      <c r="I938" s="301"/>
      <c r="J938" s="301"/>
      <c r="K938" s="301"/>
      <c r="L938" s="301"/>
      <c r="M938" s="301"/>
      <c r="N938" s="301"/>
      <c r="O938" s="303"/>
      <c r="P938" s="309">
        <f>IF(Table3[[#This Row],[Limit]]="",0,IF(Table3[[#This Row],[Limit]]&lt;MAX(Table3[[#This Row],[Jan-24]:[Dec-24]]),"Excess Business",0))</f>
        <v>0</v>
      </c>
      <c r="Q938" s="310">
        <f>IFERROR(COUNTIF(Table3[[#This Row],[Jan-24]:[Dec-24]],"&gt;"&amp;Table3[[#This Row],[Limit]]),)</f>
        <v>0</v>
      </c>
      <c r="R938" s="329">
        <f>Table3[[#This Row],[Paste CL name ]]</f>
        <v>0</v>
      </c>
    </row>
    <row r="939" spans="1:18" x14ac:dyDescent="0.25">
      <c r="A939" s="332"/>
      <c r="B939" s="302"/>
      <c r="C939" s="301"/>
      <c r="D939" s="301"/>
      <c r="E939" s="301"/>
      <c r="F939" s="301"/>
      <c r="G939" s="301"/>
      <c r="H939" s="301"/>
      <c r="I939" s="301"/>
      <c r="J939" s="301"/>
      <c r="K939" s="301"/>
      <c r="L939" s="301"/>
      <c r="M939" s="301"/>
      <c r="N939" s="301"/>
      <c r="O939" s="303"/>
      <c r="P939" s="309">
        <f>IF(Table3[[#This Row],[Limit]]="",0,IF(Table3[[#This Row],[Limit]]&lt;MAX(Table3[[#This Row],[Jan-24]:[Dec-24]]),"Excess Business",0))</f>
        <v>0</v>
      </c>
      <c r="Q939" s="310">
        <f>IFERROR(COUNTIF(Table3[[#This Row],[Jan-24]:[Dec-24]],"&gt;"&amp;Table3[[#This Row],[Limit]]),)</f>
        <v>0</v>
      </c>
      <c r="R939" s="329">
        <f>Table3[[#This Row],[Paste CL name ]]</f>
        <v>0</v>
      </c>
    </row>
    <row r="940" spans="1:18" x14ac:dyDescent="0.25">
      <c r="A940" s="332"/>
      <c r="B940" s="302"/>
      <c r="C940" s="301"/>
      <c r="D940" s="301"/>
      <c r="E940" s="301"/>
      <c r="F940" s="301"/>
      <c r="G940" s="301"/>
      <c r="H940" s="301"/>
      <c r="I940" s="301"/>
      <c r="J940" s="301"/>
      <c r="K940" s="301"/>
      <c r="L940" s="301"/>
      <c r="M940" s="301"/>
      <c r="N940" s="301"/>
      <c r="O940" s="303"/>
      <c r="P940" s="309">
        <f>IF(Table3[[#This Row],[Limit]]="",0,IF(Table3[[#This Row],[Limit]]&lt;MAX(Table3[[#This Row],[Jan-24]:[Dec-24]]),"Excess Business",0))</f>
        <v>0</v>
      </c>
      <c r="Q940" s="310">
        <f>IFERROR(COUNTIF(Table3[[#This Row],[Jan-24]:[Dec-24]],"&gt;"&amp;Table3[[#This Row],[Limit]]),)</f>
        <v>0</v>
      </c>
      <c r="R940" s="329">
        <f>Table3[[#This Row],[Paste CL name ]]</f>
        <v>0</v>
      </c>
    </row>
    <row r="941" spans="1:18" x14ac:dyDescent="0.25">
      <c r="A941" s="332"/>
      <c r="B941" s="302"/>
      <c r="C941" s="301"/>
      <c r="D941" s="301"/>
      <c r="E941" s="301"/>
      <c r="F941" s="301"/>
      <c r="G941" s="301"/>
      <c r="H941" s="301"/>
      <c r="I941" s="301"/>
      <c r="J941" s="301"/>
      <c r="K941" s="301"/>
      <c r="L941" s="301"/>
      <c r="M941" s="301"/>
      <c r="N941" s="301"/>
      <c r="O941" s="303"/>
      <c r="P941" s="309">
        <f>IF(Table3[[#This Row],[Limit]]="",0,IF(Table3[[#This Row],[Limit]]&lt;MAX(Table3[[#This Row],[Jan-24]:[Dec-24]]),"Excess Business",0))</f>
        <v>0</v>
      </c>
      <c r="Q941" s="310">
        <f>IFERROR(COUNTIF(Table3[[#This Row],[Jan-24]:[Dec-24]],"&gt;"&amp;Table3[[#This Row],[Limit]]),)</f>
        <v>0</v>
      </c>
      <c r="R941" s="329">
        <f>Table3[[#This Row],[Paste CL name ]]</f>
        <v>0</v>
      </c>
    </row>
    <row r="942" spans="1:18" x14ac:dyDescent="0.25">
      <c r="A942" s="332"/>
      <c r="B942" s="302"/>
      <c r="C942" s="301"/>
      <c r="D942" s="301"/>
      <c r="E942" s="301"/>
      <c r="F942" s="301"/>
      <c r="G942" s="301"/>
      <c r="H942" s="301"/>
      <c r="I942" s="301"/>
      <c r="J942" s="301"/>
      <c r="K942" s="301"/>
      <c r="L942" s="301"/>
      <c r="M942" s="301"/>
      <c r="N942" s="301"/>
      <c r="O942" s="303"/>
      <c r="P942" s="309">
        <f>IF(Table3[[#This Row],[Limit]]="",0,IF(Table3[[#This Row],[Limit]]&lt;MAX(Table3[[#This Row],[Jan-24]:[Dec-24]]),"Excess Business",0))</f>
        <v>0</v>
      </c>
      <c r="Q942" s="310">
        <f>IFERROR(COUNTIF(Table3[[#This Row],[Jan-24]:[Dec-24]],"&gt;"&amp;Table3[[#This Row],[Limit]]),)</f>
        <v>0</v>
      </c>
      <c r="R942" s="329">
        <f>Table3[[#This Row],[Paste CL name ]]</f>
        <v>0</v>
      </c>
    </row>
    <row r="943" spans="1:18" x14ac:dyDescent="0.25">
      <c r="A943" s="332"/>
      <c r="B943" s="302"/>
      <c r="C943" s="301"/>
      <c r="D943" s="301"/>
      <c r="E943" s="301"/>
      <c r="F943" s="301"/>
      <c r="G943" s="301"/>
      <c r="H943" s="301"/>
      <c r="I943" s="301"/>
      <c r="J943" s="301"/>
      <c r="K943" s="301"/>
      <c r="L943" s="301"/>
      <c r="M943" s="301"/>
      <c r="N943" s="301"/>
      <c r="O943" s="303"/>
      <c r="P943" s="309">
        <f>IF(Table3[[#This Row],[Limit]]="",0,IF(Table3[[#This Row],[Limit]]&lt;MAX(Table3[[#This Row],[Jan-24]:[Dec-24]]),"Excess Business",0))</f>
        <v>0</v>
      </c>
      <c r="Q943" s="310">
        <f>IFERROR(COUNTIF(Table3[[#This Row],[Jan-24]:[Dec-24]],"&gt;"&amp;Table3[[#This Row],[Limit]]),)</f>
        <v>0</v>
      </c>
      <c r="R943" s="329">
        <f>Table3[[#This Row],[Paste CL name ]]</f>
        <v>0</v>
      </c>
    </row>
    <row r="944" spans="1:18" x14ac:dyDescent="0.25">
      <c r="A944" s="332"/>
      <c r="B944" s="302"/>
      <c r="C944" s="301"/>
      <c r="D944" s="301"/>
      <c r="E944" s="301"/>
      <c r="F944" s="301"/>
      <c r="G944" s="301"/>
      <c r="H944" s="301"/>
      <c r="I944" s="301"/>
      <c r="J944" s="301"/>
      <c r="K944" s="301"/>
      <c r="L944" s="301"/>
      <c r="M944" s="301"/>
      <c r="N944" s="301"/>
      <c r="O944" s="303"/>
      <c r="P944" s="309">
        <f>IF(Table3[[#This Row],[Limit]]="",0,IF(Table3[[#This Row],[Limit]]&lt;MAX(Table3[[#This Row],[Jan-24]:[Dec-24]]),"Excess Business",0))</f>
        <v>0</v>
      </c>
      <c r="Q944" s="310">
        <f>IFERROR(COUNTIF(Table3[[#This Row],[Jan-24]:[Dec-24]],"&gt;"&amp;Table3[[#This Row],[Limit]]),)</f>
        <v>0</v>
      </c>
      <c r="R944" s="329">
        <f>Table3[[#This Row],[Paste CL name ]]</f>
        <v>0</v>
      </c>
    </row>
    <row r="945" spans="1:18" x14ac:dyDescent="0.25">
      <c r="A945" s="332"/>
      <c r="B945" s="302"/>
      <c r="C945" s="301"/>
      <c r="D945" s="301"/>
      <c r="E945" s="301"/>
      <c r="F945" s="301"/>
      <c r="G945" s="301"/>
      <c r="H945" s="301"/>
      <c r="I945" s="301"/>
      <c r="J945" s="301"/>
      <c r="K945" s="301"/>
      <c r="L945" s="301"/>
      <c r="M945" s="301"/>
      <c r="N945" s="301"/>
      <c r="O945" s="303"/>
      <c r="P945" s="309">
        <f>IF(Table3[[#This Row],[Limit]]="",0,IF(Table3[[#This Row],[Limit]]&lt;MAX(Table3[[#This Row],[Jan-24]:[Dec-24]]),"Excess Business",0))</f>
        <v>0</v>
      </c>
      <c r="Q945" s="310">
        <f>IFERROR(COUNTIF(Table3[[#This Row],[Jan-24]:[Dec-24]],"&gt;"&amp;Table3[[#This Row],[Limit]]),)</f>
        <v>0</v>
      </c>
      <c r="R945" s="329">
        <f>Table3[[#This Row],[Paste CL name ]]</f>
        <v>0</v>
      </c>
    </row>
    <row r="946" spans="1:18" x14ac:dyDescent="0.25">
      <c r="A946" s="332"/>
      <c r="B946" s="302"/>
      <c r="C946" s="301"/>
      <c r="D946" s="301"/>
      <c r="E946" s="301"/>
      <c r="F946" s="301"/>
      <c r="G946" s="301"/>
      <c r="H946" s="301"/>
      <c r="I946" s="301"/>
      <c r="J946" s="301"/>
      <c r="K946" s="301"/>
      <c r="L946" s="301"/>
      <c r="M946" s="301"/>
      <c r="N946" s="301"/>
      <c r="O946" s="303"/>
      <c r="P946" s="309">
        <f>IF(Table3[[#This Row],[Limit]]="",0,IF(Table3[[#This Row],[Limit]]&lt;MAX(Table3[[#This Row],[Jan-24]:[Dec-24]]),"Excess Business",0))</f>
        <v>0</v>
      </c>
      <c r="Q946" s="310">
        <f>IFERROR(COUNTIF(Table3[[#This Row],[Jan-24]:[Dec-24]],"&gt;"&amp;Table3[[#This Row],[Limit]]),)</f>
        <v>0</v>
      </c>
      <c r="R946" s="329">
        <f>Table3[[#This Row],[Paste CL name ]]</f>
        <v>0</v>
      </c>
    </row>
    <row r="947" spans="1:18" x14ac:dyDescent="0.25">
      <c r="A947" s="332"/>
      <c r="B947" s="302"/>
      <c r="C947" s="301"/>
      <c r="D947" s="301"/>
      <c r="E947" s="301"/>
      <c r="F947" s="301"/>
      <c r="G947" s="301"/>
      <c r="H947" s="301"/>
      <c r="I947" s="301"/>
      <c r="J947" s="301"/>
      <c r="K947" s="301"/>
      <c r="L947" s="301"/>
      <c r="M947" s="301"/>
      <c r="N947" s="301"/>
      <c r="O947" s="303"/>
      <c r="P947" s="309">
        <f>IF(Table3[[#This Row],[Limit]]="",0,IF(Table3[[#This Row],[Limit]]&lt;MAX(Table3[[#This Row],[Jan-24]:[Dec-24]]),"Excess Business",0))</f>
        <v>0</v>
      </c>
      <c r="Q947" s="310">
        <f>IFERROR(COUNTIF(Table3[[#This Row],[Jan-24]:[Dec-24]],"&gt;"&amp;Table3[[#This Row],[Limit]]),)</f>
        <v>0</v>
      </c>
      <c r="R947" s="329">
        <f>Table3[[#This Row],[Paste CL name ]]</f>
        <v>0</v>
      </c>
    </row>
    <row r="948" spans="1:18" x14ac:dyDescent="0.25">
      <c r="A948" s="332"/>
      <c r="B948" s="302"/>
      <c r="C948" s="301"/>
      <c r="D948" s="301"/>
      <c r="E948" s="301"/>
      <c r="F948" s="301"/>
      <c r="G948" s="301"/>
      <c r="H948" s="301"/>
      <c r="I948" s="301"/>
      <c r="J948" s="301"/>
      <c r="K948" s="301"/>
      <c r="L948" s="301"/>
      <c r="M948" s="301"/>
      <c r="N948" s="301"/>
      <c r="O948" s="303"/>
      <c r="P948" s="309">
        <f>IF(Table3[[#This Row],[Limit]]="",0,IF(Table3[[#This Row],[Limit]]&lt;MAX(Table3[[#This Row],[Jan-24]:[Dec-24]]),"Excess Business",0))</f>
        <v>0</v>
      </c>
      <c r="Q948" s="310">
        <f>IFERROR(COUNTIF(Table3[[#This Row],[Jan-24]:[Dec-24]],"&gt;"&amp;Table3[[#This Row],[Limit]]),)</f>
        <v>0</v>
      </c>
      <c r="R948" s="329">
        <f>Table3[[#This Row],[Paste CL name ]]</f>
        <v>0</v>
      </c>
    </row>
    <row r="949" spans="1:18" x14ac:dyDescent="0.25">
      <c r="A949" s="332"/>
      <c r="B949" s="302"/>
      <c r="C949" s="301"/>
      <c r="D949" s="301"/>
      <c r="E949" s="301"/>
      <c r="F949" s="301"/>
      <c r="G949" s="301"/>
      <c r="H949" s="301"/>
      <c r="I949" s="301"/>
      <c r="J949" s="301"/>
      <c r="K949" s="301"/>
      <c r="L949" s="301"/>
      <c r="M949" s="301"/>
      <c r="N949" s="301"/>
      <c r="O949" s="303"/>
      <c r="P949" s="309">
        <f>IF(Table3[[#This Row],[Limit]]="",0,IF(Table3[[#This Row],[Limit]]&lt;MAX(Table3[[#This Row],[Jan-24]:[Dec-24]]),"Excess Business",0))</f>
        <v>0</v>
      </c>
      <c r="Q949" s="310">
        <f>IFERROR(COUNTIF(Table3[[#This Row],[Jan-24]:[Dec-24]],"&gt;"&amp;Table3[[#This Row],[Limit]]),)</f>
        <v>0</v>
      </c>
      <c r="R949" s="329">
        <f>Table3[[#This Row],[Paste CL name ]]</f>
        <v>0</v>
      </c>
    </row>
    <row r="950" spans="1:18" x14ac:dyDescent="0.25">
      <c r="A950" s="332"/>
      <c r="B950" s="302"/>
      <c r="C950" s="301"/>
      <c r="D950" s="301"/>
      <c r="E950" s="301"/>
      <c r="F950" s="301"/>
      <c r="G950" s="301"/>
      <c r="H950" s="301"/>
      <c r="I950" s="301"/>
      <c r="J950" s="301"/>
      <c r="K950" s="301"/>
      <c r="L950" s="301"/>
      <c r="M950" s="301"/>
      <c r="N950" s="301"/>
      <c r="O950" s="303"/>
      <c r="P950" s="309">
        <f>IF(Table3[[#This Row],[Limit]]="",0,IF(Table3[[#This Row],[Limit]]&lt;MAX(Table3[[#This Row],[Jan-24]:[Dec-24]]),"Excess Business",0))</f>
        <v>0</v>
      </c>
      <c r="Q950" s="310">
        <f>IFERROR(COUNTIF(Table3[[#This Row],[Jan-24]:[Dec-24]],"&gt;"&amp;Table3[[#This Row],[Limit]]),)</f>
        <v>0</v>
      </c>
      <c r="R950" s="329">
        <f>Table3[[#This Row],[Paste CL name ]]</f>
        <v>0</v>
      </c>
    </row>
    <row r="951" spans="1:18" x14ac:dyDescent="0.25">
      <c r="A951" s="332"/>
      <c r="B951" s="302"/>
      <c r="C951" s="301"/>
      <c r="D951" s="301"/>
      <c r="E951" s="301"/>
      <c r="F951" s="301"/>
      <c r="G951" s="301"/>
      <c r="H951" s="301"/>
      <c r="I951" s="301"/>
      <c r="J951" s="301"/>
      <c r="K951" s="301"/>
      <c r="L951" s="301"/>
      <c r="M951" s="301"/>
      <c r="N951" s="301"/>
      <c r="O951" s="303"/>
      <c r="P951" s="309">
        <f>IF(Table3[[#This Row],[Limit]]="",0,IF(Table3[[#This Row],[Limit]]&lt;MAX(Table3[[#This Row],[Jan-24]:[Dec-24]]),"Excess Business",0))</f>
        <v>0</v>
      </c>
      <c r="Q951" s="310">
        <f>IFERROR(COUNTIF(Table3[[#This Row],[Jan-24]:[Dec-24]],"&gt;"&amp;Table3[[#This Row],[Limit]]),)</f>
        <v>0</v>
      </c>
      <c r="R951" s="329">
        <f>Table3[[#This Row],[Paste CL name ]]</f>
        <v>0</v>
      </c>
    </row>
    <row r="952" spans="1:18" x14ac:dyDescent="0.25">
      <c r="A952" s="332"/>
      <c r="B952" s="302"/>
      <c r="C952" s="301"/>
      <c r="D952" s="301"/>
      <c r="E952" s="301"/>
      <c r="F952" s="301"/>
      <c r="G952" s="301"/>
      <c r="H952" s="301"/>
      <c r="I952" s="301"/>
      <c r="J952" s="301"/>
      <c r="K952" s="301"/>
      <c r="L952" s="301"/>
      <c r="M952" s="301"/>
      <c r="N952" s="301"/>
      <c r="O952" s="303"/>
      <c r="P952" s="309">
        <f>IF(Table3[[#This Row],[Limit]]="",0,IF(Table3[[#This Row],[Limit]]&lt;MAX(Table3[[#This Row],[Jan-24]:[Dec-24]]),"Excess Business",0))</f>
        <v>0</v>
      </c>
      <c r="Q952" s="310">
        <f>IFERROR(COUNTIF(Table3[[#This Row],[Jan-24]:[Dec-24]],"&gt;"&amp;Table3[[#This Row],[Limit]]),)</f>
        <v>0</v>
      </c>
      <c r="R952" s="329">
        <f>Table3[[#This Row],[Paste CL name ]]</f>
        <v>0</v>
      </c>
    </row>
    <row r="953" spans="1:18" x14ac:dyDescent="0.25">
      <c r="A953" s="332"/>
      <c r="B953" s="302"/>
      <c r="C953" s="301"/>
      <c r="D953" s="301"/>
      <c r="E953" s="301"/>
      <c r="F953" s="301"/>
      <c r="G953" s="301"/>
      <c r="H953" s="301"/>
      <c r="I953" s="301"/>
      <c r="J953" s="301"/>
      <c r="K953" s="301"/>
      <c r="L953" s="301"/>
      <c r="M953" s="301"/>
      <c r="N953" s="301"/>
      <c r="O953" s="303"/>
      <c r="P953" s="309">
        <f>IF(Table3[[#This Row],[Limit]]="",0,IF(Table3[[#This Row],[Limit]]&lt;MAX(Table3[[#This Row],[Jan-24]:[Dec-24]]),"Excess Business",0))</f>
        <v>0</v>
      </c>
      <c r="Q953" s="310">
        <f>IFERROR(COUNTIF(Table3[[#This Row],[Jan-24]:[Dec-24]],"&gt;"&amp;Table3[[#This Row],[Limit]]),)</f>
        <v>0</v>
      </c>
      <c r="R953" s="329">
        <f>Table3[[#This Row],[Paste CL name ]]</f>
        <v>0</v>
      </c>
    </row>
    <row r="954" spans="1:18" x14ac:dyDescent="0.25">
      <c r="A954" s="332"/>
      <c r="B954" s="302"/>
      <c r="C954" s="301"/>
      <c r="D954" s="301"/>
      <c r="E954" s="301"/>
      <c r="F954" s="301"/>
      <c r="G954" s="301"/>
      <c r="H954" s="301"/>
      <c r="I954" s="301"/>
      <c r="J954" s="301"/>
      <c r="K954" s="301"/>
      <c r="L954" s="301"/>
      <c r="M954" s="301"/>
      <c r="N954" s="301"/>
      <c r="O954" s="303"/>
      <c r="P954" s="309">
        <f>IF(Table3[[#This Row],[Limit]]="",0,IF(Table3[[#This Row],[Limit]]&lt;MAX(Table3[[#This Row],[Jan-24]:[Dec-24]]),"Excess Business",0))</f>
        <v>0</v>
      </c>
      <c r="Q954" s="310">
        <f>IFERROR(COUNTIF(Table3[[#This Row],[Jan-24]:[Dec-24]],"&gt;"&amp;Table3[[#This Row],[Limit]]),)</f>
        <v>0</v>
      </c>
      <c r="R954" s="329">
        <f>Table3[[#This Row],[Paste CL name ]]</f>
        <v>0</v>
      </c>
    </row>
    <row r="955" spans="1:18" x14ac:dyDescent="0.25">
      <c r="A955" s="332"/>
      <c r="B955" s="302"/>
      <c r="C955" s="301"/>
      <c r="D955" s="301"/>
      <c r="E955" s="301"/>
      <c r="F955" s="301"/>
      <c r="G955" s="301"/>
      <c r="H955" s="301"/>
      <c r="I955" s="301"/>
      <c r="J955" s="301"/>
      <c r="K955" s="301"/>
      <c r="L955" s="301"/>
      <c r="M955" s="301"/>
      <c r="N955" s="301"/>
      <c r="O955" s="303"/>
      <c r="P955" s="309">
        <f>IF(Table3[[#This Row],[Limit]]="",0,IF(Table3[[#This Row],[Limit]]&lt;MAX(Table3[[#This Row],[Jan-24]:[Dec-24]]),"Excess Business",0))</f>
        <v>0</v>
      </c>
      <c r="Q955" s="310">
        <f>IFERROR(COUNTIF(Table3[[#This Row],[Jan-24]:[Dec-24]],"&gt;"&amp;Table3[[#This Row],[Limit]]),)</f>
        <v>0</v>
      </c>
      <c r="R955" s="329">
        <f>Table3[[#This Row],[Paste CL name ]]</f>
        <v>0</v>
      </c>
    </row>
    <row r="956" spans="1:18" x14ac:dyDescent="0.25">
      <c r="A956" s="332"/>
      <c r="B956" s="302"/>
      <c r="C956" s="301"/>
      <c r="D956" s="301"/>
      <c r="E956" s="301"/>
      <c r="F956" s="301"/>
      <c r="G956" s="301"/>
      <c r="H956" s="301"/>
      <c r="I956" s="301"/>
      <c r="J956" s="301"/>
      <c r="K956" s="301"/>
      <c r="L956" s="301"/>
      <c r="M956" s="301"/>
      <c r="N956" s="301"/>
      <c r="O956" s="303"/>
      <c r="P956" s="309">
        <f>IF(Table3[[#This Row],[Limit]]="",0,IF(Table3[[#This Row],[Limit]]&lt;MAX(Table3[[#This Row],[Jan-24]:[Dec-24]]),"Excess Business",0))</f>
        <v>0</v>
      </c>
      <c r="Q956" s="310">
        <f>IFERROR(COUNTIF(Table3[[#This Row],[Jan-24]:[Dec-24]],"&gt;"&amp;Table3[[#This Row],[Limit]]),)</f>
        <v>0</v>
      </c>
      <c r="R956" s="329">
        <f>Table3[[#This Row],[Paste CL name ]]</f>
        <v>0</v>
      </c>
    </row>
    <row r="957" spans="1:18" x14ac:dyDescent="0.25">
      <c r="A957" s="332"/>
      <c r="B957" s="302"/>
      <c r="C957" s="301"/>
      <c r="D957" s="301"/>
      <c r="E957" s="301"/>
      <c r="F957" s="301"/>
      <c r="G957" s="301"/>
      <c r="H957" s="301"/>
      <c r="I957" s="301"/>
      <c r="J957" s="301"/>
      <c r="K957" s="301"/>
      <c r="L957" s="301"/>
      <c r="M957" s="301"/>
      <c r="N957" s="301"/>
      <c r="O957" s="303"/>
      <c r="P957" s="309">
        <f>IF(Table3[[#This Row],[Limit]]="",0,IF(Table3[[#This Row],[Limit]]&lt;MAX(Table3[[#This Row],[Jan-24]:[Dec-24]]),"Excess Business",0))</f>
        <v>0</v>
      </c>
      <c r="Q957" s="310">
        <f>IFERROR(COUNTIF(Table3[[#This Row],[Jan-24]:[Dec-24]],"&gt;"&amp;Table3[[#This Row],[Limit]]),)</f>
        <v>0</v>
      </c>
      <c r="R957" s="329">
        <f>Table3[[#This Row],[Paste CL name ]]</f>
        <v>0</v>
      </c>
    </row>
    <row r="958" spans="1:18" x14ac:dyDescent="0.25">
      <c r="A958" s="332"/>
      <c r="B958" s="302"/>
      <c r="C958" s="301"/>
      <c r="D958" s="301"/>
      <c r="E958" s="301"/>
      <c r="F958" s="301"/>
      <c r="G958" s="301"/>
      <c r="H958" s="301"/>
      <c r="I958" s="301"/>
      <c r="J958" s="301"/>
      <c r="K958" s="301"/>
      <c r="L958" s="301"/>
      <c r="M958" s="301"/>
      <c r="N958" s="301"/>
      <c r="O958" s="303"/>
      <c r="P958" s="309">
        <f>IF(Table3[[#This Row],[Limit]]="",0,IF(Table3[[#This Row],[Limit]]&lt;MAX(Table3[[#This Row],[Jan-24]:[Dec-24]]),"Excess Business",0))</f>
        <v>0</v>
      </c>
      <c r="Q958" s="310">
        <f>IFERROR(COUNTIF(Table3[[#This Row],[Jan-24]:[Dec-24]],"&gt;"&amp;Table3[[#This Row],[Limit]]),)</f>
        <v>0</v>
      </c>
      <c r="R958" s="329">
        <f>Table3[[#This Row],[Paste CL name ]]</f>
        <v>0</v>
      </c>
    </row>
    <row r="959" spans="1:18" x14ac:dyDescent="0.25">
      <c r="A959" s="332"/>
      <c r="B959" s="302"/>
      <c r="C959" s="301"/>
      <c r="D959" s="301"/>
      <c r="E959" s="301"/>
      <c r="F959" s="301"/>
      <c r="G959" s="301"/>
      <c r="H959" s="301"/>
      <c r="I959" s="301"/>
      <c r="J959" s="301"/>
      <c r="K959" s="301"/>
      <c r="L959" s="301"/>
      <c r="M959" s="301"/>
      <c r="N959" s="301"/>
      <c r="O959" s="303"/>
      <c r="P959" s="309">
        <f>IF(Table3[[#This Row],[Limit]]="",0,IF(Table3[[#This Row],[Limit]]&lt;MAX(Table3[[#This Row],[Jan-24]:[Dec-24]]),"Excess Business",0))</f>
        <v>0</v>
      </c>
      <c r="Q959" s="310">
        <f>IFERROR(COUNTIF(Table3[[#This Row],[Jan-24]:[Dec-24]],"&gt;"&amp;Table3[[#This Row],[Limit]]),)</f>
        <v>0</v>
      </c>
      <c r="R959" s="329">
        <f>Table3[[#This Row],[Paste CL name ]]</f>
        <v>0</v>
      </c>
    </row>
    <row r="960" spans="1:18" x14ac:dyDescent="0.25">
      <c r="A960" s="332"/>
      <c r="B960" s="302"/>
      <c r="C960" s="301"/>
      <c r="D960" s="301"/>
      <c r="E960" s="301"/>
      <c r="F960" s="301"/>
      <c r="G960" s="301"/>
      <c r="H960" s="301"/>
      <c r="I960" s="301"/>
      <c r="J960" s="301"/>
      <c r="K960" s="301"/>
      <c r="L960" s="301"/>
      <c r="M960" s="301"/>
      <c r="N960" s="301"/>
      <c r="O960" s="303"/>
      <c r="P960" s="309">
        <f>IF(Table3[[#This Row],[Limit]]="",0,IF(Table3[[#This Row],[Limit]]&lt;MAX(Table3[[#This Row],[Jan-24]:[Dec-24]]),"Excess Business",0))</f>
        <v>0</v>
      </c>
      <c r="Q960" s="310">
        <f>IFERROR(COUNTIF(Table3[[#This Row],[Jan-24]:[Dec-24]],"&gt;"&amp;Table3[[#This Row],[Limit]]),)</f>
        <v>0</v>
      </c>
      <c r="R960" s="329">
        <f>Table3[[#This Row],[Paste CL name ]]</f>
        <v>0</v>
      </c>
    </row>
    <row r="961" spans="1:18" x14ac:dyDescent="0.25">
      <c r="A961" s="332"/>
      <c r="B961" s="302"/>
      <c r="C961" s="301"/>
      <c r="D961" s="301"/>
      <c r="E961" s="301"/>
      <c r="F961" s="301"/>
      <c r="G961" s="301"/>
      <c r="H961" s="301"/>
      <c r="I961" s="301"/>
      <c r="J961" s="301"/>
      <c r="K961" s="301"/>
      <c r="L961" s="301"/>
      <c r="M961" s="301"/>
      <c r="N961" s="301"/>
      <c r="O961" s="303"/>
      <c r="P961" s="309">
        <f>IF(Table3[[#This Row],[Limit]]="",0,IF(Table3[[#This Row],[Limit]]&lt;MAX(Table3[[#This Row],[Jan-24]:[Dec-24]]),"Excess Business",0))</f>
        <v>0</v>
      </c>
      <c r="Q961" s="310">
        <f>IFERROR(COUNTIF(Table3[[#This Row],[Jan-24]:[Dec-24]],"&gt;"&amp;Table3[[#This Row],[Limit]]),)</f>
        <v>0</v>
      </c>
      <c r="R961" s="329">
        <f>Table3[[#This Row],[Paste CL name ]]</f>
        <v>0</v>
      </c>
    </row>
    <row r="962" spans="1:18" x14ac:dyDescent="0.25">
      <c r="A962" s="332"/>
      <c r="B962" s="302"/>
      <c r="C962" s="301"/>
      <c r="D962" s="301"/>
      <c r="E962" s="301"/>
      <c r="F962" s="301"/>
      <c r="G962" s="301"/>
      <c r="H962" s="301"/>
      <c r="I962" s="301"/>
      <c r="J962" s="301"/>
      <c r="K962" s="301"/>
      <c r="L962" s="301"/>
      <c r="M962" s="301"/>
      <c r="N962" s="301"/>
      <c r="O962" s="303"/>
      <c r="P962" s="309">
        <f>IF(Table3[[#This Row],[Limit]]="",0,IF(Table3[[#This Row],[Limit]]&lt;MAX(Table3[[#This Row],[Jan-24]:[Dec-24]]),"Excess Business",0))</f>
        <v>0</v>
      </c>
      <c r="Q962" s="310">
        <f>IFERROR(COUNTIF(Table3[[#This Row],[Jan-24]:[Dec-24]],"&gt;"&amp;Table3[[#This Row],[Limit]]),)</f>
        <v>0</v>
      </c>
      <c r="R962" s="329">
        <f>Table3[[#This Row],[Paste CL name ]]</f>
        <v>0</v>
      </c>
    </row>
    <row r="963" spans="1:18" x14ac:dyDescent="0.25">
      <c r="A963" s="332"/>
      <c r="B963" s="302"/>
      <c r="C963" s="301"/>
      <c r="D963" s="301"/>
      <c r="E963" s="301"/>
      <c r="F963" s="301"/>
      <c r="G963" s="301"/>
      <c r="H963" s="301"/>
      <c r="I963" s="301"/>
      <c r="J963" s="301"/>
      <c r="K963" s="301"/>
      <c r="L963" s="301"/>
      <c r="M963" s="301"/>
      <c r="N963" s="301"/>
      <c r="O963" s="303"/>
      <c r="P963" s="309">
        <f>IF(Table3[[#This Row],[Limit]]="",0,IF(Table3[[#This Row],[Limit]]&lt;MAX(Table3[[#This Row],[Jan-24]:[Dec-24]]),"Excess Business",0))</f>
        <v>0</v>
      </c>
      <c r="Q963" s="310">
        <f>IFERROR(COUNTIF(Table3[[#This Row],[Jan-24]:[Dec-24]],"&gt;"&amp;Table3[[#This Row],[Limit]]),)</f>
        <v>0</v>
      </c>
      <c r="R963" s="329">
        <f>Table3[[#This Row],[Paste CL name ]]</f>
        <v>0</v>
      </c>
    </row>
    <row r="964" spans="1:18" x14ac:dyDescent="0.25">
      <c r="A964" s="332"/>
      <c r="B964" s="302"/>
      <c r="C964" s="301"/>
      <c r="D964" s="301"/>
      <c r="E964" s="301"/>
      <c r="F964" s="301"/>
      <c r="G964" s="301"/>
      <c r="H964" s="301"/>
      <c r="I964" s="301"/>
      <c r="J964" s="301"/>
      <c r="K964" s="301"/>
      <c r="L964" s="301"/>
      <c r="M964" s="301"/>
      <c r="N964" s="301"/>
      <c r="O964" s="303"/>
      <c r="P964" s="309">
        <f>IF(Table3[[#This Row],[Limit]]="",0,IF(Table3[[#This Row],[Limit]]&lt;MAX(Table3[[#This Row],[Jan-24]:[Dec-24]]),"Excess Business",0))</f>
        <v>0</v>
      </c>
      <c r="Q964" s="310">
        <f>IFERROR(COUNTIF(Table3[[#This Row],[Jan-24]:[Dec-24]],"&gt;"&amp;Table3[[#This Row],[Limit]]),)</f>
        <v>0</v>
      </c>
      <c r="R964" s="329">
        <f>Table3[[#This Row],[Paste CL name ]]</f>
        <v>0</v>
      </c>
    </row>
    <row r="965" spans="1:18" x14ac:dyDescent="0.25">
      <c r="A965" s="332"/>
      <c r="B965" s="302"/>
      <c r="C965" s="301"/>
      <c r="D965" s="301"/>
      <c r="E965" s="301"/>
      <c r="F965" s="301"/>
      <c r="G965" s="301"/>
      <c r="H965" s="301"/>
      <c r="I965" s="301"/>
      <c r="J965" s="301"/>
      <c r="K965" s="301"/>
      <c r="L965" s="301"/>
      <c r="M965" s="301"/>
      <c r="N965" s="301"/>
      <c r="O965" s="303"/>
      <c r="P965" s="309">
        <f>IF(Table3[[#This Row],[Limit]]="",0,IF(Table3[[#This Row],[Limit]]&lt;MAX(Table3[[#This Row],[Jan-24]:[Dec-24]]),"Excess Business",0))</f>
        <v>0</v>
      </c>
      <c r="Q965" s="310">
        <f>IFERROR(COUNTIF(Table3[[#This Row],[Jan-24]:[Dec-24]],"&gt;"&amp;Table3[[#This Row],[Limit]]),)</f>
        <v>0</v>
      </c>
      <c r="R965" s="329">
        <f>Table3[[#This Row],[Paste CL name ]]</f>
        <v>0</v>
      </c>
    </row>
    <row r="966" spans="1:18" x14ac:dyDescent="0.25">
      <c r="A966" s="332"/>
      <c r="B966" s="302"/>
      <c r="C966" s="301"/>
      <c r="D966" s="301"/>
      <c r="E966" s="301"/>
      <c r="F966" s="301"/>
      <c r="G966" s="301"/>
      <c r="H966" s="301"/>
      <c r="I966" s="301"/>
      <c r="J966" s="301"/>
      <c r="K966" s="301"/>
      <c r="L966" s="301"/>
      <c r="M966" s="301"/>
      <c r="N966" s="301"/>
      <c r="O966" s="303"/>
      <c r="P966" s="309">
        <f>IF(Table3[[#This Row],[Limit]]="",0,IF(Table3[[#This Row],[Limit]]&lt;MAX(Table3[[#This Row],[Jan-24]:[Dec-24]]),"Excess Business",0))</f>
        <v>0</v>
      </c>
      <c r="Q966" s="310">
        <f>IFERROR(COUNTIF(Table3[[#This Row],[Jan-24]:[Dec-24]],"&gt;"&amp;Table3[[#This Row],[Limit]]),)</f>
        <v>0</v>
      </c>
      <c r="R966" s="329">
        <f>Table3[[#This Row],[Paste CL name ]]</f>
        <v>0</v>
      </c>
    </row>
    <row r="967" spans="1:18" x14ac:dyDescent="0.25">
      <c r="A967" s="332"/>
      <c r="B967" s="302"/>
      <c r="C967" s="301"/>
      <c r="D967" s="301"/>
      <c r="E967" s="301"/>
      <c r="F967" s="301"/>
      <c r="G967" s="301"/>
      <c r="H967" s="301"/>
      <c r="I967" s="301"/>
      <c r="J967" s="301"/>
      <c r="K967" s="301"/>
      <c r="L967" s="301"/>
      <c r="M967" s="301"/>
      <c r="N967" s="301"/>
      <c r="O967" s="303"/>
      <c r="P967" s="309">
        <f>IF(Table3[[#This Row],[Limit]]="",0,IF(Table3[[#This Row],[Limit]]&lt;MAX(Table3[[#This Row],[Jan-24]:[Dec-24]]),"Excess Business",0))</f>
        <v>0</v>
      </c>
      <c r="Q967" s="310">
        <f>IFERROR(COUNTIF(Table3[[#This Row],[Jan-24]:[Dec-24]],"&gt;"&amp;Table3[[#This Row],[Limit]]),)</f>
        <v>0</v>
      </c>
      <c r="R967" s="329">
        <f>Table3[[#This Row],[Paste CL name ]]</f>
        <v>0</v>
      </c>
    </row>
    <row r="968" spans="1:18" x14ac:dyDescent="0.25">
      <c r="A968" s="332"/>
      <c r="B968" s="302"/>
      <c r="C968" s="301"/>
      <c r="D968" s="301"/>
      <c r="E968" s="301"/>
      <c r="F968" s="301"/>
      <c r="G968" s="301"/>
      <c r="H968" s="301"/>
      <c r="I968" s="301"/>
      <c r="J968" s="301"/>
      <c r="K968" s="301"/>
      <c r="L968" s="301"/>
      <c r="M968" s="301"/>
      <c r="N968" s="301"/>
      <c r="O968" s="303"/>
      <c r="P968" s="309">
        <f>IF(Table3[[#This Row],[Limit]]="",0,IF(Table3[[#This Row],[Limit]]&lt;MAX(Table3[[#This Row],[Jan-24]:[Dec-24]]),"Excess Business",0))</f>
        <v>0</v>
      </c>
      <c r="Q968" s="310">
        <f>IFERROR(COUNTIF(Table3[[#This Row],[Jan-24]:[Dec-24]],"&gt;"&amp;Table3[[#This Row],[Limit]]),)</f>
        <v>0</v>
      </c>
      <c r="R968" s="329">
        <f>Table3[[#This Row],[Paste CL name ]]</f>
        <v>0</v>
      </c>
    </row>
    <row r="969" spans="1:18" x14ac:dyDescent="0.25">
      <c r="A969" s="332"/>
      <c r="B969" s="302"/>
      <c r="C969" s="301"/>
      <c r="D969" s="301"/>
      <c r="E969" s="301"/>
      <c r="F969" s="301"/>
      <c r="G969" s="301"/>
      <c r="H969" s="301"/>
      <c r="I969" s="301"/>
      <c r="J969" s="301"/>
      <c r="K969" s="301"/>
      <c r="L969" s="301"/>
      <c r="M969" s="301"/>
      <c r="N969" s="301"/>
      <c r="O969" s="303"/>
      <c r="P969" s="309">
        <f>IF(Table3[[#This Row],[Limit]]="",0,IF(Table3[[#This Row],[Limit]]&lt;MAX(Table3[[#This Row],[Jan-24]:[Dec-24]]),"Excess Business",0))</f>
        <v>0</v>
      </c>
      <c r="Q969" s="310">
        <f>IFERROR(COUNTIF(Table3[[#This Row],[Jan-24]:[Dec-24]],"&gt;"&amp;Table3[[#This Row],[Limit]]),)</f>
        <v>0</v>
      </c>
      <c r="R969" s="329">
        <f>Table3[[#This Row],[Paste CL name ]]</f>
        <v>0</v>
      </c>
    </row>
    <row r="970" spans="1:18" x14ac:dyDescent="0.25">
      <c r="A970" s="332"/>
      <c r="B970" s="302"/>
      <c r="C970" s="301"/>
      <c r="D970" s="301"/>
      <c r="E970" s="301"/>
      <c r="F970" s="301"/>
      <c r="G970" s="301"/>
      <c r="H970" s="301"/>
      <c r="I970" s="301"/>
      <c r="J970" s="301"/>
      <c r="K970" s="301"/>
      <c r="L970" s="301"/>
      <c r="M970" s="301"/>
      <c r="N970" s="301"/>
      <c r="O970" s="303"/>
      <c r="P970" s="309">
        <f>IF(Table3[[#This Row],[Limit]]="",0,IF(Table3[[#This Row],[Limit]]&lt;MAX(Table3[[#This Row],[Jan-24]:[Dec-24]]),"Excess Business",0))</f>
        <v>0</v>
      </c>
      <c r="Q970" s="310">
        <f>IFERROR(COUNTIF(Table3[[#This Row],[Jan-24]:[Dec-24]],"&gt;"&amp;Table3[[#This Row],[Limit]]),)</f>
        <v>0</v>
      </c>
      <c r="R970" s="329">
        <f>Table3[[#This Row],[Paste CL name ]]</f>
        <v>0</v>
      </c>
    </row>
    <row r="971" spans="1:18" x14ac:dyDescent="0.25">
      <c r="A971" s="332"/>
      <c r="B971" s="302"/>
      <c r="C971" s="301"/>
      <c r="D971" s="301"/>
      <c r="E971" s="301"/>
      <c r="F971" s="301"/>
      <c r="G971" s="301"/>
      <c r="H971" s="301"/>
      <c r="I971" s="301"/>
      <c r="J971" s="301"/>
      <c r="K971" s="301"/>
      <c r="L971" s="301"/>
      <c r="M971" s="301"/>
      <c r="N971" s="301"/>
      <c r="O971" s="303"/>
      <c r="P971" s="309">
        <f>IF(Table3[[#This Row],[Limit]]="",0,IF(Table3[[#This Row],[Limit]]&lt;MAX(Table3[[#This Row],[Jan-24]:[Dec-24]]),"Excess Business",0))</f>
        <v>0</v>
      </c>
      <c r="Q971" s="310">
        <f>IFERROR(COUNTIF(Table3[[#This Row],[Jan-24]:[Dec-24]],"&gt;"&amp;Table3[[#This Row],[Limit]]),)</f>
        <v>0</v>
      </c>
      <c r="R971" s="329">
        <f>Table3[[#This Row],[Paste CL name ]]</f>
        <v>0</v>
      </c>
    </row>
    <row r="972" spans="1:18" x14ac:dyDescent="0.25">
      <c r="A972" s="332"/>
      <c r="B972" s="302"/>
      <c r="C972" s="301"/>
      <c r="D972" s="301"/>
      <c r="E972" s="301"/>
      <c r="F972" s="301"/>
      <c r="G972" s="301"/>
      <c r="H972" s="301"/>
      <c r="I972" s="301"/>
      <c r="J972" s="301"/>
      <c r="K972" s="301"/>
      <c r="L972" s="301"/>
      <c r="M972" s="301"/>
      <c r="N972" s="301"/>
      <c r="O972" s="303"/>
      <c r="P972" s="309">
        <f>IF(Table3[[#This Row],[Limit]]="",0,IF(Table3[[#This Row],[Limit]]&lt;MAX(Table3[[#This Row],[Jan-24]:[Dec-24]]),"Excess Business",0))</f>
        <v>0</v>
      </c>
      <c r="Q972" s="310">
        <f>IFERROR(COUNTIF(Table3[[#This Row],[Jan-24]:[Dec-24]],"&gt;"&amp;Table3[[#This Row],[Limit]]),)</f>
        <v>0</v>
      </c>
      <c r="R972" s="329">
        <f>Table3[[#This Row],[Paste CL name ]]</f>
        <v>0</v>
      </c>
    </row>
    <row r="973" spans="1:18" x14ac:dyDescent="0.25">
      <c r="A973" s="332"/>
      <c r="B973" s="302"/>
      <c r="C973" s="301"/>
      <c r="D973" s="301"/>
      <c r="E973" s="301"/>
      <c r="F973" s="301"/>
      <c r="G973" s="301"/>
      <c r="H973" s="301"/>
      <c r="I973" s="301"/>
      <c r="J973" s="301"/>
      <c r="K973" s="301"/>
      <c r="L973" s="301"/>
      <c r="M973" s="301"/>
      <c r="N973" s="301"/>
      <c r="O973" s="303"/>
      <c r="P973" s="309">
        <f>IF(Table3[[#This Row],[Limit]]="",0,IF(Table3[[#This Row],[Limit]]&lt;MAX(Table3[[#This Row],[Jan-24]:[Dec-24]]),"Excess Business",0))</f>
        <v>0</v>
      </c>
      <c r="Q973" s="310">
        <f>IFERROR(COUNTIF(Table3[[#This Row],[Jan-24]:[Dec-24]],"&gt;"&amp;Table3[[#This Row],[Limit]]),)</f>
        <v>0</v>
      </c>
      <c r="R973" s="329">
        <f>Table3[[#This Row],[Paste CL name ]]</f>
        <v>0</v>
      </c>
    </row>
    <row r="974" spans="1:18" x14ac:dyDescent="0.25">
      <c r="A974" s="332"/>
      <c r="B974" s="302"/>
      <c r="C974" s="301"/>
      <c r="D974" s="301"/>
      <c r="E974" s="301"/>
      <c r="F974" s="301"/>
      <c r="G974" s="301"/>
      <c r="H974" s="301"/>
      <c r="I974" s="301"/>
      <c r="J974" s="301"/>
      <c r="K974" s="301"/>
      <c r="L974" s="301"/>
      <c r="M974" s="301"/>
      <c r="N974" s="301"/>
      <c r="O974" s="303"/>
      <c r="P974" s="309">
        <f>IF(Table3[[#This Row],[Limit]]="",0,IF(Table3[[#This Row],[Limit]]&lt;MAX(Table3[[#This Row],[Jan-24]:[Dec-24]]),"Excess Business",0))</f>
        <v>0</v>
      </c>
      <c r="Q974" s="310">
        <f>IFERROR(COUNTIF(Table3[[#This Row],[Jan-24]:[Dec-24]],"&gt;"&amp;Table3[[#This Row],[Limit]]),)</f>
        <v>0</v>
      </c>
      <c r="R974" s="329">
        <f>Table3[[#This Row],[Paste CL name ]]</f>
        <v>0</v>
      </c>
    </row>
    <row r="975" spans="1:18" x14ac:dyDescent="0.25">
      <c r="A975" s="332"/>
      <c r="B975" s="302"/>
      <c r="C975" s="301"/>
      <c r="D975" s="301"/>
      <c r="E975" s="301"/>
      <c r="F975" s="301"/>
      <c r="G975" s="301"/>
      <c r="H975" s="301"/>
      <c r="I975" s="301"/>
      <c r="J975" s="301"/>
      <c r="K975" s="301"/>
      <c r="L975" s="301"/>
      <c r="M975" s="301"/>
      <c r="N975" s="301"/>
      <c r="O975" s="303"/>
      <c r="P975" s="309">
        <f>IF(Table3[[#This Row],[Limit]]="",0,IF(Table3[[#This Row],[Limit]]&lt;MAX(Table3[[#This Row],[Jan-24]:[Dec-24]]),"Excess Business",0))</f>
        <v>0</v>
      </c>
      <c r="Q975" s="310">
        <f>IFERROR(COUNTIF(Table3[[#This Row],[Jan-24]:[Dec-24]],"&gt;"&amp;Table3[[#This Row],[Limit]]),)</f>
        <v>0</v>
      </c>
      <c r="R975" s="329">
        <f>Table3[[#This Row],[Paste CL name ]]</f>
        <v>0</v>
      </c>
    </row>
    <row r="976" spans="1:18" x14ac:dyDescent="0.25">
      <c r="A976" s="332"/>
      <c r="B976" s="302"/>
      <c r="C976" s="301"/>
      <c r="D976" s="301"/>
      <c r="E976" s="301"/>
      <c r="F976" s="301"/>
      <c r="G976" s="301"/>
      <c r="H976" s="301"/>
      <c r="I976" s="301"/>
      <c r="J976" s="301"/>
      <c r="K976" s="301"/>
      <c r="L976" s="301"/>
      <c r="M976" s="301"/>
      <c r="N976" s="301"/>
      <c r="O976" s="303"/>
      <c r="P976" s="309">
        <f>IF(Table3[[#This Row],[Limit]]="",0,IF(Table3[[#This Row],[Limit]]&lt;MAX(Table3[[#This Row],[Jan-24]:[Dec-24]]),"Excess Business",0))</f>
        <v>0</v>
      </c>
      <c r="Q976" s="310">
        <f>IFERROR(COUNTIF(Table3[[#This Row],[Jan-24]:[Dec-24]],"&gt;"&amp;Table3[[#This Row],[Limit]]),)</f>
        <v>0</v>
      </c>
      <c r="R976" s="329">
        <f>Table3[[#This Row],[Paste CL name ]]</f>
        <v>0</v>
      </c>
    </row>
    <row r="977" spans="1:18" x14ac:dyDescent="0.25">
      <c r="A977" s="332"/>
      <c r="B977" s="302"/>
      <c r="C977" s="301"/>
      <c r="D977" s="301"/>
      <c r="E977" s="301"/>
      <c r="F977" s="301"/>
      <c r="G977" s="301"/>
      <c r="H977" s="301"/>
      <c r="I977" s="301"/>
      <c r="J977" s="301"/>
      <c r="K977" s="301"/>
      <c r="L977" s="301"/>
      <c r="M977" s="301"/>
      <c r="N977" s="301"/>
      <c r="O977" s="303"/>
      <c r="P977" s="309">
        <f>IF(Table3[[#This Row],[Limit]]="",0,IF(Table3[[#This Row],[Limit]]&lt;MAX(Table3[[#This Row],[Jan-24]:[Dec-24]]),"Excess Business",0))</f>
        <v>0</v>
      </c>
      <c r="Q977" s="310">
        <f>IFERROR(COUNTIF(Table3[[#This Row],[Jan-24]:[Dec-24]],"&gt;"&amp;Table3[[#This Row],[Limit]]),)</f>
        <v>0</v>
      </c>
      <c r="R977" s="329">
        <f>Table3[[#This Row],[Paste CL name ]]</f>
        <v>0</v>
      </c>
    </row>
    <row r="978" spans="1:18" x14ac:dyDescent="0.25">
      <c r="A978" s="332"/>
      <c r="B978" s="302"/>
      <c r="C978" s="301"/>
      <c r="D978" s="301"/>
      <c r="E978" s="301"/>
      <c r="F978" s="301"/>
      <c r="G978" s="301"/>
      <c r="H978" s="301"/>
      <c r="I978" s="301"/>
      <c r="J978" s="301"/>
      <c r="K978" s="301"/>
      <c r="L978" s="301"/>
      <c r="M978" s="301"/>
      <c r="N978" s="301"/>
      <c r="O978" s="303"/>
      <c r="P978" s="309">
        <f>IF(Table3[[#This Row],[Limit]]="",0,IF(Table3[[#This Row],[Limit]]&lt;MAX(Table3[[#This Row],[Jan-24]:[Dec-24]]),"Excess Business",0))</f>
        <v>0</v>
      </c>
      <c r="Q978" s="310">
        <f>IFERROR(COUNTIF(Table3[[#This Row],[Jan-24]:[Dec-24]],"&gt;"&amp;Table3[[#This Row],[Limit]]),)</f>
        <v>0</v>
      </c>
      <c r="R978" s="329">
        <f>Table3[[#This Row],[Paste CL name ]]</f>
        <v>0</v>
      </c>
    </row>
    <row r="979" spans="1:18" x14ac:dyDescent="0.25">
      <c r="A979" s="332"/>
      <c r="B979" s="302"/>
      <c r="C979" s="301"/>
      <c r="D979" s="301"/>
      <c r="E979" s="301"/>
      <c r="F979" s="301"/>
      <c r="G979" s="301"/>
      <c r="H979" s="301"/>
      <c r="I979" s="301"/>
      <c r="J979" s="301"/>
      <c r="K979" s="301"/>
      <c r="L979" s="301"/>
      <c r="M979" s="301"/>
      <c r="N979" s="301"/>
      <c r="O979" s="303"/>
      <c r="P979" s="309">
        <f>IF(Table3[[#This Row],[Limit]]="",0,IF(Table3[[#This Row],[Limit]]&lt;MAX(Table3[[#This Row],[Jan-24]:[Dec-24]]),"Excess Business",0))</f>
        <v>0</v>
      </c>
      <c r="Q979" s="310">
        <f>IFERROR(COUNTIF(Table3[[#This Row],[Jan-24]:[Dec-24]],"&gt;"&amp;Table3[[#This Row],[Limit]]),)</f>
        <v>0</v>
      </c>
      <c r="R979" s="329">
        <f>Table3[[#This Row],[Paste CL name ]]</f>
        <v>0</v>
      </c>
    </row>
    <row r="980" spans="1:18" x14ac:dyDescent="0.25">
      <c r="A980" s="332"/>
      <c r="B980" s="302"/>
      <c r="C980" s="301"/>
      <c r="D980" s="301"/>
      <c r="E980" s="301"/>
      <c r="F980" s="301"/>
      <c r="G980" s="301"/>
      <c r="H980" s="301"/>
      <c r="I980" s="301"/>
      <c r="J980" s="301"/>
      <c r="K980" s="301"/>
      <c r="L980" s="301"/>
      <c r="M980" s="301"/>
      <c r="N980" s="301"/>
      <c r="O980" s="303"/>
      <c r="P980" s="309">
        <f>IF(Table3[[#This Row],[Limit]]="",0,IF(Table3[[#This Row],[Limit]]&lt;MAX(Table3[[#This Row],[Jan-24]:[Dec-24]]),"Excess Business",0))</f>
        <v>0</v>
      </c>
      <c r="Q980" s="310">
        <f>IFERROR(COUNTIF(Table3[[#This Row],[Jan-24]:[Dec-24]],"&gt;"&amp;Table3[[#This Row],[Limit]]),)</f>
        <v>0</v>
      </c>
      <c r="R980" s="329">
        <f>Table3[[#This Row],[Paste CL name ]]</f>
        <v>0</v>
      </c>
    </row>
    <row r="981" spans="1:18" x14ac:dyDescent="0.25">
      <c r="A981" s="332"/>
      <c r="B981" s="302"/>
      <c r="C981" s="301"/>
      <c r="D981" s="301"/>
      <c r="E981" s="301"/>
      <c r="F981" s="301"/>
      <c r="G981" s="301"/>
      <c r="H981" s="301"/>
      <c r="I981" s="301"/>
      <c r="J981" s="301"/>
      <c r="K981" s="301"/>
      <c r="L981" s="301"/>
      <c r="M981" s="301"/>
      <c r="N981" s="301"/>
      <c r="O981" s="303"/>
      <c r="P981" s="309">
        <f>IF(Table3[[#This Row],[Limit]]="",0,IF(Table3[[#This Row],[Limit]]&lt;MAX(Table3[[#This Row],[Jan-24]:[Dec-24]]),"Excess Business",0))</f>
        <v>0</v>
      </c>
      <c r="Q981" s="310">
        <f>IFERROR(COUNTIF(Table3[[#This Row],[Jan-24]:[Dec-24]],"&gt;"&amp;Table3[[#This Row],[Limit]]),)</f>
        <v>0</v>
      </c>
      <c r="R981" s="329">
        <f>Table3[[#This Row],[Paste CL name ]]</f>
        <v>0</v>
      </c>
    </row>
    <row r="982" spans="1:18" x14ac:dyDescent="0.25">
      <c r="A982" s="332"/>
      <c r="B982" s="302"/>
      <c r="C982" s="301"/>
      <c r="D982" s="301"/>
      <c r="E982" s="301"/>
      <c r="F982" s="301"/>
      <c r="G982" s="301"/>
      <c r="H982" s="301"/>
      <c r="I982" s="301"/>
      <c r="J982" s="301"/>
      <c r="K982" s="301"/>
      <c r="L982" s="301"/>
      <c r="M982" s="301"/>
      <c r="N982" s="301"/>
      <c r="O982" s="303"/>
      <c r="P982" s="309">
        <f>IF(Table3[[#This Row],[Limit]]="",0,IF(Table3[[#This Row],[Limit]]&lt;MAX(Table3[[#This Row],[Jan-24]:[Dec-24]]),"Excess Business",0))</f>
        <v>0</v>
      </c>
      <c r="Q982" s="310">
        <f>IFERROR(COUNTIF(Table3[[#This Row],[Jan-24]:[Dec-24]],"&gt;"&amp;Table3[[#This Row],[Limit]]),)</f>
        <v>0</v>
      </c>
      <c r="R982" s="329">
        <f>Table3[[#This Row],[Paste CL name ]]</f>
        <v>0</v>
      </c>
    </row>
    <row r="983" spans="1:18" x14ac:dyDescent="0.25">
      <c r="A983" s="332"/>
      <c r="B983" s="302"/>
      <c r="C983" s="301"/>
      <c r="D983" s="301"/>
      <c r="E983" s="301"/>
      <c r="F983" s="301"/>
      <c r="G983" s="301"/>
      <c r="H983" s="301"/>
      <c r="I983" s="301"/>
      <c r="J983" s="301"/>
      <c r="K983" s="301"/>
      <c r="L983" s="301"/>
      <c r="M983" s="301"/>
      <c r="N983" s="301"/>
      <c r="O983" s="303"/>
      <c r="P983" s="309">
        <f>IF(Table3[[#This Row],[Limit]]="",0,IF(Table3[[#This Row],[Limit]]&lt;MAX(Table3[[#This Row],[Jan-24]:[Dec-24]]),"Excess Business",0))</f>
        <v>0</v>
      </c>
      <c r="Q983" s="310">
        <f>IFERROR(COUNTIF(Table3[[#This Row],[Jan-24]:[Dec-24]],"&gt;"&amp;Table3[[#This Row],[Limit]]),)</f>
        <v>0</v>
      </c>
      <c r="R983" s="329">
        <f>Table3[[#This Row],[Paste CL name ]]</f>
        <v>0</v>
      </c>
    </row>
    <row r="984" spans="1:18" x14ac:dyDescent="0.25">
      <c r="A984" s="332"/>
      <c r="B984" s="302"/>
      <c r="C984" s="301"/>
      <c r="D984" s="301"/>
      <c r="E984" s="301"/>
      <c r="F984" s="301"/>
      <c r="G984" s="301"/>
      <c r="H984" s="301"/>
      <c r="I984" s="301"/>
      <c r="J984" s="301"/>
      <c r="K984" s="301"/>
      <c r="L984" s="301"/>
      <c r="M984" s="301"/>
      <c r="N984" s="301"/>
      <c r="O984" s="303"/>
      <c r="P984" s="309">
        <f>IF(Table3[[#This Row],[Limit]]="",0,IF(Table3[[#This Row],[Limit]]&lt;MAX(Table3[[#This Row],[Jan-24]:[Dec-24]]),"Excess Business",0))</f>
        <v>0</v>
      </c>
      <c r="Q984" s="310">
        <f>IFERROR(COUNTIF(Table3[[#This Row],[Jan-24]:[Dec-24]],"&gt;"&amp;Table3[[#This Row],[Limit]]),)</f>
        <v>0</v>
      </c>
      <c r="R984" s="329">
        <f>Table3[[#This Row],[Paste CL name ]]</f>
        <v>0</v>
      </c>
    </row>
    <row r="985" spans="1:18" x14ac:dyDescent="0.25">
      <c r="A985" s="332"/>
      <c r="B985" s="302"/>
      <c r="C985" s="301"/>
      <c r="D985" s="301"/>
      <c r="E985" s="301"/>
      <c r="F985" s="301"/>
      <c r="G985" s="301"/>
      <c r="H985" s="301"/>
      <c r="I985" s="301"/>
      <c r="J985" s="301"/>
      <c r="K985" s="301"/>
      <c r="L985" s="301"/>
      <c r="M985" s="301"/>
      <c r="N985" s="301"/>
      <c r="O985" s="303"/>
      <c r="P985" s="309">
        <f>IF(Table3[[#This Row],[Limit]]="",0,IF(Table3[[#This Row],[Limit]]&lt;MAX(Table3[[#This Row],[Jan-24]:[Dec-24]]),"Excess Business",0))</f>
        <v>0</v>
      </c>
      <c r="Q985" s="310">
        <f>IFERROR(COUNTIF(Table3[[#This Row],[Jan-24]:[Dec-24]],"&gt;"&amp;Table3[[#This Row],[Limit]]),)</f>
        <v>0</v>
      </c>
      <c r="R985" s="329">
        <f>Table3[[#This Row],[Paste CL name ]]</f>
        <v>0</v>
      </c>
    </row>
    <row r="986" spans="1:18" x14ac:dyDescent="0.25">
      <c r="A986" s="332"/>
      <c r="B986" s="302"/>
      <c r="C986" s="301"/>
      <c r="D986" s="301"/>
      <c r="E986" s="301"/>
      <c r="F986" s="301"/>
      <c r="G986" s="301"/>
      <c r="H986" s="301"/>
      <c r="I986" s="301"/>
      <c r="J986" s="301"/>
      <c r="K986" s="301"/>
      <c r="L986" s="301"/>
      <c r="M986" s="301"/>
      <c r="N986" s="301"/>
      <c r="O986" s="303"/>
      <c r="P986" s="309">
        <f>IF(Table3[[#This Row],[Limit]]="",0,IF(Table3[[#This Row],[Limit]]&lt;MAX(Table3[[#This Row],[Jan-24]:[Dec-24]]),"Excess Business",0))</f>
        <v>0</v>
      </c>
      <c r="Q986" s="310">
        <f>IFERROR(COUNTIF(Table3[[#This Row],[Jan-24]:[Dec-24]],"&gt;"&amp;Table3[[#This Row],[Limit]]),)</f>
        <v>0</v>
      </c>
      <c r="R986" s="329">
        <f>Table3[[#This Row],[Paste CL name ]]</f>
        <v>0</v>
      </c>
    </row>
    <row r="987" spans="1:18" x14ac:dyDescent="0.25">
      <c r="A987" s="332"/>
      <c r="B987" s="302"/>
      <c r="C987" s="301"/>
      <c r="D987" s="301"/>
      <c r="E987" s="301"/>
      <c r="F987" s="301"/>
      <c r="G987" s="301"/>
      <c r="H987" s="301"/>
      <c r="I987" s="301"/>
      <c r="J987" s="301"/>
      <c r="K987" s="301"/>
      <c r="L987" s="301"/>
      <c r="M987" s="301"/>
      <c r="N987" s="301"/>
      <c r="O987" s="303"/>
      <c r="P987" s="309">
        <f>IF(Table3[[#This Row],[Limit]]="",0,IF(Table3[[#This Row],[Limit]]&lt;MAX(Table3[[#This Row],[Jan-24]:[Dec-24]]),"Excess Business",0))</f>
        <v>0</v>
      </c>
      <c r="Q987" s="310">
        <f>IFERROR(COUNTIF(Table3[[#This Row],[Jan-24]:[Dec-24]],"&gt;"&amp;Table3[[#This Row],[Limit]]),)</f>
        <v>0</v>
      </c>
      <c r="R987" s="329">
        <f>Table3[[#This Row],[Paste CL name ]]</f>
        <v>0</v>
      </c>
    </row>
    <row r="988" spans="1:18" x14ac:dyDescent="0.25">
      <c r="A988" s="332"/>
      <c r="B988" s="302"/>
      <c r="C988" s="301"/>
      <c r="D988" s="301"/>
      <c r="E988" s="301"/>
      <c r="F988" s="301"/>
      <c r="G988" s="301"/>
      <c r="H988" s="301"/>
      <c r="I988" s="301"/>
      <c r="J988" s="301"/>
      <c r="K988" s="301"/>
      <c r="L988" s="301"/>
      <c r="M988" s="301"/>
      <c r="N988" s="301"/>
      <c r="O988" s="303"/>
      <c r="P988" s="309">
        <f>IF(Table3[[#This Row],[Limit]]="",0,IF(Table3[[#This Row],[Limit]]&lt;MAX(Table3[[#This Row],[Jan-24]:[Dec-24]]),"Excess Business",0))</f>
        <v>0</v>
      </c>
      <c r="Q988" s="310">
        <f>IFERROR(COUNTIF(Table3[[#This Row],[Jan-24]:[Dec-24]],"&gt;"&amp;Table3[[#This Row],[Limit]]),)</f>
        <v>0</v>
      </c>
      <c r="R988" s="329">
        <f>Table3[[#This Row],[Paste CL name ]]</f>
        <v>0</v>
      </c>
    </row>
    <row r="989" spans="1:18" x14ac:dyDescent="0.25">
      <c r="A989" s="332"/>
      <c r="B989" s="302"/>
      <c r="C989" s="301"/>
      <c r="D989" s="301"/>
      <c r="E989" s="301"/>
      <c r="F989" s="301"/>
      <c r="G989" s="301"/>
      <c r="H989" s="301"/>
      <c r="I989" s="301"/>
      <c r="J989" s="301"/>
      <c r="K989" s="301"/>
      <c r="L989" s="301"/>
      <c r="M989" s="301"/>
      <c r="N989" s="301"/>
      <c r="O989" s="303"/>
      <c r="P989" s="309">
        <f>IF(Table3[[#This Row],[Limit]]="",0,IF(Table3[[#This Row],[Limit]]&lt;MAX(Table3[[#This Row],[Jan-24]:[Dec-24]]),"Excess Business",0))</f>
        <v>0</v>
      </c>
      <c r="Q989" s="310">
        <f>IFERROR(COUNTIF(Table3[[#This Row],[Jan-24]:[Dec-24]],"&gt;"&amp;Table3[[#This Row],[Limit]]),)</f>
        <v>0</v>
      </c>
      <c r="R989" s="329">
        <f>Table3[[#This Row],[Paste CL name ]]</f>
        <v>0</v>
      </c>
    </row>
    <row r="990" spans="1:18" x14ac:dyDescent="0.25">
      <c r="A990" s="332"/>
      <c r="B990" s="302"/>
      <c r="C990" s="301"/>
      <c r="D990" s="301"/>
      <c r="E990" s="301"/>
      <c r="F990" s="301"/>
      <c r="G990" s="301"/>
      <c r="H990" s="301"/>
      <c r="I990" s="301"/>
      <c r="J990" s="301"/>
      <c r="K990" s="301"/>
      <c r="L990" s="301"/>
      <c r="M990" s="301"/>
      <c r="N990" s="301"/>
      <c r="O990" s="303"/>
      <c r="P990" s="309">
        <f>IF(Table3[[#This Row],[Limit]]="",0,IF(Table3[[#This Row],[Limit]]&lt;MAX(Table3[[#This Row],[Jan-24]:[Dec-24]]),"Excess Business",0))</f>
        <v>0</v>
      </c>
      <c r="Q990" s="310">
        <f>IFERROR(COUNTIF(Table3[[#This Row],[Jan-24]:[Dec-24]],"&gt;"&amp;Table3[[#This Row],[Limit]]),)</f>
        <v>0</v>
      </c>
      <c r="R990" s="329">
        <f>Table3[[#This Row],[Paste CL name ]]</f>
        <v>0</v>
      </c>
    </row>
    <row r="991" spans="1:18" x14ac:dyDescent="0.25">
      <c r="A991" s="332"/>
      <c r="B991" s="302"/>
      <c r="C991" s="301"/>
      <c r="D991" s="301"/>
      <c r="E991" s="301"/>
      <c r="F991" s="301"/>
      <c r="G991" s="301"/>
      <c r="H991" s="301"/>
      <c r="I991" s="301"/>
      <c r="J991" s="301"/>
      <c r="K991" s="301"/>
      <c r="L991" s="301"/>
      <c r="M991" s="301"/>
      <c r="N991" s="301"/>
      <c r="O991" s="303"/>
      <c r="P991" s="309">
        <f>IF(Table3[[#This Row],[Limit]]="",0,IF(Table3[[#This Row],[Limit]]&lt;MAX(Table3[[#This Row],[Jan-24]:[Dec-24]]),"Excess Business",0))</f>
        <v>0</v>
      </c>
      <c r="Q991" s="310">
        <f>IFERROR(COUNTIF(Table3[[#This Row],[Jan-24]:[Dec-24]],"&gt;"&amp;Table3[[#This Row],[Limit]]),)</f>
        <v>0</v>
      </c>
      <c r="R991" s="329">
        <f>Table3[[#This Row],[Paste CL name ]]</f>
        <v>0</v>
      </c>
    </row>
    <row r="992" spans="1:18" x14ac:dyDescent="0.25">
      <c r="A992" s="332"/>
      <c r="B992" s="302"/>
      <c r="C992" s="301"/>
      <c r="D992" s="301"/>
      <c r="E992" s="301"/>
      <c r="F992" s="301"/>
      <c r="G992" s="301"/>
      <c r="H992" s="301"/>
      <c r="I992" s="301"/>
      <c r="J992" s="301"/>
      <c r="K992" s="301"/>
      <c r="L992" s="301"/>
      <c r="M992" s="301"/>
      <c r="N992" s="301"/>
      <c r="O992" s="303"/>
      <c r="P992" s="309">
        <f>IF(Table3[[#This Row],[Limit]]="",0,IF(Table3[[#This Row],[Limit]]&lt;MAX(Table3[[#This Row],[Jan-24]:[Dec-24]]),"Excess Business",0))</f>
        <v>0</v>
      </c>
      <c r="Q992" s="310">
        <f>IFERROR(COUNTIF(Table3[[#This Row],[Jan-24]:[Dec-24]],"&gt;"&amp;Table3[[#This Row],[Limit]]),)</f>
        <v>0</v>
      </c>
      <c r="R992" s="329">
        <f>Table3[[#This Row],[Paste CL name ]]</f>
        <v>0</v>
      </c>
    </row>
    <row r="993" spans="1:18" x14ac:dyDescent="0.25">
      <c r="A993" s="332"/>
      <c r="B993" s="302"/>
      <c r="C993" s="301"/>
      <c r="D993" s="301"/>
      <c r="E993" s="301"/>
      <c r="F993" s="301"/>
      <c r="G993" s="301"/>
      <c r="H993" s="301"/>
      <c r="I993" s="301"/>
      <c r="J993" s="301"/>
      <c r="K993" s="301"/>
      <c r="L993" s="301"/>
      <c r="M993" s="301"/>
      <c r="N993" s="301"/>
      <c r="O993" s="303"/>
      <c r="P993" s="309">
        <f>IF(Table3[[#This Row],[Limit]]="",0,IF(Table3[[#This Row],[Limit]]&lt;MAX(Table3[[#This Row],[Jan-24]:[Dec-24]]),"Excess Business",0))</f>
        <v>0</v>
      </c>
      <c r="Q993" s="310">
        <f>IFERROR(COUNTIF(Table3[[#This Row],[Jan-24]:[Dec-24]],"&gt;"&amp;Table3[[#This Row],[Limit]]),)</f>
        <v>0</v>
      </c>
      <c r="R993" s="329">
        <f>Table3[[#This Row],[Paste CL name ]]</f>
        <v>0</v>
      </c>
    </row>
    <row r="994" spans="1:18" x14ac:dyDescent="0.25">
      <c r="A994" s="332"/>
      <c r="B994" s="302"/>
      <c r="C994" s="301"/>
      <c r="D994" s="301"/>
      <c r="E994" s="301"/>
      <c r="F994" s="301"/>
      <c r="G994" s="301"/>
      <c r="H994" s="301"/>
      <c r="I994" s="301"/>
      <c r="J994" s="301"/>
      <c r="K994" s="301"/>
      <c r="L994" s="301"/>
      <c r="M994" s="301"/>
      <c r="N994" s="301"/>
      <c r="O994" s="303"/>
      <c r="P994" s="309">
        <f>IF(Table3[[#This Row],[Limit]]="",0,IF(Table3[[#This Row],[Limit]]&lt;MAX(Table3[[#This Row],[Jan-24]:[Dec-24]]),"Excess Business",0))</f>
        <v>0</v>
      </c>
      <c r="Q994" s="310">
        <f>IFERROR(COUNTIF(Table3[[#This Row],[Jan-24]:[Dec-24]],"&gt;"&amp;Table3[[#This Row],[Limit]]),)</f>
        <v>0</v>
      </c>
      <c r="R994" s="329">
        <f>Table3[[#This Row],[Paste CL name ]]</f>
        <v>0</v>
      </c>
    </row>
    <row r="995" spans="1:18" x14ac:dyDescent="0.25">
      <c r="A995" s="332"/>
      <c r="B995" s="302"/>
      <c r="C995" s="301"/>
      <c r="D995" s="301"/>
      <c r="E995" s="301"/>
      <c r="F995" s="301"/>
      <c r="G995" s="301"/>
      <c r="H995" s="301"/>
      <c r="I995" s="301"/>
      <c r="J995" s="301"/>
      <c r="K995" s="301"/>
      <c r="L995" s="301"/>
      <c r="M995" s="301"/>
      <c r="N995" s="301"/>
      <c r="O995" s="303"/>
      <c r="P995" s="309">
        <f>IF(Table3[[#This Row],[Limit]]="",0,IF(Table3[[#This Row],[Limit]]&lt;MAX(Table3[[#This Row],[Jan-24]:[Dec-24]]),"Excess Business",0))</f>
        <v>0</v>
      </c>
      <c r="Q995" s="310">
        <f>IFERROR(COUNTIF(Table3[[#This Row],[Jan-24]:[Dec-24]],"&gt;"&amp;Table3[[#This Row],[Limit]]),)</f>
        <v>0</v>
      </c>
      <c r="R995" s="329">
        <f>Table3[[#This Row],[Paste CL name ]]</f>
        <v>0</v>
      </c>
    </row>
    <row r="996" spans="1:18" x14ac:dyDescent="0.25">
      <c r="A996" s="332"/>
      <c r="B996" s="302"/>
      <c r="C996" s="301"/>
      <c r="D996" s="301"/>
      <c r="E996" s="301"/>
      <c r="F996" s="301"/>
      <c r="G996" s="301"/>
      <c r="H996" s="301"/>
      <c r="I996" s="301"/>
      <c r="J996" s="301"/>
      <c r="K996" s="301"/>
      <c r="L996" s="301"/>
      <c r="M996" s="301"/>
      <c r="N996" s="301"/>
      <c r="O996" s="303"/>
      <c r="P996" s="309">
        <f>IF(Table3[[#This Row],[Limit]]="",0,IF(Table3[[#This Row],[Limit]]&lt;MAX(Table3[[#This Row],[Jan-24]:[Dec-24]]),"Excess Business",0))</f>
        <v>0</v>
      </c>
      <c r="Q996" s="310">
        <f>IFERROR(COUNTIF(Table3[[#This Row],[Jan-24]:[Dec-24]],"&gt;"&amp;Table3[[#This Row],[Limit]]),)</f>
        <v>0</v>
      </c>
      <c r="R996" s="329">
        <f>Table3[[#This Row],[Paste CL name ]]</f>
        <v>0</v>
      </c>
    </row>
    <row r="997" spans="1:18" x14ac:dyDescent="0.25">
      <c r="A997" s="332"/>
      <c r="B997" s="302"/>
      <c r="C997" s="301"/>
      <c r="D997" s="301"/>
      <c r="E997" s="301"/>
      <c r="F997" s="301"/>
      <c r="G997" s="301"/>
      <c r="H997" s="301"/>
      <c r="I997" s="301"/>
      <c r="J997" s="301"/>
      <c r="K997" s="301"/>
      <c r="L997" s="301"/>
      <c r="M997" s="301"/>
      <c r="N997" s="301"/>
      <c r="O997" s="303"/>
      <c r="P997" s="309">
        <f>IF(Table3[[#This Row],[Limit]]="",0,IF(Table3[[#This Row],[Limit]]&lt;MAX(Table3[[#This Row],[Jan-24]:[Dec-24]]),"Excess Business",0))</f>
        <v>0</v>
      </c>
      <c r="Q997" s="310">
        <f>IFERROR(COUNTIF(Table3[[#This Row],[Jan-24]:[Dec-24]],"&gt;"&amp;Table3[[#This Row],[Limit]]),)</f>
        <v>0</v>
      </c>
      <c r="R997" s="329">
        <f>Table3[[#This Row],[Paste CL name ]]</f>
        <v>0</v>
      </c>
    </row>
    <row r="998" spans="1:18" x14ac:dyDescent="0.25">
      <c r="A998" s="332"/>
      <c r="B998" s="302"/>
      <c r="C998" s="301"/>
      <c r="D998" s="301"/>
      <c r="E998" s="301"/>
      <c r="F998" s="301"/>
      <c r="G998" s="301"/>
      <c r="H998" s="301"/>
      <c r="I998" s="301"/>
      <c r="J998" s="301"/>
      <c r="K998" s="301"/>
      <c r="L998" s="301"/>
      <c r="M998" s="301"/>
      <c r="N998" s="301"/>
      <c r="O998" s="303"/>
      <c r="P998" s="309">
        <f>IF(Table3[[#This Row],[Limit]]="",0,IF(Table3[[#This Row],[Limit]]&lt;MAX(Table3[[#This Row],[Jan-24]:[Dec-24]]),"Excess Business",0))</f>
        <v>0</v>
      </c>
      <c r="Q998" s="310">
        <f>IFERROR(COUNTIF(Table3[[#This Row],[Jan-24]:[Dec-24]],"&gt;"&amp;Table3[[#This Row],[Limit]]),)</f>
        <v>0</v>
      </c>
      <c r="R998" s="329">
        <f>Table3[[#This Row],[Paste CL name ]]</f>
        <v>0</v>
      </c>
    </row>
    <row r="999" spans="1:18" x14ac:dyDescent="0.25">
      <c r="A999" s="332"/>
      <c r="B999" s="302"/>
      <c r="C999" s="301"/>
      <c r="D999" s="301"/>
      <c r="E999" s="301"/>
      <c r="F999" s="301"/>
      <c r="G999" s="301"/>
      <c r="H999" s="301"/>
      <c r="I999" s="301"/>
      <c r="J999" s="301"/>
      <c r="K999" s="301"/>
      <c r="L999" s="301"/>
      <c r="M999" s="301"/>
      <c r="N999" s="301"/>
      <c r="O999" s="303"/>
      <c r="P999" s="309">
        <f>IF(Table3[[#This Row],[Limit]]="",0,IF(Table3[[#This Row],[Limit]]&lt;MAX(Table3[[#This Row],[Jan-24]:[Dec-24]]),"Excess Business",0))</f>
        <v>0</v>
      </c>
      <c r="Q999" s="310">
        <f>IFERROR(COUNTIF(Table3[[#This Row],[Jan-24]:[Dec-24]],"&gt;"&amp;Table3[[#This Row],[Limit]]),)</f>
        <v>0</v>
      </c>
      <c r="R999" s="329">
        <f>Table3[[#This Row],[Paste CL name ]]</f>
        <v>0</v>
      </c>
    </row>
    <row r="1000" spans="1:18" x14ac:dyDescent="0.25">
      <c r="A1000" s="332"/>
      <c r="B1000" s="302"/>
      <c r="C1000" s="301"/>
      <c r="D1000" s="301"/>
      <c r="E1000" s="301"/>
      <c r="F1000" s="301"/>
      <c r="G1000" s="301"/>
      <c r="H1000" s="301"/>
      <c r="I1000" s="301"/>
      <c r="J1000" s="301"/>
      <c r="K1000" s="301"/>
      <c r="L1000" s="301"/>
      <c r="M1000" s="301"/>
      <c r="N1000" s="301"/>
      <c r="O1000" s="303"/>
      <c r="P1000" s="309">
        <f>IF(Table3[[#This Row],[Limit]]="",0,IF(Table3[[#This Row],[Limit]]&lt;MAX(Table3[[#This Row],[Jan-24]:[Dec-24]]),"Excess Business",0))</f>
        <v>0</v>
      </c>
      <c r="Q1000" s="310">
        <f>IFERROR(COUNTIF(Table3[[#This Row],[Jan-24]:[Dec-24]],"&gt;"&amp;Table3[[#This Row],[Limit]]),)</f>
        <v>0</v>
      </c>
      <c r="R1000" s="329">
        <f>Table3[[#This Row],[Paste CL name ]]</f>
        <v>0</v>
      </c>
    </row>
  </sheetData>
  <sheetProtection password="CEDB" sheet="1" objects="1" scenarios="1"/>
  <conditionalFormatting sqref="C3:O1000">
    <cfRule type="cellIs" dxfId="0" priority="1" operator="greaterThan">
      <formula>$O3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C6935-CC33-45ED-88D1-534294E91C1F}">
  <dimension ref="A1:AA3"/>
  <sheetViews>
    <sheetView workbookViewId="0">
      <selection activeCell="B5" sqref="B5"/>
    </sheetView>
  </sheetViews>
  <sheetFormatPr defaultRowHeight="15" x14ac:dyDescent="0.25"/>
  <cols>
    <col min="1" max="1" width="11" style="322" bestFit="1" customWidth="1"/>
    <col min="2" max="2" width="30.7109375" style="322" bestFit="1" customWidth="1"/>
    <col min="3" max="3" width="13.7109375" style="320" bestFit="1" customWidth="1"/>
    <col min="4" max="4" width="9.28515625" style="321" hidden="1" customWidth="1"/>
    <col min="5" max="5" width="13.7109375" style="320" bestFit="1" customWidth="1"/>
    <col min="6" max="6" width="9.28515625" style="321" hidden="1" customWidth="1"/>
    <col min="7" max="7" width="13.7109375" style="320" bestFit="1" customWidth="1"/>
    <col min="8" max="8" width="9.28515625" style="321" hidden="1" customWidth="1"/>
    <col min="9" max="9" width="13.7109375" style="320" bestFit="1" customWidth="1"/>
    <col min="10" max="10" width="9.28515625" style="321" hidden="1" customWidth="1"/>
    <col min="11" max="11" width="13.7109375" style="320" bestFit="1" customWidth="1"/>
    <col min="12" max="12" width="9.28515625" style="321" hidden="1" customWidth="1"/>
    <col min="13" max="13" width="13.7109375" style="320" bestFit="1" customWidth="1"/>
    <col min="14" max="14" width="9.28515625" style="321" hidden="1" customWidth="1"/>
    <col min="15" max="15" width="13.7109375" style="320" bestFit="1" customWidth="1"/>
    <col min="16" max="16" width="9.28515625" style="321" hidden="1" customWidth="1"/>
    <col min="17" max="17" width="13.7109375" style="320" bestFit="1" customWidth="1"/>
    <col min="18" max="18" width="9.28515625" style="321" hidden="1" customWidth="1"/>
    <col min="19" max="19" width="13.7109375" style="320" bestFit="1" customWidth="1"/>
    <col min="20" max="20" width="9.28515625" style="321" hidden="1" customWidth="1"/>
    <col min="21" max="21" width="13.7109375" style="320" bestFit="1" customWidth="1"/>
    <col min="22" max="22" width="9.28515625" style="321" hidden="1" customWidth="1"/>
    <col min="23" max="23" width="13.7109375" style="320" bestFit="1" customWidth="1"/>
    <col min="24" max="24" width="9.28515625" style="321" hidden="1" customWidth="1"/>
    <col min="25" max="25" width="13.7109375" style="320" bestFit="1" customWidth="1"/>
    <col min="26" max="26" width="9.28515625" style="321" hidden="1" customWidth="1"/>
    <col min="27" max="27" width="13.7109375" style="321" bestFit="1" customWidth="1"/>
    <col min="28" max="16384" width="9.140625" style="319"/>
  </cols>
  <sheetData>
    <row r="1" spans="1:27" s="323" customFormat="1" x14ac:dyDescent="0.25">
      <c r="A1" s="323" t="s">
        <v>197</v>
      </c>
      <c r="B1" s="323" t="s">
        <v>198</v>
      </c>
      <c r="C1" s="324" t="s">
        <v>199</v>
      </c>
      <c r="D1" s="325" t="s">
        <v>200</v>
      </c>
      <c r="E1" s="324" t="s">
        <v>201</v>
      </c>
      <c r="F1" s="325" t="s">
        <v>202</v>
      </c>
      <c r="G1" s="324" t="s">
        <v>203</v>
      </c>
      <c r="H1" s="325" t="s">
        <v>204</v>
      </c>
      <c r="I1" s="324" t="s">
        <v>205</v>
      </c>
      <c r="J1" s="325" t="s">
        <v>206</v>
      </c>
      <c r="K1" s="324" t="s">
        <v>207</v>
      </c>
      <c r="L1" s="325" t="s">
        <v>208</v>
      </c>
      <c r="M1" s="324" t="s">
        <v>209</v>
      </c>
      <c r="N1" s="325" t="s">
        <v>210</v>
      </c>
      <c r="O1" s="324" t="s">
        <v>211</v>
      </c>
      <c r="P1" s="325" t="s">
        <v>212</v>
      </c>
      <c r="Q1" s="324" t="s">
        <v>213</v>
      </c>
      <c r="R1" s="325" t="s">
        <v>214</v>
      </c>
      <c r="S1" s="324" t="s">
        <v>215</v>
      </c>
      <c r="T1" s="325" t="s">
        <v>216</v>
      </c>
      <c r="U1" s="324" t="s">
        <v>217</v>
      </c>
      <c r="V1" s="325" t="s">
        <v>218</v>
      </c>
      <c r="W1" s="324" t="s">
        <v>219</v>
      </c>
      <c r="X1" s="325" t="s">
        <v>220</v>
      </c>
      <c r="Y1" s="324" t="s">
        <v>221</v>
      </c>
      <c r="Z1" s="325" t="s">
        <v>222</v>
      </c>
      <c r="AA1" s="325" t="s">
        <v>180</v>
      </c>
    </row>
    <row r="2" spans="1:27" x14ac:dyDescent="0.25">
      <c r="A2" s="333" t="s">
        <v>231</v>
      </c>
    </row>
    <row r="3" spans="1:27" x14ac:dyDescent="0.25">
      <c r="A3" s="333" t="s">
        <v>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4EE41-EF60-434D-BDFE-64B91F43E212}">
  <dimension ref="A1:O2000"/>
  <sheetViews>
    <sheetView tabSelected="1" topLeftCell="A7" workbookViewId="0">
      <selection activeCell="L23" sqref="L23"/>
    </sheetView>
  </sheetViews>
  <sheetFormatPr defaultRowHeight="14.25" x14ac:dyDescent="0.25"/>
  <cols>
    <col min="1" max="2" width="9.28515625" style="107" bestFit="1" customWidth="1"/>
    <col min="3" max="3" width="10.85546875" style="107" bestFit="1" customWidth="1"/>
    <col min="4" max="4" width="9.28515625" style="107" bestFit="1" customWidth="1"/>
    <col min="5" max="5" width="16" style="150" bestFit="1" customWidth="1"/>
    <col min="6" max="6" width="9.28515625" style="107" bestFit="1" customWidth="1"/>
    <col min="7" max="7" width="10" style="107" bestFit="1" customWidth="1"/>
    <col min="8" max="8" width="9.28515625" style="107" bestFit="1" customWidth="1"/>
    <col min="9" max="9" width="6.42578125" style="148" customWidth="1"/>
    <col min="10" max="10" width="9.140625" style="148"/>
    <col min="11" max="11" width="7.5703125" style="148" bestFit="1" customWidth="1"/>
    <col min="12" max="13" width="23" style="149" customWidth="1"/>
    <col min="14" max="14" width="9.85546875" style="148" customWidth="1"/>
    <col min="15" max="15" width="11.28515625" style="148" customWidth="1"/>
    <col min="16" max="16384" width="9.140625" style="148"/>
  </cols>
  <sheetData>
    <row r="1" spans="1:15" ht="15" x14ac:dyDescent="0.25">
      <c r="C1" s="274"/>
      <c r="D1" s="275" t="s">
        <v>132</v>
      </c>
      <c r="E1" s="266">
        <f>SUM(E3:E3000)</f>
        <v>0</v>
      </c>
      <c r="F1" s="152">
        <f>COUNTA(E3:E3000)</f>
        <v>0</v>
      </c>
    </row>
    <row r="2" spans="1:15" ht="25.5" x14ac:dyDescent="0.25">
      <c r="A2" s="282" t="s">
        <v>116</v>
      </c>
      <c r="B2" s="282" t="s">
        <v>117</v>
      </c>
      <c r="C2" s="282" t="s">
        <v>118</v>
      </c>
      <c r="D2" s="282" t="s">
        <v>50</v>
      </c>
      <c r="E2" s="283" t="s">
        <v>119</v>
      </c>
      <c r="F2" s="282" t="s">
        <v>49</v>
      </c>
      <c r="G2" s="282" t="s">
        <v>120</v>
      </c>
      <c r="H2" s="282" t="s">
        <v>121</v>
      </c>
      <c r="K2" s="280" t="s">
        <v>131</v>
      </c>
      <c r="L2" s="280" t="s">
        <v>174</v>
      </c>
      <c r="M2" s="280" t="s">
        <v>175</v>
      </c>
      <c r="N2" s="281" t="s">
        <v>176</v>
      </c>
      <c r="O2" s="281" t="s">
        <v>177</v>
      </c>
    </row>
    <row r="3" spans="1:15" ht="15" x14ac:dyDescent="0.25">
      <c r="A3" s="284" t="s">
        <v>178</v>
      </c>
      <c r="B3" s="284"/>
      <c r="C3" s="285"/>
      <c r="D3" s="284"/>
      <c r="E3" s="286"/>
      <c r="F3" s="284"/>
      <c r="G3" s="284"/>
      <c r="H3" s="284"/>
      <c r="K3" s="151">
        <v>1</v>
      </c>
      <c r="L3" s="276" t="s">
        <v>122</v>
      </c>
      <c r="M3" s="277">
        <f>SUMIF($H$3:$H$3000,K3,$E$3:$E$3000)</f>
        <v>0</v>
      </c>
      <c r="N3" s="278">
        <f>COUNTIF($H$3:$H$3000,K3)</f>
        <v>0</v>
      </c>
      <c r="O3" s="279" t="e">
        <f>N3/$N$11*100</f>
        <v>#DIV/0!</v>
      </c>
    </row>
    <row r="4" spans="1:15" ht="15" x14ac:dyDescent="0.25">
      <c r="A4" s="284"/>
      <c r="B4" s="284"/>
      <c r="C4" s="285"/>
      <c r="D4" s="284"/>
      <c r="E4" s="286"/>
      <c r="F4" s="284"/>
      <c r="G4" s="284"/>
      <c r="H4" s="284"/>
      <c r="K4" s="151">
        <v>2</v>
      </c>
      <c r="L4" s="267" t="s">
        <v>124</v>
      </c>
      <c r="M4" s="268">
        <f t="shared" ref="M4:M10" si="0">SUMIF($H$3:$H$3000,K4,$E$3:$E$3000)</f>
        <v>0</v>
      </c>
      <c r="N4" s="269">
        <f t="shared" ref="N4:N10" si="1">COUNTIF($H$3:$H$3000,K4)</f>
        <v>0</v>
      </c>
      <c r="O4" s="270" t="e">
        <f t="shared" ref="O4:O11" si="2">N4/$N$11*100</f>
        <v>#DIV/0!</v>
      </c>
    </row>
    <row r="5" spans="1:15" ht="15" x14ac:dyDescent="0.25">
      <c r="A5" s="284"/>
      <c r="B5" s="284"/>
      <c r="C5" s="285"/>
      <c r="D5" s="284"/>
      <c r="E5" s="286"/>
      <c r="F5" s="284"/>
      <c r="G5" s="284"/>
      <c r="H5" s="284"/>
      <c r="K5" s="151">
        <v>3</v>
      </c>
      <c r="L5" s="267" t="s">
        <v>123</v>
      </c>
      <c r="M5" s="268">
        <f t="shared" si="0"/>
        <v>0</v>
      </c>
      <c r="N5" s="269">
        <f t="shared" si="1"/>
        <v>0</v>
      </c>
      <c r="O5" s="270" t="e">
        <f t="shared" si="2"/>
        <v>#DIV/0!</v>
      </c>
    </row>
    <row r="6" spans="1:15" ht="15" x14ac:dyDescent="0.25">
      <c r="A6" s="284"/>
      <c r="B6" s="284"/>
      <c r="C6" s="285"/>
      <c r="D6" s="284"/>
      <c r="E6" s="286"/>
      <c r="F6" s="284"/>
      <c r="G6" s="284"/>
      <c r="H6" s="284"/>
      <c r="K6" s="151">
        <v>4</v>
      </c>
      <c r="L6" s="267" t="s">
        <v>125</v>
      </c>
      <c r="M6" s="268">
        <f t="shared" si="0"/>
        <v>0</v>
      </c>
      <c r="N6" s="269">
        <f t="shared" si="1"/>
        <v>0</v>
      </c>
      <c r="O6" s="270" t="e">
        <f t="shared" si="2"/>
        <v>#DIV/0!</v>
      </c>
    </row>
    <row r="7" spans="1:15" ht="15" x14ac:dyDescent="0.25">
      <c r="A7" s="284"/>
      <c r="B7" s="284"/>
      <c r="C7" s="285"/>
      <c r="D7" s="284"/>
      <c r="E7" s="286"/>
      <c r="F7" s="284"/>
      <c r="G7" s="284"/>
      <c r="H7" s="284"/>
      <c r="K7" s="151">
        <v>5</v>
      </c>
      <c r="L7" s="267" t="s">
        <v>129</v>
      </c>
      <c r="M7" s="268">
        <f t="shared" si="0"/>
        <v>0</v>
      </c>
      <c r="N7" s="269">
        <f t="shared" si="1"/>
        <v>0</v>
      </c>
      <c r="O7" s="270" t="e">
        <f t="shared" si="2"/>
        <v>#DIV/0!</v>
      </c>
    </row>
    <row r="8" spans="1:15" ht="15" x14ac:dyDescent="0.25">
      <c r="A8" s="284"/>
      <c r="B8" s="284"/>
      <c r="C8" s="285"/>
      <c r="D8" s="284"/>
      <c r="E8" s="286"/>
      <c r="F8" s="284"/>
      <c r="G8" s="284"/>
      <c r="H8" s="284"/>
      <c r="K8" s="151">
        <v>6</v>
      </c>
      <c r="L8" s="267" t="s">
        <v>126</v>
      </c>
      <c r="M8" s="268">
        <f t="shared" si="0"/>
        <v>0</v>
      </c>
      <c r="N8" s="269">
        <f t="shared" si="1"/>
        <v>0</v>
      </c>
      <c r="O8" s="270" t="e">
        <f t="shared" si="2"/>
        <v>#DIV/0!</v>
      </c>
    </row>
    <row r="9" spans="1:15" ht="15" x14ac:dyDescent="0.25">
      <c r="A9" s="284"/>
      <c r="B9" s="284"/>
      <c r="C9" s="285"/>
      <c r="D9" s="284"/>
      <c r="E9" s="286"/>
      <c r="F9" s="284"/>
      <c r="G9" s="284"/>
      <c r="H9" s="284"/>
      <c r="K9" s="151">
        <v>7</v>
      </c>
      <c r="L9" s="267" t="s">
        <v>127</v>
      </c>
      <c r="M9" s="268">
        <f t="shared" si="0"/>
        <v>0</v>
      </c>
      <c r="N9" s="269">
        <f t="shared" si="1"/>
        <v>0</v>
      </c>
      <c r="O9" s="270" t="e">
        <f t="shared" si="2"/>
        <v>#DIV/0!</v>
      </c>
    </row>
    <row r="10" spans="1:15" ht="15" x14ac:dyDescent="0.25">
      <c r="A10" s="284"/>
      <c r="B10" s="284"/>
      <c r="C10" s="285"/>
      <c r="D10" s="284"/>
      <c r="E10" s="286"/>
      <c r="F10" s="284"/>
      <c r="G10" s="284"/>
      <c r="H10" s="284"/>
      <c r="K10" s="151">
        <v>8</v>
      </c>
      <c r="L10" s="267" t="s">
        <v>128</v>
      </c>
      <c r="M10" s="268">
        <f t="shared" si="0"/>
        <v>0</v>
      </c>
      <c r="N10" s="269">
        <f t="shared" si="1"/>
        <v>0</v>
      </c>
      <c r="O10" s="270" t="e">
        <f t="shared" si="2"/>
        <v>#DIV/0!</v>
      </c>
    </row>
    <row r="11" spans="1:15" ht="15" x14ac:dyDescent="0.25">
      <c r="A11" s="284"/>
      <c r="B11" s="284"/>
      <c r="C11" s="285"/>
      <c r="D11" s="284"/>
      <c r="E11" s="286"/>
      <c r="F11" s="284"/>
      <c r="G11" s="284"/>
      <c r="H11" s="284"/>
      <c r="K11" s="152"/>
      <c r="L11" s="78" t="s">
        <v>130</v>
      </c>
      <c r="M11" s="271">
        <f>SUM(M3:M10)</f>
        <v>0</v>
      </c>
      <c r="N11" s="272">
        <f>SUM(N3:N10)</f>
        <v>0</v>
      </c>
      <c r="O11" s="273" t="e">
        <f t="shared" si="2"/>
        <v>#DIV/0!</v>
      </c>
    </row>
    <row r="12" spans="1:15" ht="15" x14ac:dyDescent="0.25">
      <c r="A12" s="284"/>
      <c r="B12" s="284"/>
      <c r="C12" s="285"/>
      <c r="D12" s="284"/>
      <c r="E12" s="286"/>
      <c r="F12" s="284"/>
      <c r="G12" s="284"/>
      <c r="H12" s="284"/>
      <c r="M12" s="149" t="b">
        <f>E1=M11</f>
        <v>1</v>
      </c>
      <c r="N12" s="149" t="b">
        <f>F1=N11</f>
        <v>1</v>
      </c>
    </row>
    <row r="13" spans="1:15" ht="15" x14ac:dyDescent="0.25">
      <c r="A13" s="284"/>
      <c r="B13" s="284"/>
      <c r="C13" s="285"/>
      <c r="D13" s="284"/>
      <c r="E13" s="286"/>
      <c r="F13" s="284"/>
      <c r="G13" s="284"/>
      <c r="H13" s="284"/>
      <c r="K13" s="153" t="s">
        <v>132</v>
      </c>
      <c r="L13" s="265">
        <f>SUM($E$3:$E$3000)</f>
        <v>0</v>
      </c>
    </row>
    <row r="14" spans="1:15" ht="15" x14ac:dyDescent="0.25">
      <c r="A14" s="284"/>
      <c r="B14" s="284"/>
      <c r="C14" s="285"/>
      <c r="D14" s="284"/>
      <c r="E14" s="286"/>
      <c r="F14" s="284"/>
      <c r="G14" s="284"/>
      <c r="H14" s="284"/>
      <c r="K14" s="107"/>
      <c r="L14" s="107"/>
      <c r="M14" s="107"/>
      <c r="N14" s="107"/>
      <c r="O14" s="107"/>
    </row>
    <row r="15" spans="1:15" ht="25.5" x14ac:dyDescent="0.25">
      <c r="A15" s="284"/>
      <c r="B15" s="284"/>
      <c r="C15" s="285"/>
      <c r="D15" s="284"/>
      <c r="E15" s="286"/>
      <c r="F15" s="284"/>
      <c r="G15" s="284"/>
      <c r="H15" s="284"/>
      <c r="K15" s="107"/>
      <c r="L15" s="368" t="s">
        <v>174</v>
      </c>
      <c r="M15" s="368" t="s">
        <v>175</v>
      </c>
      <c r="N15" s="369" t="s">
        <v>176</v>
      </c>
      <c r="O15" s="369" t="s">
        <v>177</v>
      </c>
    </row>
    <row r="16" spans="1:15" ht="15" x14ac:dyDescent="0.25">
      <c r="A16" s="284"/>
      <c r="B16" s="284"/>
      <c r="C16" s="285"/>
      <c r="D16" s="284"/>
      <c r="E16" s="286"/>
      <c r="F16" s="284"/>
      <c r="G16" s="284"/>
      <c r="H16" s="284"/>
      <c r="I16" s="149"/>
      <c r="J16" s="149"/>
      <c r="K16" s="149"/>
      <c r="L16" s="370"/>
      <c r="M16" s="371"/>
      <c r="N16" s="372"/>
      <c r="O16" s="373"/>
    </row>
    <row r="17" spans="1:15" ht="15" x14ac:dyDescent="0.25">
      <c r="A17" s="284"/>
      <c r="B17" s="284"/>
      <c r="C17" s="285"/>
      <c r="D17" s="284"/>
      <c r="E17" s="286"/>
      <c r="F17" s="284"/>
      <c r="G17" s="284"/>
      <c r="H17" s="284"/>
      <c r="K17" s="107"/>
      <c r="L17" s="374"/>
      <c r="M17" s="375"/>
      <c r="N17" s="376"/>
      <c r="O17" s="377"/>
    </row>
    <row r="18" spans="1:15" ht="15" x14ac:dyDescent="0.25">
      <c r="A18" s="284"/>
      <c r="B18" s="284"/>
      <c r="C18" s="285"/>
      <c r="D18" s="284"/>
      <c r="E18" s="286"/>
      <c r="F18" s="284"/>
      <c r="G18" s="284"/>
      <c r="H18" s="284"/>
      <c r="K18" s="107"/>
      <c r="L18" s="374"/>
      <c r="M18" s="375"/>
      <c r="N18" s="376"/>
      <c r="O18" s="377"/>
    </row>
    <row r="19" spans="1:15" ht="15" x14ac:dyDescent="0.25">
      <c r="A19" s="284"/>
      <c r="B19" s="284"/>
      <c r="C19" s="285"/>
      <c r="D19" s="284"/>
      <c r="E19" s="286"/>
      <c r="F19" s="284"/>
      <c r="G19" s="284"/>
      <c r="H19" s="284"/>
      <c r="K19" s="107"/>
      <c r="L19" s="374"/>
      <c r="M19" s="375"/>
      <c r="N19" s="376"/>
      <c r="O19" s="377"/>
    </row>
    <row r="20" spans="1:15" ht="15" x14ac:dyDescent="0.25">
      <c r="A20" s="284"/>
      <c r="B20" s="284"/>
      <c r="C20" s="285"/>
      <c r="D20" s="284"/>
      <c r="E20" s="286"/>
      <c r="F20" s="284"/>
      <c r="G20" s="284"/>
      <c r="H20" s="284"/>
      <c r="K20" s="107"/>
      <c r="L20" s="374"/>
      <c r="M20" s="375"/>
      <c r="N20" s="376"/>
      <c r="O20" s="377"/>
    </row>
    <row r="21" spans="1:15" ht="15" x14ac:dyDescent="0.25">
      <c r="A21" s="284"/>
      <c r="B21" s="284"/>
      <c r="C21" s="285"/>
      <c r="D21" s="284"/>
      <c r="E21" s="286"/>
      <c r="F21" s="284"/>
      <c r="G21" s="284"/>
      <c r="H21" s="284"/>
      <c r="K21" s="107"/>
      <c r="L21" s="374"/>
      <c r="M21" s="375"/>
      <c r="N21" s="376"/>
      <c r="O21" s="377"/>
    </row>
    <row r="22" spans="1:15" ht="15" x14ac:dyDescent="0.25">
      <c r="A22" s="284"/>
      <c r="B22" s="284"/>
      <c r="C22" s="285"/>
      <c r="D22" s="284"/>
      <c r="E22" s="286"/>
      <c r="F22" s="284"/>
      <c r="G22" s="284"/>
      <c r="H22" s="284"/>
      <c r="K22" s="107"/>
      <c r="L22" s="116" t="s">
        <v>130</v>
      </c>
      <c r="M22" s="378">
        <f>SUM(M16:M21)</f>
        <v>0</v>
      </c>
      <c r="N22" s="378">
        <f t="shared" ref="N22:O22" si="3">SUM(N16:N21)</f>
        <v>0</v>
      </c>
      <c r="O22" s="378">
        <f t="shared" si="3"/>
        <v>0</v>
      </c>
    </row>
    <row r="23" spans="1:15" ht="15" x14ac:dyDescent="0.25">
      <c r="A23" s="284"/>
      <c r="B23" s="284"/>
      <c r="C23" s="285"/>
      <c r="D23" s="284"/>
      <c r="E23" s="286"/>
      <c r="F23" s="284"/>
      <c r="G23" s="284"/>
      <c r="H23" s="284"/>
    </row>
    <row r="24" spans="1:15" ht="15" x14ac:dyDescent="0.25">
      <c r="A24" s="284"/>
      <c r="B24" s="284"/>
      <c r="C24" s="285"/>
      <c r="D24" s="284"/>
      <c r="E24" s="286"/>
      <c r="F24" s="284"/>
      <c r="G24" s="284"/>
      <c r="H24" s="284"/>
    </row>
    <row r="25" spans="1:15" ht="15" x14ac:dyDescent="0.25">
      <c r="A25" s="284"/>
      <c r="B25" s="284"/>
      <c r="C25" s="285"/>
      <c r="D25" s="284"/>
      <c r="E25" s="286"/>
      <c r="F25" s="284"/>
      <c r="G25" s="284"/>
      <c r="H25" s="284"/>
    </row>
    <row r="26" spans="1:15" ht="15" x14ac:dyDescent="0.25">
      <c r="A26" s="284"/>
      <c r="B26" s="284"/>
      <c r="C26" s="285"/>
      <c r="D26" s="284"/>
      <c r="E26" s="286"/>
      <c r="F26" s="284"/>
      <c r="G26" s="284"/>
      <c r="H26" s="284"/>
    </row>
    <row r="27" spans="1:15" ht="15" x14ac:dyDescent="0.25">
      <c r="A27" s="284"/>
      <c r="B27" s="284"/>
      <c r="C27" s="285"/>
      <c r="D27" s="284"/>
      <c r="E27" s="286"/>
      <c r="F27" s="284"/>
      <c r="G27" s="284"/>
      <c r="H27" s="284"/>
    </row>
    <row r="28" spans="1:15" ht="15" x14ac:dyDescent="0.25">
      <c r="A28" s="284"/>
      <c r="B28" s="284"/>
      <c r="C28" s="285"/>
      <c r="D28" s="284"/>
      <c r="E28" s="286"/>
      <c r="F28" s="284"/>
      <c r="G28" s="284"/>
      <c r="H28" s="284"/>
    </row>
    <row r="29" spans="1:15" ht="15" x14ac:dyDescent="0.25">
      <c r="A29" s="284"/>
      <c r="B29" s="284"/>
      <c r="C29" s="285"/>
      <c r="D29" s="284"/>
      <c r="E29" s="286"/>
      <c r="F29" s="284"/>
      <c r="G29" s="284"/>
      <c r="H29" s="284"/>
    </row>
    <row r="30" spans="1:15" ht="15" x14ac:dyDescent="0.25">
      <c r="A30" s="284"/>
      <c r="B30" s="284"/>
      <c r="C30" s="285"/>
      <c r="D30" s="284"/>
      <c r="E30" s="286"/>
      <c r="F30" s="284"/>
      <c r="G30" s="284"/>
      <c r="H30" s="284"/>
    </row>
    <row r="31" spans="1:15" ht="15" x14ac:dyDescent="0.25">
      <c r="A31" s="284"/>
      <c r="B31" s="284"/>
      <c r="C31" s="285"/>
      <c r="D31" s="284"/>
      <c r="E31" s="286"/>
      <c r="F31" s="284"/>
      <c r="G31" s="284"/>
      <c r="H31" s="284"/>
    </row>
    <row r="32" spans="1:15" ht="15" x14ac:dyDescent="0.25">
      <c r="A32" s="284"/>
      <c r="B32" s="284"/>
      <c r="C32" s="285"/>
      <c r="D32" s="284"/>
      <c r="E32" s="286"/>
      <c r="F32" s="284"/>
      <c r="G32" s="284"/>
      <c r="H32" s="284"/>
    </row>
    <row r="33" spans="1:8" ht="15" x14ac:dyDescent="0.25">
      <c r="A33" s="284"/>
      <c r="B33" s="284"/>
      <c r="C33" s="285"/>
      <c r="D33" s="284"/>
      <c r="E33" s="286"/>
      <c r="F33" s="284"/>
      <c r="G33" s="284"/>
      <c r="H33" s="284"/>
    </row>
    <row r="34" spans="1:8" ht="15" x14ac:dyDescent="0.25">
      <c r="A34" s="284"/>
      <c r="B34" s="284"/>
      <c r="C34" s="285"/>
      <c r="D34" s="284"/>
      <c r="E34" s="286"/>
      <c r="F34" s="284"/>
      <c r="G34" s="284"/>
      <c r="H34" s="284"/>
    </row>
    <row r="35" spans="1:8" ht="15" x14ac:dyDescent="0.25">
      <c r="A35" s="284"/>
      <c r="B35" s="284"/>
      <c r="C35" s="285"/>
      <c r="D35" s="284"/>
      <c r="E35" s="286"/>
      <c r="F35" s="284"/>
      <c r="G35" s="284"/>
      <c r="H35" s="284"/>
    </row>
    <row r="36" spans="1:8" ht="15" x14ac:dyDescent="0.25">
      <c r="A36" s="284"/>
      <c r="B36" s="284"/>
      <c r="C36" s="285"/>
      <c r="D36" s="284"/>
      <c r="E36" s="286"/>
      <c r="F36" s="284"/>
      <c r="G36" s="284"/>
      <c r="H36" s="284"/>
    </row>
    <row r="37" spans="1:8" ht="15" x14ac:dyDescent="0.25">
      <c r="A37" s="284"/>
      <c r="B37" s="284"/>
      <c r="C37" s="285"/>
      <c r="D37" s="284"/>
      <c r="E37" s="286"/>
      <c r="F37" s="284"/>
      <c r="G37" s="284"/>
      <c r="H37" s="284"/>
    </row>
    <row r="38" spans="1:8" ht="15" x14ac:dyDescent="0.25">
      <c r="A38" s="284"/>
      <c r="B38" s="284"/>
      <c r="C38" s="285"/>
      <c r="D38" s="284"/>
      <c r="E38" s="286"/>
      <c r="F38" s="284"/>
      <c r="G38" s="284"/>
      <c r="H38" s="284"/>
    </row>
    <row r="39" spans="1:8" ht="15" x14ac:dyDescent="0.25">
      <c r="A39" s="284"/>
      <c r="B39" s="284"/>
      <c r="C39" s="285"/>
      <c r="D39" s="284"/>
      <c r="E39" s="286"/>
      <c r="F39" s="284"/>
      <c r="G39" s="284"/>
      <c r="H39" s="284"/>
    </row>
    <row r="40" spans="1:8" ht="15" x14ac:dyDescent="0.25">
      <c r="A40" s="284"/>
      <c r="B40" s="284"/>
      <c r="C40" s="285"/>
      <c r="D40" s="284"/>
      <c r="E40" s="286"/>
      <c r="F40" s="284"/>
      <c r="G40" s="284"/>
      <c r="H40" s="284"/>
    </row>
    <row r="41" spans="1:8" ht="15" x14ac:dyDescent="0.25">
      <c r="A41" s="284"/>
      <c r="B41" s="284"/>
      <c r="C41" s="285"/>
      <c r="D41" s="284"/>
      <c r="E41" s="286"/>
      <c r="F41" s="284"/>
      <c r="G41" s="284"/>
      <c r="H41" s="284"/>
    </row>
    <row r="42" spans="1:8" ht="15" x14ac:dyDescent="0.25">
      <c r="A42" s="284"/>
      <c r="B42" s="284"/>
      <c r="C42" s="285"/>
      <c r="D42" s="284"/>
      <c r="E42" s="286"/>
      <c r="F42" s="284"/>
      <c r="G42" s="284"/>
      <c r="H42" s="284"/>
    </row>
    <row r="43" spans="1:8" ht="15" x14ac:dyDescent="0.25">
      <c r="A43" s="284"/>
      <c r="B43" s="284"/>
      <c r="C43" s="285"/>
      <c r="D43" s="284"/>
      <c r="E43" s="286"/>
      <c r="F43" s="284"/>
      <c r="G43" s="284"/>
      <c r="H43" s="284"/>
    </row>
    <row r="44" spans="1:8" ht="15" x14ac:dyDescent="0.25">
      <c r="A44" s="284"/>
      <c r="B44" s="284"/>
      <c r="C44" s="285"/>
      <c r="D44" s="284"/>
      <c r="E44" s="286"/>
      <c r="F44" s="284"/>
      <c r="G44" s="284"/>
      <c r="H44" s="284"/>
    </row>
    <row r="45" spans="1:8" ht="15" x14ac:dyDescent="0.25">
      <c r="A45" s="284"/>
      <c r="B45" s="284"/>
      <c r="C45" s="285"/>
      <c r="D45" s="284"/>
      <c r="E45" s="286"/>
      <c r="F45" s="284"/>
      <c r="G45" s="284"/>
      <c r="H45" s="284"/>
    </row>
    <row r="46" spans="1:8" ht="15" x14ac:dyDescent="0.25">
      <c r="A46" s="284"/>
      <c r="B46" s="284"/>
      <c r="C46" s="285"/>
      <c r="D46" s="284"/>
      <c r="E46" s="286"/>
      <c r="F46" s="284"/>
      <c r="G46" s="284"/>
      <c r="H46" s="284"/>
    </row>
    <row r="47" spans="1:8" ht="15" x14ac:dyDescent="0.25">
      <c r="A47" s="284"/>
      <c r="B47" s="284"/>
      <c r="C47" s="285"/>
      <c r="D47" s="284"/>
      <c r="E47" s="286"/>
      <c r="F47" s="284"/>
      <c r="G47" s="284"/>
      <c r="H47" s="284"/>
    </row>
    <row r="48" spans="1:8" ht="15" x14ac:dyDescent="0.25">
      <c r="A48" s="284"/>
      <c r="B48" s="284"/>
      <c r="C48" s="285"/>
      <c r="D48" s="284"/>
      <c r="E48" s="286"/>
      <c r="F48" s="284"/>
      <c r="G48" s="284"/>
      <c r="H48" s="284"/>
    </row>
    <row r="49" spans="1:8" ht="15" x14ac:dyDescent="0.25">
      <c r="A49" s="284"/>
      <c r="B49" s="284"/>
      <c r="C49" s="285"/>
      <c r="D49" s="284"/>
      <c r="E49" s="286"/>
      <c r="F49" s="284"/>
      <c r="G49" s="284"/>
      <c r="H49" s="284"/>
    </row>
    <row r="50" spans="1:8" ht="15" x14ac:dyDescent="0.25">
      <c r="A50" s="284"/>
      <c r="B50" s="284"/>
      <c r="C50" s="285"/>
      <c r="D50" s="284"/>
      <c r="E50" s="286"/>
      <c r="F50" s="284"/>
      <c r="G50" s="284"/>
      <c r="H50" s="284"/>
    </row>
    <row r="51" spans="1:8" ht="15" x14ac:dyDescent="0.25">
      <c r="A51" s="284"/>
      <c r="B51" s="284"/>
      <c r="C51" s="285"/>
      <c r="D51" s="284"/>
      <c r="E51" s="286"/>
      <c r="F51" s="284"/>
      <c r="G51" s="284"/>
      <c r="H51" s="284"/>
    </row>
    <row r="52" spans="1:8" ht="15" x14ac:dyDescent="0.25">
      <c r="A52" s="284"/>
      <c r="B52" s="284"/>
      <c r="C52" s="285"/>
      <c r="D52" s="284"/>
      <c r="E52" s="286"/>
      <c r="F52" s="284"/>
      <c r="G52" s="284"/>
      <c r="H52" s="284"/>
    </row>
    <row r="53" spans="1:8" ht="15" x14ac:dyDescent="0.25">
      <c r="A53" s="284"/>
      <c r="B53" s="284"/>
      <c r="C53" s="285"/>
      <c r="D53" s="284"/>
      <c r="E53" s="286"/>
      <c r="F53" s="284"/>
      <c r="G53" s="284"/>
      <c r="H53" s="284"/>
    </row>
    <row r="54" spans="1:8" ht="15" x14ac:dyDescent="0.25">
      <c r="A54" s="284"/>
      <c r="B54" s="284"/>
      <c r="C54" s="285"/>
      <c r="D54" s="284"/>
      <c r="E54" s="286"/>
      <c r="F54" s="284"/>
      <c r="G54" s="284"/>
      <c r="H54" s="284"/>
    </row>
    <row r="55" spans="1:8" ht="15" x14ac:dyDescent="0.25">
      <c r="A55" s="284"/>
      <c r="B55" s="284"/>
      <c r="C55" s="285"/>
      <c r="D55" s="284"/>
      <c r="E55" s="286"/>
      <c r="F55" s="284"/>
      <c r="G55" s="284"/>
      <c r="H55" s="284"/>
    </row>
    <row r="56" spans="1:8" ht="15" x14ac:dyDescent="0.25">
      <c r="A56" s="284"/>
      <c r="B56" s="284"/>
      <c r="C56" s="285"/>
      <c r="D56" s="284"/>
      <c r="E56" s="286"/>
      <c r="F56" s="284"/>
      <c r="G56" s="284"/>
      <c r="H56" s="284"/>
    </row>
    <row r="57" spans="1:8" ht="15" x14ac:dyDescent="0.25">
      <c r="A57" s="284"/>
      <c r="B57" s="284"/>
      <c r="C57" s="285"/>
      <c r="D57" s="284"/>
      <c r="E57" s="286"/>
      <c r="F57" s="284"/>
      <c r="G57" s="284"/>
      <c r="H57" s="284"/>
    </row>
    <row r="58" spans="1:8" ht="15" x14ac:dyDescent="0.25">
      <c r="A58" s="284"/>
      <c r="B58" s="284"/>
      <c r="C58" s="285"/>
      <c r="D58" s="284"/>
      <c r="E58" s="286"/>
      <c r="F58" s="284"/>
      <c r="G58" s="284"/>
      <c r="H58" s="284"/>
    </row>
    <row r="59" spans="1:8" ht="15" x14ac:dyDescent="0.25">
      <c r="A59" s="284"/>
      <c r="B59" s="284"/>
      <c r="C59" s="285"/>
      <c r="D59" s="284"/>
      <c r="E59" s="286"/>
      <c r="F59" s="284"/>
      <c r="G59" s="284"/>
      <c r="H59" s="284"/>
    </row>
    <row r="60" spans="1:8" ht="15" x14ac:dyDescent="0.25">
      <c r="A60" s="284"/>
      <c r="B60" s="284"/>
      <c r="C60" s="285"/>
      <c r="D60" s="284"/>
      <c r="E60" s="286"/>
      <c r="F60" s="284"/>
      <c r="G60" s="284"/>
      <c r="H60" s="284"/>
    </row>
    <row r="61" spans="1:8" ht="15" x14ac:dyDescent="0.25">
      <c r="A61" s="284"/>
      <c r="B61" s="284"/>
      <c r="C61" s="285"/>
      <c r="D61" s="284"/>
      <c r="E61" s="286"/>
      <c r="F61" s="284"/>
      <c r="G61" s="284"/>
      <c r="H61" s="284"/>
    </row>
    <row r="62" spans="1:8" ht="15" x14ac:dyDescent="0.25">
      <c r="A62" s="284"/>
      <c r="B62" s="284"/>
      <c r="C62" s="285"/>
      <c r="D62" s="284"/>
      <c r="E62" s="286"/>
      <c r="F62" s="284"/>
      <c r="G62" s="284"/>
      <c r="H62" s="284"/>
    </row>
    <row r="63" spans="1:8" ht="15" x14ac:dyDescent="0.25">
      <c r="A63" s="284"/>
      <c r="B63" s="284"/>
      <c r="C63" s="285"/>
      <c r="D63" s="284"/>
      <c r="E63" s="286"/>
      <c r="F63" s="284"/>
      <c r="G63" s="284"/>
      <c r="H63" s="284"/>
    </row>
    <row r="64" spans="1:8" ht="15" x14ac:dyDescent="0.25">
      <c r="A64" s="284"/>
      <c r="B64" s="284"/>
      <c r="C64" s="285"/>
      <c r="D64" s="284"/>
      <c r="E64" s="286"/>
      <c r="F64" s="284"/>
      <c r="G64" s="284"/>
      <c r="H64" s="284"/>
    </row>
    <row r="65" spans="1:8" ht="15" x14ac:dyDescent="0.25">
      <c r="A65" s="284"/>
      <c r="B65" s="284"/>
      <c r="C65" s="285"/>
      <c r="D65" s="284"/>
      <c r="E65" s="286"/>
      <c r="F65" s="284"/>
      <c r="G65" s="284"/>
      <c r="H65" s="284"/>
    </row>
    <row r="66" spans="1:8" ht="15" x14ac:dyDescent="0.25">
      <c r="A66" s="284"/>
      <c r="B66" s="284"/>
      <c r="C66" s="285"/>
      <c r="D66" s="284"/>
      <c r="E66" s="286"/>
      <c r="F66" s="284"/>
      <c r="G66" s="284"/>
      <c r="H66" s="284"/>
    </row>
    <row r="67" spans="1:8" ht="15" x14ac:dyDescent="0.25">
      <c r="A67" s="284"/>
      <c r="B67" s="284"/>
      <c r="C67" s="285"/>
      <c r="D67" s="284"/>
      <c r="E67" s="286"/>
      <c r="F67" s="284"/>
      <c r="G67" s="284"/>
      <c r="H67" s="284"/>
    </row>
    <row r="68" spans="1:8" ht="15" x14ac:dyDescent="0.25">
      <c r="A68" s="284"/>
      <c r="B68" s="284"/>
      <c r="C68" s="285"/>
      <c r="D68" s="284"/>
      <c r="E68" s="286"/>
      <c r="F68" s="284"/>
      <c r="G68" s="284"/>
      <c r="H68" s="284"/>
    </row>
    <row r="69" spans="1:8" ht="15" x14ac:dyDescent="0.25">
      <c r="A69" s="284"/>
      <c r="B69" s="284"/>
      <c r="C69" s="285"/>
      <c r="D69" s="284"/>
      <c r="E69" s="286"/>
      <c r="F69" s="284"/>
      <c r="G69" s="284"/>
      <c r="H69" s="284"/>
    </row>
    <row r="70" spans="1:8" ht="15" x14ac:dyDescent="0.25">
      <c r="A70" s="284"/>
      <c r="B70" s="284"/>
      <c r="C70" s="285"/>
      <c r="D70" s="287"/>
      <c r="E70" s="286"/>
      <c r="F70" s="284"/>
      <c r="G70" s="284"/>
      <c r="H70" s="284"/>
    </row>
    <row r="71" spans="1:8" ht="15" x14ac:dyDescent="0.25">
      <c r="A71" s="284"/>
      <c r="B71" s="284"/>
      <c r="C71" s="285"/>
      <c r="D71" s="284"/>
      <c r="E71" s="286"/>
      <c r="F71" s="284"/>
      <c r="G71" s="284"/>
      <c r="H71" s="284"/>
    </row>
    <row r="72" spans="1:8" ht="15" x14ac:dyDescent="0.25">
      <c r="A72" s="284"/>
      <c r="B72" s="284"/>
      <c r="C72" s="285"/>
      <c r="D72" s="284"/>
      <c r="E72" s="286"/>
      <c r="F72" s="284"/>
      <c r="G72" s="284"/>
      <c r="H72" s="284"/>
    </row>
    <row r="73" spans="1:8" ht="15" x14ac:dyDescent="0.25">
      <c r="A73" s="284"/>
      <c r="B73" s="284"/>
      <c r="C73" s="285"/>
      <c r="D73" s="284"/>
      <c r="E73" s="286"/>
      <c r="F73" s="284"/>
      <c r="G73" s="284"/>
      <c r="H73" s="284"/>
    </row>
    <row r="74" spans="1:8" ht="15" x14ac:dyDescent="0.25">
      <c r="A74" s="284"/>
      <c r="B74" s="284"/>
      <c r="C74" s="285"/>
      <c r="D74" s="284"/>
      <c r="E74" s="286"/>
      <c r="F74" s="284"/>
      <c r="G74" s="284"/>
      <c r="H74" s="284"/>
    </row>
    <row r="75" spans="1:8" ht="15" x14ac:dyDescent="0.25">
      <c r="A75" s="284"/>
      <c r="B75" s="284"/>
      <c r="C75" s="285"/>
      <c r="D75" s="284"/>
      <c r="E75" s="286"/>
      <c r="F75" s="284"/>
      <c r="G75" s="284"/>
      <c r="H75" s="284"/>
    </row>
    <row r="76" spans="1:8" ht="15" x14ac:dyDescent="0.25">
      <c r="A76" s="284"/>
      <c r="B76" s="284"/>
      <c r="C76" s="285"/>
      <c r="D76" s="284"/>
      <c r="E76" s="286"/>
      <c r="F76" s="284"/>
      <c r="G76" s="284"/>
      <c r="H76" s="284"/>
    </row>
    <row r="77" spans="1:8" ht="15" x14ac:dyDescent="0.25">
      <c r="A77" s="284"/>
      <c r="B77" s="284"/>
      <c r="C77" s="285"/>
      <c r="D77" s="284"/>
      <c r="E77" s="286"/>
      <c r="F77" s="284"/>
      <c r="G77" s="284"/>
      <c r="H77" s="284"/>
    </row>
    <row r="78" spans="1:8" ht="15" x14ac:dyDescent="0.25">
      <c r="A78" s="284"/>
      <c r="B78" s="284"/>
      <c r="C78" s="285"/>
      <c r="D78" s="284"/>
      <c r="E78" s="286"/>
      <c r="F78" s="284"/>
      <c r="G78" s="284"/>
      <c r="H78" s="284"/>
    </row>
    <row r="79" spans="1:8" ht="15" x14ac:dyDescent="0.25">
      <c r="A79" s="284"/>
      <c r="B79" s="284"/>
      <c r="C79" s="285"/>
      <c r="D79" s="284"/>
      <c r="E79" s="286"/>
      <c r="F79" s="284"/>
      <c r="G79" s="284"/>
      <c r="H79" s="284"/>
    </row>
    <row r="80" spans="1:8" ht="15" x14ac:dyDescent="0.25">
      <c r="A80" s="284"/>
      <c r="B80" s="284"/>
      <c r="C80" s="285"/>
      <c r="D80" s="284"/>
      <c r="E80" s="286"/>
      <c r="F80" s="284"/>
      <c r="G80" s="284"/>
      <c r="H80" s="284"/>
    </row>
    <row r="81" spans="1:8" ht="15" x14ac:dyDescent="0.25">
      <c r="A81" s="284"/>
      <c r="B81" s="284"/>
      <c r="C81" s="285"/>
      <c r="D81" s="284"/>
      <c r="E81" s="286"/>
      <c r="F81" s="284"/>
      <c r="G81" s="284"/>
      <c r="H81" s="284"/>
    </row>
    <row r="82" spans="1:8" ht="15" x14ac:dyDescent="0.25">
      <c r="A82" s="284"/>
      <c r="B82" s="284"/>
      <c r="C82" s="285"/>
      <c r="D82" s="284"/>
      <c r="E82" s="286"/>
      <c r="F82" s="284"/>
      <c r="G82" s="284"/>
      <c r="H82" s="284"/>
    </row>
    <row r="83" spans="1:8" ht="15" x14ac:dyDescent="0.25">
      <c r="A83" s="284"/>
      <c r="B83" s="284"/>
      <c r="C83" s="285"/>
      <c r="D83" s="284"/>
      <c r="E83" s="286"/>
      <c r="F83" s="284"/>
      <c r="G83" s="284"/>
      <c r="H83" s="284"/>
    </row>
    <row r="84" spans="1:8" ht="15" x14ac:dyDescent="0.25">
      <c r="A84" s="284"/>
      <c r="B84" s="284"/>
      <c r="C84" s="285"/>
      <c r="D84" s="284"/>
      <c r="E84" s="286"/>
      <c r="F84" s="284"/>
      <c r="G84" s="284"/>
      <c r="H84" s="284"/>
    </row>
    <row r="85" spans="1:8" ht="15" x14ac:dyDescent="0.25">
      <c r="A85" s="284"/>
      <c r="B85" s="284"/>
      <c r="C85" s="285"/>
      <c r="D85" s="284"/>
      <c r="E85" s="286"/>
      <c r="F85" s="284"/>
      <c r="G85" s="284"/>
      <c r="H85" s="284"/>
    </row>
    <row r="86" spans="1:8" ht="15" x14ac:dyDescent="0.25">
      <c r="A86" s="284"/>
      <c r="B86" s="284"/>
      <c r="C86" s="285"/>
      <c r="D86" s="284"/>
      <c r="E86" s="286"/>
      <c r="F86" s="284"/>
      <c r="G86" s="284"/>
      <c r="H86" s="284"/>
    </row>
    <row r="87" spans="1:8" ht="15" x14ac:dyDescent="0.25">
      <c r="A87" s="284"/>
      <c r="B87" s="284"/>
      <c r="C87" s="285"/>
      <c r="D87" s="284"/>
      <c r="E87" s="286"/>
      <c r="F87" s="284"/>
      <c r="G87" s="284"/>
      <c r="H87" s="284"/>
    </row>
    <row r="88" spans="1:8" ht="15" x14ac:dyDescent="0.25">
      <c r="A88" s="284"/>
      <c r="B88" s="284"/>
      <c r="C88" s="285"/>
      <c r="D88" s="284"/>
      <c r="E88" s="286"/>
      <c r="F88" s="284"/>
      <c r="G88" s="284"/>
      <c r="H88" s="284"/>
    </row>
    <row r="89" spans="1:8" ht="15" x14ac:dyDescent="0.25">
      <c r="A89" s="284"/>
      <c r="B89" s="284"/>
      <c r="C89" s="285"/>
      <c r="D89" s="284"/>
      <c r="E89" s="286"/>
      <c r="F89" s="284"/>
      <c r="G89" s="284"/>
      <c r="H89" s="284"/>
    </row>
    <row r="90" spans="1:8" ht="15" x14ac:dyDescent="0.25">
      <c r="A90" s="284"/>
      <c r="B90" s="284"/>
      <c r="C90" s="285"/>
      <c r="D90" s="284"/>
      <c r="E90" s="286"/>
      <c r="F90" s="284"/>
      <c r="G90" s="284"/>
      <c r="H90" s="284"/>
    </row>
    <row r="91" spans="1:8" ht="15" x14ac:dyDescent="0.25">
      <c r="A91" s="284"/>
      <c r="B91" s="284"/>
      <c r="C91" s="285"/>
      <c r="D91" s="284"/>
      <c r="E91" s="286"/>
      <c r="F91" s="284"/>
      <c r="G91" s="284"/>
      <c r="H91" s="284"/>
    </row>
    <row r="92" spans="1:8" ht="15" x14ac:dyDescent="0.25">
      <c r="A92" s="284"/>
      <c r="B92" s="284"/>
      <c r="C92" s="285"/>
      <c r="D92" s="284"/>
      <c r="E92" s="286"/>
      <c r="F92" s="284"/>
      <c r="G92" s="284"/>
      <c r="H92" s="284"/>
    </row>
    <row r="93" spans="1:8" ht="15" x14ac:dyDescent="0.25">
      <c r="A93" s="284"/>
      <c r="B93" s="284"/>
      <c r="C93" s="285"/>
      <c r="D93" s="284"/>
      <c r="E93" s="286"/>
      <c r="F93" s="284"/>
      <c r="G93" s="284"/>
      <c r="H93" s="284"/>
    </row>
    <row r="94" spans="1:8" ht="15" x14ac:dyDescent="0.25">
      <c r="A94" s="284"/>
      <c r="B94" s="284"/>
      <c r="C94" s="285"/>
      <c r="D94" s="284"/>
      <c r="E94" s="286"/>
      <c r="F94" s="284"/>
      <c r="G94" s="284"/>
      <c r="H94" s="284"/>
    </row>
    <row r="95" spans="1:8" ht="15" x14ac:dyDescent="0.25">
      <c r="A95" s="284"/>
      <c r="B95" s="284"/>
      <c r="C95" s="285"/>
      <c r="D95" s="284"/>
      <c r="E95" s="286"/>
      <c r="F95" s="284"/>
      <c r="G95" s="284"/>
      <c r="H95" s="284"/>
    </row>
    <row r="96" spans="1:8" ht="15" x14ac:dyDescent="0.25">
      <c r="A96" s="284"/>
      <c r="B96" s="284"/>
      <c r="C96" s="285"/>
      <c r="D96" s="284"/>
      <c r="E96" s="286"/>
      <c r="F96" s="284"/>
      <c r="G96" s="284"/>
      <c r="H96" s="284"/>
    </row>
    <row r="97" spans="1:8" ht="15" x14ac:dyDescent="0.25">
      <c r="A97" s="284"/>
      <c r="B97" s="284"/>
      <c r="C97" s="285"/>
      <c r="D97" s="284"/>
      <c r="E97" s="286"/>
      <c r="F97" s="284"/>
      <c r="G97" s="284"/>
      <c r="H97" s="284"/>
    </row>
    <row r="98" spans="1:8" ht="15" x14ac:dyDescent="0.25">
      <c r="A98" s="284"/>
      <c r="B98" s="284"/>
      <c r="C98" s="285"/>
      <c r="D98" s="284"/>
      <c r="E98" s="286"/>
      <c r="F98" s="284"/>
      <c r="G98" s="284"/>
      <c r="H98" s="284"/>
    </row>
    <row r="99" spans="1:8" ht="15" x14ac:dyDescent="0.25">
      <c r="A99" s="284"/>
      <c r="B99" s="284"/>
      <c r="C99" s="285"/>
      <c r="D99" s="284"/>
      <c r="E99" s="286"/>
      <c r="F99" s="284"/>
      <c r="G99" s="284"/>
      <c r="H99" s="284"/>
    </row>
    <row r="100" spans="1:8" ht="15" x14ac:dyDescent="0.25">
      <c r="A100" s="284"/>
      <c r="B100" s="284"/>
      <c r="C100" s="285"/>
      <c r="D100" s="284"/>
      <c r="E100" s="286"/>
      <c r="F100" s="284"/>
      <c r="G100" s="284"/>
      <c r="H100" s="284"/>
    </row>
    <row r="101" spans="1:8" ht="15" x14ac:dyDescent="0.25">
      <c r="A101" s="284"/>
      <c r="B101" s="284"/>
      <c r="C101" s="285"/>
      <c r="D101" s="284"/>
      <c r="E101" s="286"/>
      <c r="F101" s="284"/>
      <c r="G101" s="284"/>
      <c r="H101" s="284"/>
    </row>
    <row r="102" spans="1:8" ht="15" x14ac:dyDescent="0.25">
      <c r="A102" s="284"/>
      <c r="B102" s="284"/>
      <c r="C102" s="285"/>
      <c r="D102" s="284"/>
      <c r="E102" s="286"/>
      <c r="F102" s="284"/>
      <c r="G102" s="284"/>
      <c r="H102" s="284"/>
    </row>
    <row r="103" spans="1:8" ht="15" x14ac:dyDescent="0.25">
      <c r="A103" s="284"/>
      <c r="B103" s="284"/>
      <c r="C103" s="285"/>
      <c r="D103" s="284"/>
      <c r="E103" s="286"/>
      <c r="F103" s="284"/>
      <c r="G103" s="284"/>
      <c r="H103" s="284"/>
    </row>
    <row r="104" spans="1:8" ht="15" x14ac:dyDescent="0.25">
      <c r="A104" s="284"/>
      <c r="B104" s="284"/>
      <c r="C104" s="285"/>
      <c r="D104" s="284"/>
      <c r="E104" s="286"/>
      <c r="F104" s="284"/>
      <c r="G104" s="284"/>
      <c r="H104" s="284"/>
    </row>
    <row r="105" spans="1:8" ht="15" x14ac:dyDescent="0.25">
      <c r="A105" s="284"/>
      <c r="B105" s="284"/>
      <c r="C105" s="285"/>
      <c r="D105" s="284"/>
      <c r="E105" s="286"/>
      <c r="F105" s="284"/>
      <c r="G105" s="284"/>
      <c r="H105" s="284"/>
    </row>
    <row r="106" spans="1:8" ht="15" x14ac:dyDescent="0.25">
      <c r="A106" s="284"/>
      <c r="B106" s="284"/>
      <c r="C106" s="285"/>
      <c r="D106" s="284"/>
      <c r="E106" s="286"/>
      <c r="F106" s="284"/>
      <c r="G106" s="284"/>
      <c r="H106" s="284"/>
    </row>
    <row r="107" spans="1:8" ht="15" x14ac:dyDescent="0.25">
      <c r="A107" s="284"/>
      <c r="B107" s="284"/>
      <c r="C107" s="285"/>
      <c r="D107" s="284"/>
      <c r="E107" s="286"/>
      <c r="F107" s="284"/>
      <c r="G107" s="284"/>
      <c r="H107" s="284"/>
    </row>
    <row r="108" spans="1:8" ht="15" x14ac:dyDescent="0.25">
      <c r="A108" s="284"/>
      <c r="B108" s="284"/>
      <c r="C108" s="285"/>
      <c r="D108" s="284"/>
      <c r="E108" s="286"/>
      <c r="F108" s="284"/>
      <c r="G108" s="284"/>
      <c r="H108" s="284"/>
    </row>
    <row r="109" spans="1:8" ht="15" x14ac:dyDescent="0.25">
      <c r="A109" s="284"/>
      <c r="B109" s="284"/>
      <c r="C109" s="285"/>
      <c r="D109" s="284"/>
      <c r="E109" s="286"/>
      <c r="F109" s="284"/>
      <c r="G109" s="284"/>
      <c r="H109" s="284"/>
    </row>
    <row r="110" spans="1:8" ht="15" x14ac:dyDescent="0.25">
      <c r="A110" s="284"/>
      <c r="B110" s="284"/>
      <c r="C110" s="285"/>
      <c r="D110" s="284"/>
      <c r="E110" s="286"/>
      <c r="F110" s="284"/>
      <c r="G110" s="284"/>
      <c r="H110" s="284"/>
    </row>
    <row r="111" spans="1:8" ht="15" x14ac:dyDescent="0.25">
      <c r="A111" s="284"/>
      <c r="B111" s="284"/>
      <c r="C111" s="285"/>
      <c r="D111" s="284"/>
      <c r="E111" s="286"/>
      <c r="F111" s="284"/>
      <c r="G111" s="284"/>
      <c r="H111" s="284"/>
    </row>
    <row r="112" spans="1:8" ht="15" x14ac:dyDescent="0.25">
      <c r="A112" s="284"/>
      <c r="B112" s="284"/>
      <c r="C112" s="285"/>
      <c r="D112" s="284"/>
      <c r="E112" s="286"/>
      <c r="F112" s="284"/>
      <c r="G112" s="284"/>
      <c r="H112" s="284"/>
    </row>
    <row r="113" spans="1:8" ht="15" x14ac:dyDescent="0.25">
      <c r="A113" s="284"/>
      <c r="B113" s="284"/>
      <c r="C113" s="285"/>
      <c r="D113" s="284"/>
      <c r="E113" s="286"/>
      <c r="F113" s="284"/>
      <c r="G113" s="284"/>
      <c r="H113" s="284"/>
    </row>
    <row r="114" spans="1:8" ht="15" x14ac:dyDescent="0.25">
      <c r="A114" s="284"/>
      <c r="B114" s="284"/>
      <c r="C114" s="285"/>
      <c r="D114" s="284"/>
      <c r="E114" s="286"/>
      <c r="F114" s="284"/>
      <c r="G114" s="284"/>
      <c r="H114" s="284"/>
    </row>
    <row r="115" spans="1:8" ht="15" x14ac:dyDescent="0.25">
      <c r="A115" s="284"/>
      <c r="B115" s="284"/>
      <c r="C115" s="285"/>
      <c r="D115" s="284"/>
      <c r="E115" s="286"/>
      <c r="F115" s="284"/>
      <c r="G115" s="284"/>
      <c r="H115" s="284"/>
    </row>
    <row r="116" spans="1:8" ht="15" x14ac:dyDescent="0.25">
      <c r="A116" s="284"/>
      <c r="B116" s="284"/>
      <c r="C116" s="285"/>
      <c r="D116" s="284"/>
      <c r="E116" s="286"/>
      <c r="F116" s="284"/>
      <c r="G116" s="284"/>
      <c r="H116" s="284"/>
    </row>
    <row r="117" spans="1:8" ht="15" x14ac:dyDescent="0.25">
      <c r="A117" s="284"/>
      <c r="B117" s="284"/>
      <c r="C117" s="285"/>
      <c r="D117" s="284"/>
      <c r="E117" s="286"/>
      <c r="F117" s="284"/>
      <c r="G117" s="284"/>
      <c r="H117" s="284"/>
    </row>
    <row r="118" spans="1:8" ht="15" x14ac:dyDescent="0.25">
      <c r="A118" s="284"/>
      <c r="B118" s="284"/>
      <c r="C118" s="285"/>
      <c r="D118" s="284"/>
      <c r="E118" s="286"/>
      <c r="F118" s="284"/>
      <c r="G118" s="284"/>
      <c r="H118" s="284"/>
    </row>
    <row r="119" spans="1:8" ht="15" x14ac:dyDescent="0.25">
      <c r="A119" s="284"/>
      <c r="B119" s="284"/>
      <c r="C119" s="285"/>
      <c r="D119" s="284"/>
      <c r="E119" s="286"/>
      <c r="F119" s="284"/>
      <c r="G119" s="284"/>
      <c r="H119" s="284"/>
    </row>
    <row r="120" spans="1:8" ht="15" x14ac:dyDescent="0.25">
      <c r="A120" s="284"/>
      <c r="B120" s="284"/>
      <c r="C120" s="285"/>
      <c r="D120" s="284"/>
      <c r="E120" s="286"/>
      <c r="F120" s="284"/>
      <c r="G120" s="284"/>
      <c r="H120" s="284"/>
    </row>
    <row r="121" spans="1:8" ht="15" x14ac:dyDescent="0.25">
      <c r="A121" s="284"/>
      <c r="B121" s="284"/>
      <c r="C121" s="285"/>
      <c r="D121" s="284"/>
      <c r="E121" s="286"/>
      <c r="F121" s="284"/>
      <c r="G121" s="284"/>
      <c r="H121" s="284"/>
    </row>
    <row r="122" spans="1:8" ht="15" x14ac:dyDescent="0.25">
      <c r="A122" s="284"/>
      <c r="B122" s="284"/>
      <c r="C122" s="285"/>
      <c r="D122" s="284"/>
      <c r="E122" s="286"/>
      <c r="F122" s="284"/>
      <c r="G122" s="284"/>
      <c r="H122" s="284"/>
    </row>
    <row r="123" spans="1:8" ht="15" x14ac:dyDescent="0.25">
      <c r="A123" s="284"/>
      <c r="B123" s="284"/>
      <c r="C123" s="285"/>
      <c r="D123" s="284"/>
      <c r="E123" s="286"/>
      <c r="F123" s="284"/>
      <c r="G123" s="284"/>
      <c r="H123" s="284"/>
    </row>
    <row r="124" spans="1:8" ht="15" x14ac:dyDescent="0.25">
      <c r="A124" s="288"/>
      <c r="B124" s="288"/>
      <c r="C124" s="289"/>
      <c r="D124" s="288"/>
      <c r="E124" s="288"/>
      <c r="F124" s="288"/>
      <c r="G124" s="288"/>
      <c r="H124" s="288"/>
    </row>
    <row r="125" spans="1:8" ht="15" x14ac:dyDescent="0.25">
      <c r="A125" s="288"/>
      <c r="B125" s="288"/>
      <c r="C125" s="289"/>
      <c r="D125" s="288"/>
      <c r="E125" s="288"/>
      <c r="F125" s="288"/>
      <c r="G125" s="288"/>
      <c r="H125" s="288"/>
    </row>
    <row r="126" spans="1:8" ht="15" x14ac:dyDescent="0.25">
      <c r="A126" s="288"/>
      <c r="B126" s="288"/>
      <c r="C126" s="289"/>
      <c r="D126" s="288"/>
      <c r="E126" s="288"/>
      <c r="F126" s="288"/>
      <c r="G126" s="288"/>
      <c r="H126" s="288"/>
    </row>
    <row r="127" spans="1:8" ht="15" x14ac:dyDescent="0.25">
      <c r="A127" s="288"/>
      <c r="B127" s="288"/>
      <c r="C127" s="289"/>
      <c r="D127" s="288"/>
      <c r="E127" s="288"/>
      <c r="F127" s="288"/>
      <c r="G127" s="288"/>
      <c r="H127" s="288"/>
    </row>
    <row r="128" spans="1:8" ht="15" x14ac:dyDescent="0.25">
      <c r="A128" s="288"/>
      <c r="B128" s="288"/>
      <c r="C128" s="289"/>
      <c r="D128" s="288"/>
      <c r="E128" s="288"/>
      <c r="F128" s="288"/>
      <c r="G128" s="288"/>
      <c r="H128" s="288"/>
    </row>
    <row r="129" spans="1:8" ht="15" x14ac:dyDescent="0.25">
      <c r="A129" s="288"/>
      <c r="B129" s="288"/>
      <c r="C129" s="289"/>
      <c r="D129" s="288"/>
      <c r="E129" s="288"/>
      <c r="F129" s="288"/>
      <c r="G129" s="288"/>
      <c r="H129" s="288"/>
    </row>
    <row r="130" spans="1:8" ht="15" x14ac:dyDescent="0.25">
      <c r="A130" s="288"/>
      <c r="B130" s="288"/>
      <c r="C130" s="289"/>
      <c r="D130" s="288"/>
      <c r="E130" s="288"/>
      <c r="F130" s="288"/>
      <c r="G130" s="288"/>
      <c r="H130" s="288"/>
    </row>
    <row r="131" spans="1:8" ht="15" x14ac:dyDescent="0.25">
      <c r="A131" s="288"/>
      <c r="B131" s="288"/>
      <c r="C131" s="289"/>
      <c r="D131" s="288"/>
      <c r="E131" s="288"/>
      <c r="F131" s="288"/>
      <c r="G131" s="288"/>
      <c r="H131" s="288"/>
    </row>
    <row r="132" spans="1:8" ht="15" x14ac:dyDescent="0.25">
      <c r="A132" s="288"/>
      <c r="B132" s="288"/>
      <c r="C132" s="289"/>
      <c r="D132" s="288"/>
      <c r="E132" s="288"/>
      <c r="F132" s="288"/>
      <c r="G132" s="288"/>
      <c r="H132" s="288"/>
    </row>
    <row r="133" spans="1:8" ht="15" x14ac:dyDescent="0.25">
      <c r="A133" s="288"/>
      <c r="B133" s="288"/>
      <c r="C133" s="289"/>
      <c r="D133" s="288"/>
      <c r="E133" s="288"/>
      <c r="F133" s="288"/>
      <c r="G133" s="288"/>
      <c r="H133" s="288"/>
    </row>
    <row r="134" spans="1:8" ht="15" x14ac:dyDescent="0.25">
      <c r="A134" s="288"/>
      <c r="B134" s="288"/>
      <c r="C134" s="289"/>
      <c r="D134" s="288"/>
      <c r="E134" s="288"/>
      <c r="F134" s="288"/>
      <c r="G134" s="288"/>
      <c r="H134" s="288"/>
    </row>
    <row r="135" spans="1:8" ht="15" x14ac:dyDescent="0.25">
      <c r="A135" s="288"/>
      <c r="B135" s="288"/>
      <c r="C135" s="289"/>
      <c r="D135" s="288"/>
      <c r="E135" s="288"/>
      <c r="F135" s="288"/>
      <c r="G135" s="288"/>
      <c r="H135" s="288"/>
    </row>
    <row r="136" spans="1:8" ht="15" x14ac:dyDescent="0.25">
      <c r="A136" s="288"/>
      <c r="B136" s="288"/>
      <c r="C136" s="289"/>
      <c r="D136" s="288"/>
      <c r="E136" s="288"/>
      <c r="F136" s="288"/>
      <c r="G136" s="288"/>
      <c r="H136" s="288"/>
    </row>
    <row r="137" spans="1:8" ht="15" x14ac:dyDescent="0.25">
      <c r="A137" s="288"/>
      <c r="B137" s="288"/>
      <c r="C137" s="289"/>
      <c r="D137" s="288"/>
      <c r="E137" s="288"/>
      <c r="F137" s="288"/>
      <c r="G137" s="288"/>
      <c r="H137" s="288"/>
    </row>
    <row r="138" spans="1:8" ht="15" x14ac:dyDescent="0.25">
      <c r="A138" s="288"/>
      <c r="B138" s="288"/>
      <c r="C138" s="289"/>
      <c r="D138" s="288"/>
      <c r="E138" s="288"/>
      <c r="F138" s="288"/>
      <c r="G138" s="288"/>
      <c r="H138" s="288"/>
    </row>
    <row r="139" spans="1:8" ht="15" x14ac:dyDescent="0.25">
      <c r="A139" s="288"/>
      <c r="B139" s="288"/>
      <c r="C139" s="289"/>
      <c r="D139" s="288"/>
      <c r="E139" s="288"/>
      <c r="F139" s="288"/>
      <c r="G139" s="288"/>
      <c r="H139" s="288"/>
    </row>
    <row r="140" spans="1:8" ht="15" x14ac:dyDescent="0.25">
      <c r="A140" s="288"/>
      <c r="B140" s="288"/>
      <c r="C140" s="289"/>
      <c r="D140" s="288"/>
      <c r="E140" s="288"/>
      <c r="F140" s="288"/>
      <c r="G140" s="288"/>
      <c r="H140" s="288"/>
    </row>
    <row r="141" spans="1:8" ht="15" x14ac:dyDescent="0.25">
      <c r="A141" s="288"/>
      <c r="B141" s="288"/>
      <c r="C141" s="289"/>
      <c r="D141" s="288"/>
      <c r="E141" s="288"/>
      <c r="F141" s="288"/>
      <c r="G141" s="288"/>
      <c r="H141" s="288"/>
    </row>
    <row r="142" spans="1:8" ht="15" x14ac:dyDescent="0.25">
      <c r="A142" s="288"/>
      <c r="B142" s="288"/>
      <c r="C142" s="289"/>
      <c r="D142" s="288"/>
      <c r="E142" s="288"/>
      <c r="F142" s="288"/>
      <c r="G142" s="288"/>
      <c r="H142" s="288"/>
    </row>
    <row r="143" spans="1:8" ht="15" x14ac:dyDescent="0.25">
      <c r="A143" s="288"/>
      <c r="B143" s="288"/>
      <c r="C143" s="289"/>
      <c r="D143" s="288"/>
      <c r="E143" s="288"/>
      <c r="F143" s="288"/>
      <c r="G143" s="288"/>
      <c r="H143" s="288"/>
    </row>
    <row r="144" spans="1:8" ht="15" x14ac:dyDescent="0.25">
      <c r="A144" s="288"/>
      <c r="B144" s="288"/>
      <c r="C144" s="289"/>
      <c r="D144" s="288"/>
      <c r="E144" s="288"/>
      <c r="F144" s="288"/>
      <c r="G144" s="288"/>
      <c r="H144" s="288"/>
    </row>
    <row r="145" spans="1:8" ht="15" x14ac:dyDescent="0.25">
      <c r="A145" s="288"/>
      <c r="B145" s="288"/>
      <c r="C145" s="289"/>
      <c r="D145" s="288"/>
      <c r="E145" s="288"/>
      <c r="F145" s="288"/>
      <c r="G145" s="288"/>
      <c r="H145" s="288"/>
    </row>
    <row r="146" spans="1:8" ht="15" x14ac:dyDescent="0.25">
      <c r="A146" s="288"/>
      <c r="B146" s="288"/>
      <c r="C146" s="289"/>
      <c r="D146" s="288"/>
      <c r="E146" s="288"/>
      <c r="F146" s="288"/>
      <c r="G146" s="288"/>
      <c r="H146" s="288"/>
    </row>
    <row r="147" spans="1:8" ht="15" x14ac:dyDescent="0.25">
      <c r="A147" s="288"/>
      <c r="B147" s="288"/>
      <c r="C147" s="289"/>
      <c r="D147" s="288"/>
      <c r="E147" s="288"/>
      <c r="F147" s="288"/>
      <c r="G147" s="288"/>
      <c r="H147" s="288"/>
    </row>
    <row r="148" spans="1:8" ht="15" x14ac:dyDescent="0.25">
      <c r="A148" s="288"/>
      <c r="B148" s="288"/>
      <c r="C148" s="289"/>
      <c r="D148" s="288"/>
      <c r="E148" s="288"/>
      <c r="F148" s="288"/>
      <c r="G148" s="288"/>
      <c r="H148" s="288"/>
    </row>
    <row r="149" spans="1:8" ht="15" x14ac:dyDescent="0.25">
      <c r="A149" s="288"/>
      <c r="B149" s="288"/>
      <c r="C149" s="289"/>
      <c r="D149" s="288"/>
      <c r="E149" s="288"/>
      <c r="F149" s="288"/>
      <c r="G149" s="288"/>
      <c r="H149" s="288"/>
    </row>
    <row r="150" spans="1:8" ht="15" x14ac:dyDescent="0.25">
      <c r="A150" s="288"/>
      <c r="B150" s="288"/>
      <c r="C150" s="289"/>
      <c r="D150" s="288"/>
      <c r="E150" s="288"/>
      <c r="F150" s="288"/>
      <c r="G150" s="288"/>
      <c r="H150" s="288"/>
    </row>
    <row r="151" spans="1:8" ht="15" x14ac:dyDescent="0.25">
      <c r="A151" s="288"/>
      <c r="B151" s="288"/>
      <c r="C151" s="289"/>
      <c r="D151" s="288"/>
      <c r="E151" s="288"/>
      <c r="F151" s="288"/>
      <c r="G151" s="288"/>
      <c r="H151" s="288"/>
    </row>
    <row r="152" spans="1:8" ht="15" x14ac:dyDescent="0.25">
      <c r="A152" s="288"/>
      <c r="B152" s="288"/>
      <c r="C152" s="289"/>
      <c r="D152" s="288"/>
      <c r="E152" s="288"/>
      <c r="F152" s="288"/>
      <c r="G152" s="288"/>
      <c r="H152" s="288"/>
    </row>
    <row r="153" spans="1:8" ht="15" x14ac:dyDescent="0.25">
      <c r="A153" s="288"/>
      <c r="B153" s="288"/>
      <c r="C153" s="289"/>
      <c r="D153" s="288"/>
      <c r="E153" s="288"/>
      <c r="F153" s="288"/>
      <c r="G153" s="288"/>
      <c r="H153" s="288"/>
    </row>
    <row r="154" spans="1:8" ht="15" x14ac:dyDescent="0.25">
      <c r="A154" s="288"/>
      <c r="B154" s="288"/>
      <c r="C154" s="289"/>
      <c r="D154" s="288"/>
      <c r="E154" s="288"/>
      <c r="F154" s="288"/>
      <c r="G154" s="288"/>
      <c r="H154" s="288"/>
    </row>
    <row r="155" spans="1:8" ht="15" x14ac:dyDescent="0.25">
      <c r="A155" s="288"/>
      <c r="B155" s="288"/>
      <c r="C155" s="289"/>
      <c r="D155" s="288"/>
      <c r="E155" s="288"/>
      <c r="F155" s="288"/>
      <c r="G155" s="288"/>
      <c r="H155" s="288"/>
    </row>
    <row r="156" spans="1:8" ht="15" x14ac:dyDescent="0.25">
      <c r="A156" s="288"/>
      <c r="B156" s="288"/>
      <c r="C156" s="289"/>
      <c r="D156" s="288"/>
      <c r="E156" s="288"/>
      <c r="F156" s="288"/>
      <c r="G156" s="288"/>
      <c r="H156" s="288"/>
    </row>
    <row r="157" spans="1:8" ht="15" x14ac:dyDescent="0.25">
      <c r="A157" s="288"/>
      <c r="B157" s="288"/>
      <c r="C157" s="289"/>
      <c r="D157" s="288"/>
      <c r="E157" s="288"/>
      <c r="F157" s="288"/>
      <c r="G157" s="288"/>
      <c r="H157" s="288"/>
    </row>
    <row r="158" spans="1:8" ht="15" x14ac:dyDescent="0.25">
      <c r="A158" s="288"/>
      <c r="B158" s="288"/>
      <c r="C158" s="289"/>
      <c r="D158" s="288"/>
      <c r="E158" s="288"/>
      <c r="F158" s="288"/>
      <c r="G158" s="288"/>
      <c r="H158" s="288"/>
    </row>
    <row r="159" spans="1:8" ht="15" x14ac:dyDescent="0.25">
      <c r="A159" s="288"/>
      <c r="B159" s="288"/>
      <c r="C159" s="289"/>
      <c r="D159" s="288"/>
      <c r="E159" s="288"/>
      <c r="F159" s="288"/>
      <c r="G159" s="288"/>
      <c r="H159" s="288"/>
    </row>
    <row r="160" spans="1:8" x14ac:dyDescent="0.25">
      <c r="A160" s="282"/>
      <c r="B160" s="282"/>
      <c r="C160" s="290"/>
      <c r="D160" s="282"/>
      <c r="E160" s="291"/>
      <c r="F160" s="282"/>
      <c r="G160" s="282"/>
      <c r="H160" s="282"/>
    </row>
    <row r="161" spans="1:8" x14ac:dyDescent="0.25">
      <c r="A161" s="282"/>
      <c r="B161" s="282"/>
      <c r="C161" s="290"/>
      <c r="D161" s="282"/>
      <c r="E161" s="291"/>
      <c r="F161" s="282"/>
      <c r="G161" s="282"/>
      <c r="H161" s="282"/>
    </row>
    <row r="162" spans="1:8" x14ac:dyDescent="0.25">
      <c r="A162" s="282"/>
      <c r="B162" s="282"/>
      <c r="C162" s="290"/>
      <c r="D162" s="282"/>
      <c r="E162" s="291"/>
      <c r="F162" s="282"/>
      <c r="G162" s="282"/>
      <c r="H162" s="282"/>
    </row>
    <row r="163" spans="1:8" x14ac:dyDescent="0.25">
      <c r="A163" s="282"/>
      <c r="B163" s="282"/>
      <c r="C163" s="290"/>
      <c r="D163" s="282"/>
      <c r="E163" s="291"/>
      <c r="F163" s="282"/>
      <c r="G163" s="282"/>
      <c r="H163" s="282"/>
    </row>
    <row r="164" spans="1:8" x14ac:dyDescent="0.25">
      <c r="A164" s="282"/>
      <c r="B164" s="282"/>
      <c r="C164" s="290"/>
      <c r="D164" s="282"/>
      <c r="E164" s="291"/>
      <c r="F164" s="282"/>
      <c r="G164" s="282"/>
      <c r="H164" s="282"/>
    </row>
    <row r="165" spans="1:8" x14ac:dyDescent="0.25">
      <c r="A165" s="282"/>
      <c r="B165" s="282"/>
      <c r="C165" s="290"/>
      <c r="D165" s="282"/>
      <c r="E165" s="291"/>
      <c r="F165" s="282"/>
      <c r="G165" s="282"/>
      <c r="H165" s="282"/>
    </row>
    <row r="166" spans="1:8" x14ac:dyDescent="0.25">
      <c r="A166" s="282"/>
      <c r="B166" s="282"/>
      <c r="C166" s="290"/>
      <c r="D166" s="282"/>
      <c r="E166" s="291"/>
      <c r="F166" s="282"/>
      <c r="G166" s="282"/>
      <c r="H166" s="282"/>
    </row>
    <row r="167" spans="1:8" x14ac:dyDescent="0.25">
      <c r="A167" s="282"/>
      <c r="B167" s="282"/>
      <c r="C167" s="290"/>
      <c r="D167" s="282"/>
      <c r="E167" s="291"/>
      <c r="F167" s="282"/>
      <c r="G167" s="282"/>
      <c r="H167" s="282"/>
    </row>
    <row r="168" spans="1:8" x14ac:dyDescent="0.25">
      <c r="A168" s="282"/>
      <c r="B168" s="282"/>
      <c r="C168" s="290"/>
      <c r="D168" s="282"/>
      <c r="E168" s="291"/>
      <c r="F168" s="282"/>
      <c r="G168" s="282"/>
      <c r="H168" s="282"/>
    </row>
    <row r="169" spans="1:8" x14ac:dyDescent="0.25">
      <c r="A169" s="282"/>
      <c r="B169" s="282"/>
      <c r="C169" s="290"/>
      <c r="D169" s="282"/>
      <c r="E169" s="291"/>
      <c r="F169" s="282"/>
      <c r="G169" s="282"/>
      <c r="H169" s="282"/>
    </row>
    <row r="170" spans="1:8" x14ac:dyDescent="0.25">
      <c r="A170" s="282"/>
      <c r="B170" s="282"/>
      <c r="C170" s="290"/>
      <c r="D170" s="282"/>
      <c r="E170" s="291"/>
      <c r="F170" s="282"/>
      <c r="G170" s="282"/>
      <c r="H170" s="282"/>
    </row>
    <row r="171" spans="1:8" x14ac:dyDescent="0.25">
      <c r="A171" s="282"/>
      <c r="B171" s="282"/>
      <c r="C171" s="290"/>
      <c r="D171" s="282"/>
      <c r="E171" s="291"/>
      <c r="F171" s="282"/>
      <c r="G171" s="282"/>
      <c r="H171" s="282"/>
    </row>
    <row r="172" spans="1:8" x14ac:dyDescent="0.25">
      <c r="A172" s="282"/>
      <c r="B172" s="282"/>
      <c r="C172" s="290"/>
      <c r="D172" s="282"/>
      <c r="E172" s="291"/>
      <c r="F172" s="282"/>
      <c r="G172" s="282"/>
      <c r="H172" s="282"/>
    </row>
    <row r="173" spans="1:8" x14ac:dyDescent="0.25">
      <c r="A173" s="282"/>
      <c r="B173" s="282"/>
      <c r="C173" s="290"/>
      <c r="D173" s="282"/>
      <c r="E173" s="291"/>
      <c r="F173" s="282"/>
      <c r="G173" s="282"/>
      <c r="H173" s="282"/>
    </row>
    <row r="174" spans="1:8" x14ac:dyDescent="0.25">
      <c r="A174" s="282"/>
      <c r="B174" s="282"/>
      <c r="C174" s="290"/>
      <c r="D174" s="282"/>
      <c r="E174" s="291"/>
      <c r="F174" s="282"/>
      <c r="G174" s="282"/>
      <c r="H174" s="282"/>
    </row>
    <row r="175" spans="1:8" x14ac:dyDescent="0.25">
      <c r="A175" s="282"/>
      <c r="B175" s="282"/>
      <c r="C175" s="290"/>
      <c r="D175" s="282"/>
      <c r="E175" s="291"/>
      <c r="F175" s="282"/>
      <c r="G175" s="282"/>
      <c r="H175" s="282"/>
    </row>
    <row r="176" spans="1:8" x14ac:dyDescent="0.25">
      <c r="A176" s="282"/>
      <c r="B176" s="282"/>
      <c r="C176" s="290"/>
      <c r="D176" s="282"/>
      <c r="E176" s="291"/>
      <c r="F176" s="282"/>
      <c r="G176" s="282"/>
      <c r="H176" s="282"/>
    </row>
    <row r="177" spans="1:8" x14ac:dyDescent="0.25">
      <c r="A177" s="282"/>
      <c r="B177" s="282"/>
      <c r="C177" s="290"/>
      <c r="D177" s="282"/>
      <c r="E177" s="291"/>
      <c r="F177" s="282"/>
      <c r="G177" s="282"/>
      <c r="H177" s="282"/>
    </row>
    <row r="178" spans="1:8" x14ac:dyDescent="0.25">
      <c r="A178" s="282"/>
      <c r="B178" s="282"/>
      <c r="C178" s="290"/>
      <c r="D178" s="282"/>
      <c r="E178" s="291"/>
      <c r="F178" s="282"/>
      <c r="G178" s="282"/>
      <c r="H178" s="282"/>
    </row>
    <row r="179" spans="1:8" x14ac:dyDescent="0.25">
      <c r="A179" s="282"/>
      <c r="B179" s="282"/>
      <c r="C179" s="290"/>
      <c r="D179" s="282"/>
      <c r="E179" s="291"/>
      <c r="F179" s="282"/>
      <c r="G179" s="282"/>
      <c r="H179" s="282"/>
    </row>
    <row r="180" spans="1:8" x14ac:dyDescent="0.25">
      <c r="A180" s="282"/>
      <c r="B180" s="282"/>
      <c r="C180" s="290"/>
      <c r="D180" s="282"/>
      <c r="E180" s="291"/>
      <c r="F180" s="282"/>
      <c r="G180" s="282"/>
      <c r="H180" s="282"/>
    </row>
    <row r="181" spans="1:8" x14ac:dyDescent="0.25">
      <c r="A181" s="282"/>
      <c r="B181" s="282"/>
      <c r="C181" s="290"/>
      <c r="D181" s="282"/>
      <c r="E181" s="291"/>
      <c r="F181" s="282"/>
      <c r="G181" s="282"/>
      <c r="H181" s="282"/>
    </row>
    <row r="182" spans="1:8" x14ac:dyDescent="0.25">
      <c r="A182" s="282"/>
      <c r="B182" s="282"/>
      <c r="C182" s="290"/>
      <c r="D182" s="282"/>
      <c r="E182" s="291"/>
      <c r="F182" s="282"/>
      <c r="G182" s="282"/>
      <c r="H182" s="282"/>
    </row>
    <row r="183" spans="1:8" x14ac:dyDescent="0.25">
      <c r="A183" s="282"/>
      <c r="B183" s="282"/>
      <c r="C183" s="290"/>
      <c r="D183" s="282"/>
      <c r="E183" s="291"/>
      <c r="F183" s="282"/>
      <c r="G183" s="282"/>
      <c r="H183" s="282"/>
    </row>
    <row r="184" spans="1:8" x14ac:dyDescent="0.25">
      <c r="A184" s="282"/>
      <c r="B184" s="282"/>
      <c r="C184" s="290"/>
      <c r="D184" s="282"/>
      <c r="E184" s="291"/>
      <c r="F184" s="282"/>
      <c r="G184" s="282"/>
      <c r="H184" s="282"/>
    </row>
    <row r="185" spans="1:8" x14ac:dyDescent="0.25">
      <c r="A185" s="282"/>
      <c r="B185" s="282"/>
      <c r="C185" s="290"/>
      <c r="D185" s="282"/>
      <c r="E185" s="291"/>
      <c r="F185" s="282"/>
      <c r="G185" s="282"/>
      <c r="H185" s="282"/>
    </row>
    <row r="186" spans="1:8" x14ac:dyDescent="0.25">
      <c r="A186" s="282"/>
      <c r="B186" s="282"/>
      <c r="C186" s="290"/>
      <c r="D186" s="282"/>
      <c r="E186" s="291"/>
      <c r="F186" s="282"/>
      <c r="G186" s="282"/>
      <c r="H186" s="282"/>
    </row>
    <row r="187" spans="1:8" x14ac:dyDescent="0.25">
      <c r="A187" s="282"/>
      <c r="B187" s="282"/>
      <c r="C187" s="290"/>
      <c r="D187" s="282"/>
      <c r="E187" s="291"/>
      <c r="F187" s="282"/>
      <c r="G187" s="282"/>
      <c r="H187" s="282"/>
    </row>
    <row r="188" spans="1:8" x14ac:dyDescent="0.25">
      <c r="A188" s="282"/>
      <c r="B188" s="282"/>
      <c r="C188" s="290"/>
      <c r="D188" s="282"/>
      <c r="E188" s="291"/>
      <c r="F188" s="282"/>
      <c r="G188" s="282"/>
      <c r="H188" s="282"/>
    </row>
    <row r="189" spans="1:8" x14ac:dyDescent="0.25">
      <c r="A189" s="282"/>
      <c r="B189" s="282"/>
      <c r="C189" s="290"/>
      <c r="D189" s="282"/>
      <c r="E189" s="291"/>
      <c r="F189" s="282"/>
      <c r="G189" s="282"/>
      <c r="H189" s="282"/>
    </row>
    <row r="190" spans="1:8" x14ac:dyDescent="0.25">
      <c r="A190" s="282"/>
      <c r="B190" s="282"/>
      <c r="C190" s="290"/>
      <c r="D190" s="282"/>
      <c r="E190" s="291"/>
      <c r="F190" s="282"/>
      <c r="G190" s="282"/>
      <c r="H190" s="282"/>
    </row>
    <row r="191" spans="1:8" x14ac:dyDescent="0.25">
      <c r="A191" s="282"/>
      <c r="B191" s="282"/>
      <c r="C191" s="290"/>
      <c r="D191" s="282"/>
      <c r="E191" s="291"/>
      <c r="F191" s="282"/>
      <c r="G191" s="282"/>
      <c r="H191" s="282"/>
    </row>
    <row r="192" spans="1:8" x14ac:dyDescent="0.25">
      <c r="A192" s="282"/>
      <c r="B192" s="282"/>
      <c r="C192" s="290"/>
      <c r="D192" s="282"/>
      <c r="E192" s="291"/>
      <c r="F192" s="282"/>
      <c r="G192" s="282"/>
      <c r="H192" s="282"/>
    </row>
    <row r="193" spans="1:8" x14ac:dyDescent="0.25">
      <c r="A193" s="282"/>
      <c r="B193" s="282"/>
      <c r="C193" s="290"/>
      <c r="D193" s="282"/>
      <c r="E193" s="291"/>
      <c r="F193" s="282"/>
      <c r="G193" s="282"/>
      <c r="H193" s="282"/>
    </row>
    <row r="194" spans="1:8" x14ac:dyDescent="0.25">
      <c r="A194" s="282"/>
      <c r="B194" s="282"/>
      <c r="C194" s="290"/>
      <c r="D194" s="282"/>
      <c r="E194" s="291"/>
      <c r="F194" s="282"/>
      <c r="G194" s="282"/>
      <c r="H194" s="282"/>
    </row>
    <row r="195" spans="1:8" x14ac:dyDescent="0.25">
      <c r="A195" s="282"/>
      <c r="B195" s="282"/>
      <c r="C195" s="290"/>
      <c r="D195" s="282"/>
      <c r="E195" s="291"/>
      <c r="F195" s="282"/>
      <c r="G195" s="282"/>
      <c r="H195" s="282"/>
    </row>
    <row r="196" spans="1:8" x14ac:dyDescent="0.25">
      <c r="A196" s="282"/>
      <c r="B196" s="282"/>
      <c r="C196" s="290"/>
      <c r="D196" s="282"/>
      <c r="E196" s="291"/>
      <c r="F196" s="282"/>
      <c r="G196" s="282"/>
      <c r="H196" s="282"/>
    </row>
    <row r="197" spans="1:8" x14ac:dyDescent="0.25">
      <c r="A197" s="282"/>
      <c r="B197" s="282"/>
      <c r="C197" s="290"/>
      <c r="D197" s="282"/>
      <c r="E197" s="291"/>
      <c r="F197" s="282"/>
      <c r="G197" s="282"/>
      <c r="H197" s="282"/>
    </row>
    <row r="198" spans="1:8" x14ac:dyDescent="0.25">
      <c r="A198" s="282"/>
      <c r="B198" s="282"/>
      <c r="C198" s="290"/>
      <c r="D198" s="282"/>
      <c r="E198" s="291"/>
      <c r="F198" s="282"/>
      <c r="G198" s="282"/>
      <c r="H198" s="282"/>
    </row>
    <row r="199" spans="1:8" x14ac:dyDescent="0.25">
      <c r="A199" s="282"/>
      <c r="B199" s="282"/>
      <c r="C199" s="290"/>
      <c r="D199" s="282"/>
      <c r="E199" s="291"/>
      <c r="F199" s="282"/>
      <c r="G199" s="282"/>
      <c r="H199" s="282"/>
    </row>
    <row r="200" spans="1:8" x14ac:dyDescent="0.25">
      <c r="A200" s="282"/>
      <c r="B200" s="282"/>
      <c r="C200" s="290"/>
      <c r="D200" s="282"/>
      <c r="E200" s="291"/>
      <c r="F200" s="282"/>
      <c r="G200" s="282"/>
      <c r="H200" s="282"/>
    </row>
    <row r="201" spans="1:8" x14ac:dyDescent="0.25">
      <c r="A201" s="282"/>
      <c r="B201" s="282"/>
      <c r="C201" s="290"/>
      <c r="D201" s="282"/>
      <c r="E201" s="291"/>
      <c r="F201" s="282"/>
      <c r="G201" s="282"/>
      <c r="H201" s="282"/>
    </row>
    <row r="202" spans="1:8" x14ac:dyDescent="0.25">
      <c r="A202" s="282"/>
      <c r="B202" s="282"/>
      <c r="C202" s="290"/>
      <c r="D202" s="282"/>
      <c r="E202" s="291"/>
      <c r="F202" s="282"/>
      <c r="G202" s="282"/>
      <c r="H202" s="282"/>
    </row>
    <row r="203" spans="1:8" x14ac:dyDescent="0.25">
      <c r="A203" s="282"/>
      <c r="B203" s="282"/>
      <c r="C203" s="290"/>
      <c r="D203" s="282"/>
      <c r="E203" s="291"/>
      <c r="F203" s="282"/>
      <c r="G203" s="282"/>
      <c r="H203" s="282"/>
    </row>
    <row r="204" spans="1:8" x14ac:dyDescent="0.25">
      <c r="A204" s="282"/>
      <c r="B204" s="282"/>
      <c r="C204" s="290"/>
      <c r="D204" s="282"/>
      <c r="E204" s="291"/>
      <c r="F204" s="282"/>
      <c r="G204" s="282"/>
      <c r="H204" s="282"/>
    </row>
    <row r="205" spans="1:8" x14ac:dyDescent="0.25">
      <c r="A205" s="282"/>
      <c r="B205" s="282"/>
      <c r="C205" s="290"/>
      <c r="D205" s="282"/>
      <c r="E205" s="291"/>
      <c r="F205" s="282"/>
      <c r="G205" s="282"/>
      <c r="H205" s="282"/>
    </row>
    <row r="206" spans="1:8" x14ac:dyDescent="0.25">
      <c r="A206" s="282"/>
      <c r="B206" s="282"/>
      <c r="C206" s="290"/>
      <c r="D206" s="282"/>
      <c r="E206" s="291"/>
      <c r="F206" s="282"/>
      <c r="G206" s="282"/>
      <c r="H206" s="282"/>
    </row>
    <row r="207" spans="1:8" x14ac:dyDescent="0.25">
      <c r="A207" s="282"/>
      <c r="B207" s="282"/>
      <c r="C207" s="290"/>
      <c r="D207" s="282"/>
      <c r="E207" s="291"/>
      <c r="F207" s="282"/>
      <c r="G207" s="282"/>
      <c r="H207" s="282"/>
    </row>
    <row r="208" spans="1:8" x14ac:dyDescent="0.25">
      <c r="A208" s="282"/>
      <c r="B208" s="282"/>
      <c r="C208" s="290"/>
      <c r="D208" s="282"/>
      <c r="E208" s="291"/>
      <c r="F208" s="282"/>
      <c r="G208" s="292"/>
      <c r="H208" s="282"/>
    </row>
    <row r="209" spans="1:8" x14ac:dyDescent="0.25">
      <c r="A209" s="282"/>
      <c r="B209" s="282"/>
      <c r="C209" s="290"/>
      <c r="D209" s="282"/>
      <c r="E209" s="291"/>
      <c r="F209" s="282"/>
      <c r="G209" s="292"/>
      <c r="H209" s="282"/>
    </row>
    <row r="210" spans="1:8" x14ac:dyDescent="0.25">
      <c r="A210" s="282"/>
      <c r="B210" s="282"/>
      <c r="C210" s="290"/>
      <c r="D210" s="282"/>
      <c r="E210" s="291"/>
      <c r="F210" s="282"/>
      <c r="G210" s="282"/>
      <c r="H210" s="282"/>
    </row>
    <row r="211" spans="1:8" x14ac:dyDescent="0.25">
      <c r="A211" s="282"/>
      <c r="B211" s="282"/>
      <c r="C211" s="290"/>
      <c r="D211" s="282"/>
      <c r="E211" s="291"/>
      <c r="F211" s="282"/>
      <c r="G211" s="282"/>
      <c r="H211" s="282"/>
    </row>
    <row r="212" spans="1:8" x14ac:dyDescent="0.25">
      <c r="A212" s="282"/>
      <c r="B212" s="282"/>
      <c r="C212" s="290"/>
      <c r="D212" s="282"/>
      <c r="E212" s="291"/>
      <c r="F212" s="282"/>
      <c r="G212" s="282"/>
      <c r="H212" s="282"/>
    </row>
    <row r="213" spans="1:8" x14ac:dyDescent="0.25">
      <c r="A213" s="282"/>
      <c r="B213" s="282"/>
      <c r="C213" s="290"/>
      <c r="D213" s="282"/>
      <c r="E213" s="291"/>
      <c r="F213" s="282"/>
      <c r="G213" s="282"/>
      <c r="H213" s="282"/>
    </row>
    <row r="214" spans="1:8" x14ac:dyDescent="0.25">
      <c r="A214" s="282"/>
      <c r="B214" s="282"/>
      <c r="C214" s="290"/>
      <c r="D214" s="282"/>
      <c r="E214" s="291"/>
      <c r="F214" s="282"/>
      <c r="G214" s="282"/>
      <c r="H214" s="282"/>
    </row>
    <row r="215" spans="1:8" x14ac:dyDescent="0.25">
      <c r="A215" s="282"/>
      <c r="B215" s="282"/>
      <c r="C215" s="290"/>
      <c r="D215" s="282"/>
      <c r="E215" s="291"/>
      <c r="F215" s="282"/>
      <c r="G215" s="282"/>
      <c r="H215" s="282"/>
    </row>
    <row r="216" spans="1:8" x14ac:dyDescent="0.25">
      <c r="A216" s="282"/>
      <c r="B216" s="282"/>
      <c r="C216" s="290"/>
      <c r="D216" s="282"/>
      <c r="E216" s="291"/>
      <c r="F216" s="282"/>
      <c r="G216" s="282"/>
      <c r="H216" s="282"/>
    </row>
    <row r="217" spans="1:8" x14ac:dyDescent="0.25">
      <c r="A217" s="282"/>
      <c r="B217" s="282"/>
      <c r="C217" s="282"/>
      <c r="D217" s="282"/>
      <c r="E217" s="291"/>
      <c r="F217" s="282"/>
      <c r="G217" s="282"/>
      <c r="H217" s="282"/>
    </row>
    <row r="218" spans="1:8" x14ac:dyDescent="0.25">
      <c r="A218" s="282"/>
      <c r="B218" s="282"/>
      <c r="C218" s="282"/>
      <c r="D218" s="282"/>
      <c r="E218" s="291"/>
      <c r="F218" s="282"/>
      <c r="G218" s="282"/>
      <c r="H218" s="282"/>
    </row>
    <row r="219" spans="1:8" x14ac:dyDescent="0.25">
      <c r="A219" s="282"/>
      <c r="B219" s="282"/>
      <c r="C219" s="282"/>
      <c r="D219" s="282"/>
      <c r="E219" s="291"/>
      <c r="F219" s="282"/>
      <c r="G219" s="282"/>
      <c r="H219" s="282"/>
    </row>
    <row r="220" spans="1:8" x14ac:dyDescent="0.25">
      <c r="A220" s="282"/>
      <c r="B220" s="282"/>
      <c r="C220" s="282"/>
      <c r="D220" s="282"/>
      <c r="E220" s="291"/>
      <c r="F220" s="282"/>
      <c r="G220" s="282"/>
      <c r="H220" s="282"/>
    </row>
    <row r="221" spans="1:8" x14ac:dyDescent="0.25">
      <c r="A221" s="282"/>
      <c r="B221" s="282"/>
      <c r="C221" s="282"/>
      <c r="D221" s="282"/>
      <c r="E221" s="291"/>
      <c r="F221" s="282"/>
      <c r="G221" s="282"/>
      <c r="H221" s="282"/>
    </row>
    <row r="222" spans="1:8" x14ac:dyDescent="0.25">
      <c r="A222" s="282"/>
      <c r="B222" s="282"/>
      <c r="C222" s="282"/>
      <c r="D222" s="282"/>
      <c r="E222" s="291"/>
      <c r="F222" s="282"/>
      <c r="G222" s="282"/>
      <c r="H222" s="282"/>
    </row>
    <row r="223" spans="1:8" x14ac:dyDescent="0.25">
      <c r="A223" s="282"/>
      <c r="B223" s="282"/>
      <c r="C223" s="282"/>
      <c r="D223" s="282"/>
      <c r="E223" s="291"/>
      <c r="F223" s="282"/>
      <c r="G223" s="282"/>
      <c r="H223" s="282"/>
    </row>
    <row r="224" spans="1:8" x14ac:dyDescent="0.25">
      <c r="A224" s="282"/>
      <c r="B224" s="282"/>
      <c r="C224" s="282"/>
      <c r="D224" s="282"/>
      <c r="E224" s="291"/>
      <c r="F224" s="282"/>
      <c r="G224" s="282"/>
      <c r="H224" s="282"/>
    </row>
    <row r="225" spans="1:8" x14ac:dyDescent="0.25">
      <c r="A225" s="282"/>
      <c r="B225" s="282"/>
      <c r="C225" s="282"/>
      <c r="D225" s="282"/>
      <c r="E225" s="291"/>
      <c r="F225" s="282"/>
      <c r="G225" s="282"/>
      <c r="H225" s="282"/>
    </row>
    <row r="226" spans="1:8" x14ac:dyDescent="0.25">
      <c r="A226" s="282"/>
      <c r="B226" s="282"/>
      <c r="C226" s="282"/>
      <c r="D226" s="282"/>
      <c r="E226" s="291"/>
      <c r="F226" s="282"/>
      <c r="G226" s="282"/>
      <c r="H226" s="282"/>
    </row>
    <row r="227" spans="1:8" x14ac:dyDescent="0.25">
      <c r="A227" s="282"/>
      <c r="B227" s="282"/>
      <c r="C227" s="282"/>
      <c r="D227" s="282"/>
      <c r="E227" s="291"/>
      <c r="F227" s="282"/>
      <c r="G227" s="282"/>
      <c r="H227" s="282"/>
    </row>
    <row r="228" spans="1:8" x14ac:dyDescent="0.25">
      <c r="A228" s="282"/>
      <c r="B228" s="282"/>
      <c r="C228" s="282"/>
      <c r="D228" s="282"/>
      <c r="E228" s="291"/>
      <c r="F228" s="282"/>
      <c r="G228" s="282"/>
      <c r="H228" s="282"/>
    </row>
    <row r="229" spans="1:8" x14ac:dyDescent="0.25">
      <c r="A229" s="282"/>
      <c r="B229" s="282"/>
      <c r="C229" s="282"/>
      <c r="D229" s="282"/>
      <c r="E229" s="291"/>
      <c r="F229" s="282"/>
      <c r="G229" s="282"/>
      <c r="H229" s="282"/>
    </row>
    <row r="230" spans="1:8" x14ac:dyDescent="0.25">
      <c r="A230" s="282"/>
      <c r="B230" s="282"/>
      <c r="C230" s="282"/>
      <c r="D230" s="282"/>
      <c r="E230" s="291"/>
      <c r="F230" s="282"/>
      <c r="G230" s="282"/>
      <c r="H230" s="282"/>
    </row>
    <row r="231" spans="1:8" x14ac:dyDescent="0.25">
      <c r="A231" s="282"/>
      <c r="B231" s="282"/>
      <c r="C231" s="282"/>
      <c r="D231" s="282"/>
      <c r="E231" s="291"/>
      <c r="F231" s="282"/>
      <c r="G231" s="282"/>
      <c r="H231" s="282"/>
    </row>
    <row r="232" spans="1:8" x14ac:dyDescent="0.25">
      <c r="A232" s="282"/>
      <c r="B232" s="282"/>
      <c r="C232" s="282"/>
      <c r="D232" s="282"/>
      <c r="E232" s="291"/>
      <c r="F232" s="282"/>
      <c r="G232" s="282"/>
      <c r="H232" s="282"/>
    </row>
    <row r="233" spans="1:8" x14ac:dyDescent="0.25">
      <c r="A233" s="282"/>
      <c r="B233" s="282"/>
      <c r="C233" s="282"/>
      <c r="D233" s="282"/>
      <c r="E233" s="291"/>
      <c r="F233" s="282"/>
      <c r="G233" s="282"/>
      <c r="H233" s="282"/>
    </row>
    <row r="234" spans="1:8" x14ac:dyDescent="0.25">
      <c r="A234" s="282"/>
      <c r="B234" s="282"/>
      <c r="C234" s="282"/>
      <c r="D234" s="282"/>
      <c r="E234" s="291"/>
      <c r="F234" s="282"/>
      <c r="G234" s="282"/>
      <c r="H234" s="282"/>
    </row>
    <row r="235" spans="1:8" x14ac:dyDescent="0.25">
      <c r="A235" s="282"/>
      <c r="B235" s="282"/>
      <c r="C235" s="282"/>
      <c r="D235" s="282"/>
      <c r="E235" s="291"/>
      <c r="F235" s="282"/>
      <c r="G235" s="282"/>
      <c r="H235" s="282"/>
    </row>
    <row r="236" spans="1:8" x14ac:dyDescent="0.25">
      <c r="A236" s="282"/>
      <c r="B236" s="282"/>
      <c r="C236" s="282"/>
      <c r="D236" s="282"/>
      <c r="E236" s="291"/>
      <c r="F236" s="282"/>
      <c r="G236" s="282"/>
      <c r="H236" s="282"/>
    </row>
    <row r="237" spans="1:8" x14ac:dyDescent="0.25">
      <c r="A237" s="282"/>
      <c r="B237" s="282"/>
      <c r="C237" s="282"/>
      <c r="D237" s="282"/>
      <c r="E237" s="291"/>
      <c r="F237" s="282"/>
      <c r="G237" s="282"/>
      <c r="H237" s="282"/>
    </row>
    <row r="238" spans="1:8" x14ac:dyDescent="0.25">
      <c r="A238" s="282"/>
      <c r="B238" s="282"/>
      <c r="C238" s="282"/>
      <c r="D238" s="282"/>
      <c r="E238" s="291"/>
      <c r="F238" s="282"/>
      <c r="G238" s="282"/>
      <c r="H238" s="282"/>
    </row>
    <row r="239" spans="1:8" x14ac:dyDescent="0.25">
      <c r="A239" s="282"/>
      <c r="B239" s="282"/>
      <c r="C239" s="282"/>
      <c r="D239" s="282"/>
      <c r="E239" s="291"/>
      <c r="F239" s="282"/>
      <c r="G239" s="282"/>
      <c r="H239" s="282"/>
    </row>
    <row r="240" spans="1:8" x14ac:dyDescent="0.25">
      <c r="A240" s="282"/>
      <c r="B240" s="282"/>
      <c r="C240" s="282"/>
      <c r="D240" s="282"/>
      <c r="E240" s="291"/>
      <c r="F240" s="282"/>
      <c r="G240" s="282"/>
      <c r="H240" s="282"/>
    </row>
    <row r="241" spans="1:8" x14ac:dyDescent="0.25">
      <c r="A241" s="282"/>
      <c r="B241" s="282"/>
      <c r="C241" s="282"/>
      <c r="D241" s="282"/>
      <c r="E241" s="291"/>
      <c r="F241" s="282"/>
      <c r="G241" s="282"/>
      <c r="H241" s="282"/>
    </row>
    <row r="242" spans="1:8" x14ac:dyDescent="0.25">
      <c r="A242" s="282"/>
      <c r="B242" s="282"/>
      <c r="C242" s="282"/>
      <c r="D242" s="282"/>
      <c r="E242" s="291"/>
      <c r="F242" s="282"/>
      <c r="G242" s="282"/>
      <c r="H242" s="282"/>
    </row>
    <row r="243" spans="1:8" x14ac:dyDescent="0.25">
      <c r="A243" s="282"/>
      <c r="B243" s="282"/>
      <c r="C243" s="282"/>
      <c r="D243" s="282"/>
      <c r="E243" s="291"/>
      <c r="F243" s="282"/>
      <c r="G243" s="282"/>
      <c r="H243" s="282"/>
    </row>
    <row r="244" spans="1:8" x14ac:dyDescent="0.25">
      <c r="A244" s="282"/>
      <c r="B244" s="282"/>
      <c r="C244" s="282"/>
      <c r="D244" s="282"/>
      <c r="E244" s="291"/>
      <c r="F244" s="282"/>
      <c r="G244" s="282"/>
      <c r="H244" s="282"/>
    </row>
    <row r="245" spans="1:8" x14ac:dyDescent="0.25">
      <c r="A245" s="282"/>
      <c r="B245" s="282"/>
      <c r="C245" s="282"/>
      <c r="D245" s="282"/>
      <c r="E245" s="291"/>
      <c r="F245" s="282"/>
      <c r="G245" s="282"/>
      <c r="H245" s="282"/>
    </row>
    <row r="246" spans="1:8" x14ac:dyDescent="0.25">
      <c r="A246" s="282"/>
      <c r="B246" s="282"/>
      <c r="C246" s="282"/>
      <c r="D246" s="282"/>
      <c r="E246" s="291"/>
      <c r="F246" s="282"/>
      <c r="G246" s="282"/>
      <c r="H246" s="282"/>
    </row>
    <row r="247" spans="1:8" x14ac:dyDescent="0.25">
      <c r="A247" s="282"/>
      <c r="B247" s="282"/>
      <c r="C247" s="282"/>
      <c r="D247" s="282"/>
      <c r="E247" s="291"/>
      <c r="F247" s="282"/>
      <c r="G247" s="282"/>
      <c r="H247" s="282"/>
    </row>
    <row r="248" spans="1:8" x14ac:dyDescent="0.25">
      <c r="A248" s="282"/>
      <c r="B248" s="282"/>
      <c r="C248" s="282"/>
      <c r="D248" s="282"/>
      <c r="E248" s="291"/>
      <c r="F248" s="282"/>
      <c r="G248" s="282"/>
      <c r="H248" s="282"/>
    </row>
    <row r="249" spans="1:8" x14ac:dyDescent="0.25">
      <c r="A249" s="282"/>
      <c r="B249" s="282"/>
      <c r="C249" s="282"/>
      <c r="D249" s="282"/>
      <c r="E249" s="291"/>
      <c r="F249" s="282"/>
      <c r="G249" s="282"/>
      <c r="H249" s="282"/>
    </row>
    <row r="250" spans="1:8" x14ac:dyDescent="0.25">
      <c r="A250" s="282"/>
      <c r="B250" s="282"/>
      <c r="C250" s="282"/>
      <c r="D250" s="282"/>
      <c r="E250" s="291"/>
      <c r="F250" s="282"/>
      <c r="G250" s="282"/>
      <c r="H250" s="282"/>
    </row>
    <row r="251" spans="1:8" x14ac:dyDescent="0.25">
      <c r="A251" s="282"/>
      <c r="B251" s="282"/>
      <c r="C251" s="282"/>
      <c r="D251" s="282"/>
      <c r="E251" s="291"/>
      <c r="F251" s="282"/>
      <c r="G251" s="282"/>
      <c r="H251" s="282"/>
    </row>
    <row r="252" spans="1:8" x14ac:dyDescent="0.25">
      <c r="A252" s="282"/>
      <c r="B252" s="282"/>
      <c r="C252" s="282"/>
      <c r="D252" s="282"/>
      <c r="E252" s="291"/>
      <c r="F252" s="282"/>
      <c r="G252" s="282"/>
      <c r="H252" s="282"/>
    </row>
    <row r="253" spans="1:8" x14ac:dyDescent="0.25">
      <c r="A253" s="282"/>
      <c r="B253" s="282"/>
      <c r="C253" s="282"/>
      <c r="D253" s="282"/>
      <c r="E253" s="291"/>
      <c r="F253" s="282"/>
      <c r="G253" s="282"/>
      <c r="H253" s="282"/>
    </row>
    <row r="254" spans="1:8" x14ac:dyDescent="0.25">
      <c r="A254" s="282"/>
      <c r="B254" s="282"/>
      <c r="C254" s="282"/>
      <c r="D254" s="282"/>
      <c r="E254" s="291"/>
      <c r="F254" s="282"/>
      <c r="G254" s="282"/>
      <c r="H254" s="282"/>
    </row>
    <row r="255" spans="1:8" x14ac:dyDescent="0.25">
      <c r="A255" s="282"/>
      <c r="B255" s="282"/>
      <c r="C255" s="282"/>
      <c r="D255" s="282"/>
      <c r="E255" s="291"/>
      <c r="F255" s="282"/>
      <c r="G255" s="282"/>
      <c r="H255" s="282"/>
    </row>
    <row r="256" spans="1:8" x14ac:dyDescent="0.25">
      <c r="A256" s="282"/>
      <c r="B256" s="282"/>
      <c r="C256" s="282"/>
      <c r="D256" s="282"/>
      <c r="E256" s="291"/>
      <c r="F256" s="282"/>
      <c r="G256" s="282"/>
      <c r="H256" s="282"/>
    </row>
    <row r="257" spans="1:8" x14ac:dyDescent="0.25">
      <c r="A257" s="282"/>
      <c r="B257" s="282"/>
      <c r="C257" s="282"/>
      <c r="D257" s="282"/>
      <c r="E257" s="291"/>
      <c r="F257" s="282"/>
      <c r="G257" s="282"/>
      <c r="H257" s="282"/>
    </row>
    <row r="258" spans="1:8" x14ac:dyDescent="0.25">
      <c r="A258" s="282"/>
      <c r="B258" s="282"/>
      <c r="C258" s="282"/>
      <c r="D258" s="282"/>
      <c r="E258" s="291"/>
      <c r="F258" s="282"/>
      <c r="G258" s="282"/>
      <c r="H258" s="282"/>
    </row>
    <row r="259" spans="1:8" x14ac:dyDescent="0.25">
      <c r="A259" s="282"/>
      <c r="B259" s="282"/>
      <c r="C259" s="282"/>
      <c r="D259" s="282"/>
      <c r="E259" s="291"/>
      <c r="F259" s="282"/>
      <c r="G259" s="282"/>
      <c r="H259" s="282"/>
    </row>
    <row r="260" spans="1:8" x14ac:dyDescent="0.25">
      <c r="A260" s="282"/>
      <c r="B260" s="282"/>
      <c r="C260" s="282"/>
      <c r="D260" s="282"/>
      <c r="E260" s="291"/>
      <c r="F260" s="282"/>
      <c r="G260" s="282"/>
      <c r="H260" s="282"/>
    </row>
    <row r="261" spans="1:8" x14ac:dyDescent="0.25">
      <c r="A261" s="282"/>
      <c r="B261" s="282"/>
      <c r="C261" s="282"/>
      <c r="D261" s="282"/>
      <c r="E261" s="291"/>
      <c r="F261" s="282"/>
      <c r="G261" s="282"/>
      <c r="H261" s="282"/>
    </row>
    <row r="262" spans="1:8" x14ac:dyDescent="0.25">
      <c r="A262" s="282"/>
      <c r="B262" s="282"/>
      <c r="C262" s="282"/>
      <c r="D262" s="282"/>
      <c r="E262" s="291"/>
      <c r="F262" s="282"/>
      <c r="G262" s="282"/>
      <c r="H262" s="282"/>
    </row>
    <row r="263" spans="1:8" x14ac:dyDescent="0.25">
      <c r="A263" s="282"/>
      <c r="B263" s="282"/>
      <c r="C263" s="282"/>
      <c r="D263" s="282"/>
      <c r="E263" s="291"/>
      <c r="F263" s="282"/>
      <c r="G263" s="282"/>
      <c r="H263" s="282"/>
    </row>
    <row r="264" spans="1:8" x14ac:dyDescent="0.25">
      <c r="A264" s="282"/>
      <c r="B264" s="282"/>
      <c r="C264" s="282"/>
      <c r="D264" s="282"/>
      <c r="E264" s="291"/>
      <c r="F264" s="282"/>
      <c r="G264" s="282"/>
      <c r="H264" s="282"/>
    </row>
    <row r="265" spans="1:8" x14ac:dyDescent="0.25">
      <c r="A265" s="282"/>
      <c r="B265" s="282"/>
      <c r="C265" s="282"/>
      <c r="D265" s="282"/>
      <c r="E265" s="291"/>
      <c r="F265" s="282"/>
      <c r="G265" s="282"/>
      <c r="H265" s="282"/>
    </row>
    <row r="266" spans="1:8" x14ac:dyDescent="0.25">
      <c r="A266" s="282"/>
      <c r="B266" s="282"/>
      <c r="C266" s="282"/>
      <c r="D266" s="282"/>
      <c r="E266" s="291"/>
      <c r="F266" s="282"/>
      <c r="G266" s="282"/>
      <c r="H266" s="282"/>
    </row>
    <row r="267" spans="1:8" x14ac:dyDescent="0.25">
      <c r="A267" s="282"/>
      <c r="B267" s="282"/>
      <c r="C267" s="282"/>
      <c r="D267" s="282"/>
      <c r="E267" s="291"/>
      <c r="F267" s="282"/>
      <c r="G267" s="282"/>
      <c r="H267" s="282"/>
    </row>
    <row r="268" spans="1:8" x14ac:dyDescent="0.25">
      <c r="A268" s="282"/>
      <c r="B268" s="282"/>
      <c r="C268" s="282"/>
      <c r="D268" s="282"/>
      <c r="E268" s="291"/>
      <c r="F268" s="282"/>
      <c r="G268" s="282"/>
      <c r="H268" s="282"/>
    </row>
    <row r="269" spans="1:8" x14ac:dyDescent="0.25">
      <c r="A269" s="282"/>
      <c r="B269" s="282"/>
      <c r="C269" s="282"/>
      <c r="D269" s="282"/>
      <c r="E269" s="291"/>
      <c r="F269" s="282"/>
      <c r="G269" s="282"/>
      <c r="H269" s="282"/>
    </row>
    <row r="270" spans="1:8" x14ac:dyDescent="0.25">
      <c r="A270" s="282"/>
      <c r="B270" s="282"/>
      <c r="C270" s="282"/>
      <c r="D270" s="282"/>
      <c r="E270" s="291"/>
      <c r="F270" s="282"/>
      <c r="G270" s="282"/>
      <c r="H270" s="282"/>
    </row>
    <row r="271" spans="1:8" x14ac:dyDescent="0.25">
      <c r="A271" s="282"/>
      <c r="B271" s="282"/>
      <c r="C271" s="282"/>
      <c r="D271" s="282"/>
      <c r="E271" s="291"/>
      <c r="F271" s="282"/>
      <c r="G271" s="282"/>
      <c r="H271" s="282"/>
    </row>
    <row r="272" spans="1:8" x14ac:dyDescent="0.25">
      <c r="A272" s="282"/>
      <c r="B272" s="282"/>
      <c r="C272" s="282"/>
      <c r="D272" s="282"/>
      <c r="E272" s="291"/>
      <c r="F272" s="282"/>
      <c r="G272" s="282"/>
      <c r="H272" s="282"/>
    </row>
    <row r="273" spans="1:8" x14ac:dyDescent="0.25">
      <c r="A273" s="282"/>
      <c r="B273" s="282"/>
      <c r="C273" s="282"/>
      <c r="D273" s="282"/>
      <c r="E273" s="291"/>
      <c r="F273" s="282"/>
      <c r="G273" s="282"/>
      <c r="H273" s="282"/>
    </row>
    <row r="274" spans="1:8" x14ac:dyDescent="0.25">
      <c r="A274" s="282"/>
      <c r="B274" s="282"/>
      <c r="C274" s="282"/>
      <c r="D274" s="282"/>
      <c r="E274" s="291"/>
      <c r="F274" s="282"/>
      <c r="G274" s="282"/>
      <c r="H274" s="282"/>
    </row>
    <row r="275" spans="1:8" x14ac:dyDescent="0.25">
      <c r="A275" s="282"/>
      <c r="B275" s="282"/>
      <c r="C275" s="282"/>
      <c r="D275" s="282"/>
      <c r="E275" s="291"/>
      <c r="F275" s="282"/>
      <c r="G275" s="282"/>
      <c r="H275" s="282"/>
    </row>
    <row r="276" spans="1:8" x14ac:dyDescent="0.25">
      <c r="A276" s="282"/>
      <c r="B276" s="282"/>
      <c r="C276" s="282"/>
      <c r="D276" s="282"/>
      <c r="E276" s="291"/>
      <c r="F276" s="282"/>
      <c r="G276" s="282"/>
      <c r="H276" s="282"/>
    </row>
    <row r="277" spans="1:8" x14ac:dyDescent="0.25">
      <c r="A277" s="282"/>
      <c r="B277" s="282"/>
      <c r="C277" s="282"/>
      <c r="D277" s="282"/>
      <c r="E277" s="291"/>
      <c r="F277" s="282"/>
      <c r="G277" s="282"/>
      <c r="H277" s="282"/>
    </row>
    <row r="278" spans="1:8" x14ac:dyDescent="0.25">
      <c r="A278" s="282"/>
      <c r="B278" s="282"/>
      <c r="C278" s="282"/>
      <c r="D278" s="282"/>
      <c r="E278" s="291"/>
      <c r="F278" s="282"/>
      <c r="G278" s="282"/>
      <c r="H278" s="282"/>
    </row>
    <row r="279" spans="1:8" x14ac:dyDescent="0.25">
      <c r="A279" s="282"/>
      <c r="B279" s="282"/>
      <c r="C279" s="282"/>
      <c r="D279" s="282"/>
      <c r="E279" s="291"/>
      <c r="F279" s="282"/>
      <c r="G279" s="282"/>
      <c r="H279" s="282"/>
    </row>
    <row r="280" spans="1:8" x14ac:dyDescent="0.25">
      <c r="A280" s="282"/>
      <c r="B280" s="282"/>
      <c r="C280" s="282"/>
      <c r="D280" s="282"/>
      <c r="E280" s="291"/>
      <c r="F280" s="282"/>
      <c r="G280" s="282"/>
      <c r="H280" s="282"/>
    </row>
    <row r="281" spans="1:8" x14ac:dyDescent="0.25">
      <c r="A281" s="282"/>
      <c r="B281" s="282"/>
      <c r="C281" s="282"/>
      <c r="D281" s="282"/>
      <c r="E281" s="291"/>
      <c r="F281" s="282"/>
      <c r="G281" s="282"/>
      <c r="H281" s="282"/>
    </row>
    <row r="282" spans="1:8" x14ac:dyDescent="0.25">
      <c r="A282" s="282"/>
      <c r="B282" s="282"/>
      <c r="C282" s="282"/>
      <c r="D282" s="282"/>
      <c r="E282" s="291"/>
      <c r="F282" s="282"/>
      <c r="G282" s="282"/>
      <c r="H282" s="282"/>
    </row>
    <row r="283" spans="1:8" x14ac:dyDescent="0.25">
      <c r="A283" s="282"/>
      <c r="B283" s="282"/>
      <c r="C283" s="282"/>
      <c r="D283" s="282"/>
      <c r="E283" s="291"/>
      <c r="F283" s="282"/>
      <c r="G283" s="282"/>
      <c r="H283" s="282"/>
    </row>
    <row r="284" spans="1:8" x14ac:dyDescent="0.25">
      <c r="A284" s="282"/>
      <c r="B284" s="282"/>
      <c r="C284" s="282"/>
      <c r="D284" s="282"/>
      <c r="E284" s="291"/>
      <c r="F284" s="282"/>
      <c r="G284" s="282"/>
      <c r="H284" s="282"/>
    </row>
    <row r="285" spans="1:8" x14ac:dyDescent="0.25">
      <c r="A285" s="282"/>
      <c r="B285" s="282"/>
      <c r="C285" s="282"/>
      <c r="D285" s="282"/>
      <c r="E285" s="291"/>
      <c r="F285" s="282"/>
      <c r="G285" s="282"/>
      <c r="H285" s="282"/>
    </row>
    <row r="286" spans="1:8" x14ac:dyDescent="0.25">
      <c r="A286" s="282"/>
      <c r="B286" s="282"/>
      <c r="C286" s="282"/>
      <c r="D286" s="282"/>
      <c r="E286" s="291"/>
      <c r="F286" s="282"/>
      <c r="G286" s="282"/>
      <c r="H286" s="282"/>
    </row>
    <row r="287" spans="1:8" x14ac:dyDescent="0.25">
      <c r="A287" s="282"/>
      <c r="B287" s="282"/>
      <c r="C287" s="282"/>
      <c r="D287" s="282"/>
      <c r="E287" s="291"/>
      <c r="F287" s="282"/>
      <c r="G287" s="282"/>
      <c r="H287" s="282"/>
    </row>
    <row r="288" spans="1:8" x14ac:dyDescent="0.25">
      <c r="A288" s="282"/>
      <c r="B288" s="282"/>
      <c r="C288" s="282"/>
      <c r="D288" s="282"/>
      <c r="E288" s="291"/>
      <c r="F288" s="282"/>
      <c r="G288" s="282"/>
      <c r="H288" s="282"/>
    </row>
    <row r="289" spans="1:8" x14ac:dyDescent="0.25">
      <c r="A289" s="282"/>
      <c r="B289" s="282"/>
      <c r="C289" s="282"/>
      <c r="D289" s="282"/>
      <c r="E289" s="291"/>
      <c r="F289" s="282"/>
      <c r="G289" s="282"/>
      <c r="H289" s="282"/>
    </row>
    <row r="290" spans="1:8" x14ac:dyDescent="0.25">
      <c r="A290" s="282"/>
      <c r="B290" s="282"/>
      <c r="C290" s="282"/>
      <c r="D290" s="282"/>
      <c r="E290" s="291"/>
      <c r="F290" s="282"/>
      <c r="G290" s="282"/>
      <c r="H290" s="282"/>
    </row>
    <row r="291" spans="1:8" x14ac:dyDescent="0.25">
      <c r="A291" s="282"/>
      <c r="B291" s="282"/>
      <c r="C291" s="282"/>
      <c r="D291" s="282"/>
      <c r="E291" s="291"/>
      <c r="F291" s="282"/>
      <c r="G291" s="282"/>
      <c r="H291" s="282"/>
    </row>
    <row r="292" spans="1:8" x14ac:dyDescent="0.25">
      <c r="A292" s="282"/>
      <c r="B292" s="282"/>
      <c r="C292" s="282"/>
      <c r="D292" s="282"/>
      <c r="E292" s="291"/>
      <c r="F292" s="282"/>
      <c r="G292" s="282"/>
      <c r="H292" s="282"/>
    </row>
    <row r="293" spans="1:8" x14ac:dyDescent="0.25">
      <c r="A293" s="282"/>
      <c r="B293" s="282"/>
      <c r="C293" s="282"/>
      <c r="D293" s="282"/>
      <c r="E293" s="291"/>
      <c r="F293" s="282"/>
      <c r="G293" s="282"/>
      <c r="H293" s="282"/>
    </row>
    <row r="294" spans="1:8" x14ac:dyDescent="0.25">
      <c r="A294" s="282"/>
      <c r="B294" s="282"/>
      <c r="C294" s="282"/>
      <c r="D294" s="282"/>
      <c r="E294" s="291"/>
      <c r="F294" s="282"/>
      <c r="G294" s="282"/>
      <c r="H294" s="282"/>
    </row>
    <row r="295" spans="1:8" x14ac:dyDescent="0.25">
      <c r="A295" s="282"/>
      <c r="B295" s="282"/>
      <c r="C295" s="282"/>
      <c r="D295" s="282"/>
      <c r="E295" s="291"/>
      <c r="F295" s="282"/>
      <c r="G295" s="282"/>
      <c r="H295" s="282"/>
    </row>
    <row r="296" spans="1:8" x14ac:dyDescent="0.25">
      <c r="A296" s="282"/>
      <c r="B296" s="282"/>
      <c r="C296" s="282"/>
      <c r="D296" s="282"/>
      <c r="E296" s="291"/>
      <c r="F296" s="282"/>
      <c r="G296" s="282"/>
      <c r="H296" s="282"/>
    </row>
    <row r="297" spans="1:8" x14ac:dyDescent="0.25">
      <c r="A297" s="282"/>
      <c r="B297" s="282"/>
      <c r="C297" s="282"/>
      <c r="D297" s="282"/>
      <c r="E297" s="291"/>
      <c r="F297" s="282"/>
      <c r="G297" s="282"/>
      <c r="H297" s="282"/>
    </row>
    <row r="298" spans="1:8" x14ac:dyDescent="0.25">
      <c r="A298" s="282"/>
      <c r="B298" s="282"/>
      <c r="C298" s="282"/>
      <c r="D298" s="282"/>
      <c r="E298" s="291"/>
      <c r="F298" s="282"/>
      <c r="G298" s="282"/>
      <c r="H298" s="282"/>
    </row>
    <row r="299" spans="1:8" x14ac:dyDescent="0.25">
      <c r="A299" s="282"/>
      <c r="B299" s="282"/>
      <c r="C299" s="282"/>
      <c r="D299" s="282"/>
      <c r="E299" s="291"/>
      <c r="F299" s="282"/>
      <c r="G299" s="282"/>
      <c r="H299" s="282"/>
    </row>
    <row r="300" spans="1:8" x14ac:dyDescent="0.25">
      <c r="A300" s="282"/>
      <c r="B300" s="282"/>
      <c r="C300" s="282"/>
      <c r="D300" s="282"/>
      <c r="E300" s="291"/>
      <c r="F300" s="282"/>
      <c r="G300" s="282"/>
      <c r="H300" s="282"/>
    </row>
    <row r="301" spans="1:8" x14ac:dyDescent="0.25">
      <c r="A301" s="282"/>
      <c r="B301" s="282"/>
      <c r="C301" s="282"/>
      <c r="D301" s="282"/>
      <c r="E301" s="291"/>
      <c r="F301" s="282"/>
      <c r="G301" s="282"/>
      <c r="H301" s="282"/>
    </row>
    <row r="302" spans="1:8" x14ac:dyDescent="0.25">
      <c r="A302" s="282"/>
      <c r="B302" s="282"/>
      <c r="C302" s="282"/>
      <c r="D302" s="282"/>
      <c r="E302" s="291"/>
      <c r="F302" s="282"/>
      <c r="G302" s="282"/>
      <c r="H302" s="282"/>
    </row>
    <row r="303" spans="1:8" x14ac:dyDescent="0.25">
      <c r="A303" s="282"/>
      <c r="B303" s="282"/>
      <c r="C303" s="282"/>
      <c r="D303" s="282"/>
      <c r="E303" s="291"/>
      <c r="F303" s="282"/>
      <c r="G303" s="282"/>
      <c r="H303" s="282"/>
    </row>
    <row r="304" spans="1:8" x14ac:dyDescent="0.25">
      <c r="A304" s="282"/>
      <c r="B304" s="282"/>
      <c r="C304" s="282"/>
      <c r="D304" s="282"/>
      <c r="E304" s="291"/>
      <c r="F304" s="282"/>
      <c r="G304" s="282"/>
      <c r="H304" s="282"/>
    </row>
    <row r="305" spans="1:8" x14ac:dyDescent="0.25">
      <c r="A305" s="282"/>
      <c r="B305" s="282"/>
      <c r="C305" s="282"/>
      <c r="D305" s="282"/>
      <c r="E305" s="291"/>
      <c r="F305" s="282"/>
      <c r="G305" s="282"/>
      <c r="H305" s="282"/>
    </row>
    <row r="306" spans="1:8" x14ac:dyDescent="0.25">
      <c r="A306" s="282"/>
      <c r="B306" s="282"/>
      <c r="C306" s="282"/>
      <c r="D306" s="282"/>
      <c r="E306" s="291"/>
      <c r="F306" s="282"/>
      <c r="G306" s="282"/>
      <c r="H306" s="282"/>
    </row>
    <row r="307" spans="1:8" x14ac:dyDescent="0.25">
      <c r="A307" s="282"/>
      <c r="B307" s="282"/>
      <c r="C307" s="282"/>
      <c r="D307" s="282"/>
      <c r="E307" s="291"/>
      <c r="F307" s="282"/>
      <c r="G307" s="282"/>
      <c r="H307" s="282"/>
    </row>
    <row r="308" spans="1:8" x14ac:dyDescent="0.25">
      <c r="A308" s="282"/>
      <c r="B308" s="282"/>
      <c r="C308" s="282"/>
      <c r="D308" s="282"/>
      <c r="E308" s="291"/>
      <c r="F308" s="282"/>
      <c r="G308" s="282"/>
      <c r="H308" s="282"/>
    </row>
    <row r="309" spans="1:8" x14ac:dyDescent="0.25">
      <c r="A309" s="282"/>
      <c r="B309" s="282"/>
      <c r="C309" s="282"/>
      <c r="D309" s="282"/>
      <c r="E309" s="291"/>
      <c r="F309" s="282"/>
      <c r="G309" s="282"/>
      <c r="H309" s="282"/>
    </row>
    <row r="310" spans="1:8" x14ac:dyDescent="0.25">
      <c r="A310" s="282"/>
      <c r="B310" s="282"/>
      <c r="C310" s="282"/>
      <c r="D310" s="282"/>
      <c r="E310" s="291"/>
      <c r="F310" s="282"/>
      <c r="G310" s="282"/>
      <c r="H310" s="282"/>
    </row>
    <row r="311" spans="1:8" x14ac:dyDescent="0.25">
      <c r="A311" s="282"/>
      <c r="B311" s="282"/>
      <c r="C311" s="282"/>
      <c r="D311" s="282"/>
      <c r="E311" s="291"/>
      <c r="F311" s="282"/>
      <c r="G311" s="282"/>
      <c r="H311" s="282"/>
    </row>
    <row r="312" spans="1:8" x14ac:dyDescent="0.25">
      <c r="A312" s="282"/>
      <c r="B312" s="282"/>
      <c r="C312" s="282"/>
      <c r="D312" s="282"/>
      <c r="E312" s="291"/>
      <c r="F312" s="282"/>
      <c r="G312" s="282"/>
      <c r="H312" s="282"/>
    </row>
    <row r="313" spans="1:8" x14ac:dyDescent="0.25">
      <c r="A313" s="282"/>
      <c r="B313" s="282"/>
      <c r="C313" s="282"/>
      <c r="D313" s="282"/>
      <c r="E313" s="291"/>
      <c r="F313" s="282"/>
      <c r="G313" s="282"/>
      <c r="H313" s="282"/>
    </row>
    <row r="314" spans="1:8" x14ac:dyDescent="0.25">
      <c r="A314" s="282"/>
      <c r="B314" s="282"/>
      <c r="C314" s="282"/>
      <c r="D314" s="282"/>
      <c r="E314" s="291"/>
      <c r="F314" s="282"/>
      <c r="G314" s="282"/>
      <c r="H314" s="282"/>
    </row>
    <row r="315" spans="1:8" x14ac:dyDescent="0.25">
      <c r="A315" s="282"/>
      <c r="B315" s="282"/>
      <c r="C315" s="282"/>
      <c r="D315" s="282"/>
      <c r="E315" s="291"/>
      <c r="F315" s="282"/>
      <c r="G315" s="282"/>
      <c r="H315" s="282"/>
    </row>
    <row r="316" spans="1:8" x14ac:dyDescent="0.25">
      <c r="A316" s="282"/>
      <c r="B316" s="282"/>
      <c r="C316" s="282"/>
      <c r="D316" s="282"/>
      <c r="E316" s="291"/>
      <c r="F316" s="282"/>
      <c r="G316" s="282"/>
      <c r="H316" s="282"/>
    </row>
    <row r="317" spans="1:8" x14ac:dyDescent="0.25">
      <c r="A317" s="282"/>
      <c r="B317" s="282"/>
      <c r="C317" s="282"/>
      <c r="D317" s="282"/>
      <c r="E317" s="291"/>
      <c r="F317" s="282"/>
      <c r="G317" s="282"/>
      <c r="H317" s="282"/>
    </row>
    <row r="318" spans="1:8" x14ac:dyDescent="0.25">
      <c r="A318" s="282"/>
      <c r="B318" s="282"/>
      <c r="C318" s="282"/>
      <c r="D318" s="282"/>
      <c r="E318" s="291"/>
      <c r="F318" s="282"/>
      <c r="G318" s="282"/>
      <c r="H318" s="282"/>
    </row>
    <row r="319" spans="1:8" x14ac:dyDescent="0.25">
      <c r="A319" s="282"/>
      <c r="B319" s="282"/>
      <c r="C319" s="282"/>
      <c r="D319" s="282"/>
      <c r="E319" s="291"/>
      <c r="F319" s="282"/>
      <c r="G319" s="282"/>
      <c r="H319" s="282"/>
    </row>
    <row r="320" spans="1:8" x14ac:dyDescent="0.25">
      <c r="A320" s="282"/>
      <c r="B320" s="282"/>
      <c r="C320" s="282"/>
      <c r="D320" s="282"/>
      <c r="E320" s="291"/>
      <c r="F320" s="282"/>
      <c r="G320" s="282"/>
      <c r="H320" s="282"/>
    </row>
    <row r="321" spans="1:8" x14ac:dyDescent="0.25">
      <c r="A321" s="282"/>
      <c r="B321" s="282"/>
      <c r="C321" s="282"/>
      <c r="D321" s="282"/>
      <c r="E321" s="291"/>
      <c r="F321" s="282"/>
      <c r="G321" s="282"/>
      <c r="H321" s="282"/>
    </row>
    <row r="322" spans="1:8" x14ac:dyDescent="0.25">
      <c r="A322" s="282"/>
      <c r="B322" s="282"/>
      <c r="C322" s="282"/>
      <c r="D322" s="282"/>
      <c r="E322" s="291"/>
      <c r="F322" s="282"/>
      <c r="G322" s="282"/>
      <c r="H322" s="282"/>
    </row>
    <row r="323" spans="1:8" x14ac:dyDescent="0.25">
      <c r="A323" s="282"/>
      <c r="B323" s="282"/>
      <c r="C323" s="282"/>
      <c r="D323" s="282"/>
      <c r="E323" s="291"/>
      <c r="F323" s="282"/>
      <c r="G323" s="282"/>
      <c r="H323" s="282"/>
    </row>
    <row r="324" spans="1:8" x14ac:dyDescent="0.25">
      <c r="A324" s="282"/>
      <c r="B324" s="282"/>
      <c r="C324" s="282"/>
      <c r="D324" s="282"/>
      <c r="E324" s="291"/>
      <c r="F324" s="282"/>
      <c r="G324" s="282"/>
      <c r="H324" s="282"/>
    </row>
    <row r="325" spans="1:8" x14ac:dyDescent="0.25">
      <c r="A325" s="282"/>
      <c r="B325" s="282"/>
      <c r="C325" s="282"/>
      <c r="D325" s="282"/>
      <c r="E325" s="291"/>
      <c r="F325" s="282"/>
      <c r="G325" s="282"/>
      <c r="H325" s="282"/>
    </row>
    <row r="326" spans="1:8" x14ac:dyDescent="0.25">
      <c r="A326" s="282"/>
      <c r="B326" s="282"/>
      <c r="C326" s="282"/>
      <c r="D326" s="282"/>
      <c r="E326" s="291"/>
      <c r="F326" s="282"/>
      <c r="G326" s="282"/>
      <c r="H326" s="282"/>
    </row>
    <row r="327" spans="1:8" x14ac:dyDescent="0.25">
      <c r="A327" s="282"/>
      <c r="B327" s="282"/>
      <c r="C327" s="282"/>
      <c r="D327" s="282"/>
      <c r="E327" s="291"/>
      <c r="F327" s="282"/>
      <c r="G327" s="282"/>
      <c r="H327" s="282"/>
    </row>
    <row r="328" spans="1:8" x14ac:dyDescent="0.25">
      <c r="A328" s="282"/>
      <c r="B328" s="282"/>
      <c r="C328" s="282"/>
      <c r="D328" s="282"/>
      <c r="E328" s="291"/>
      <c r="F328" s="282"/>
      <c r="G328" s="282"/>
      <c r="H328" s="282"/>
    </row>
    <row r="329" spans="1:8" x14ac:dyDescent="0.25">
      <c r="A329" s="282"/>
      <c r="B329" s="282"/>
      <c r="C329" s="282"/>
      <c r="D329" s="282"/>
      <c r="E329" s="291"/>
      <c r="F329" s="282"/>
      <c r="G329" s="282"/>
      <c r="H329" s="282"/>
    </row>
    <row r="330" spans="1:8" x14ac:dyDescent="0.25">
      <c r="A330" s="282"/>
      <c r="B330" s="282"/>
      <c r="C330" s="282"/>
      <c r="D330" s="282"/>
      <c r="E330" s="291"/>
      <c r="F330" s="282"/>
      <c r="G330" s="282"/>
      <c r="H330" s="282"/>
    </row>
    <row r="331" spans="1:8" x14ac:dyDescent="0.25">
      <c r="A331" s="282"/>
      <c r="B331" s="282"/>
      <c r="C331" s="282"/>
      <c r="D331" s="282"/>
      <c r="E331" s="291"/>
      <c r="F331" s="282"/>
      <c r="G331" s="282"/>
      <c r="H331" s="282"/>
    </row>
    <row r="332" spans="1:8" x14ac:dyDescent="0.25">
      <c r="A332" s="282"/>
      <c r="B332" s="282"/>
      <c r="C332" s="282"/>
      <c r="D332" s="282"/>
      <c r="E332" s="291"/>
      <c r="F332" s="282"/>
      <c r="G332" s="282"/>
      <c r="H332" s="282"/>
    </row>
    <row r="333" spans="1:8" x14ac:dyDescent="0.25">
      <c r="A333" s="282"/>
      <c r="B333" s="282"/>
      <c r="C333" s="282"/>
      <c r="D333" s="282"/>
      <c r="E333" s="291"/>
      <c r="F333" s="282"/>
      <c r="G333" s="282"/>
      <c r="H333" s="282"/>
    </row>
    <row r="334" spans="1:8" x14ac:dyDescent="0.25">
      <c r="A334" s="282"/>
      <c r="B334" s="282"/>
      <c r="C334" s="282"/>
      <c r="D334" s="282"/>
      <c r="E334" s="291"/>
      <c r="F334" s="282"/>
      <c r="G334" s="282"/>
      <c r="H334" s="282"/>
    </row>
    <row r="335" spans="1:8" x14ac:dyDescent="0.25">
      <c r="A335" s="282"/>
      <c r="B335" s="282"/>
      <c r="C335" s="282"/>
      <c r="D335" s="282"/>
      <c r="E335" s="291"/>
      <c r="F335" s="282"/>
      <c r="G335" s="282"/>
      <c r="H335" s="282"/>
    </row>
    <row r="336" spans="1:8" x14ac:dyDescent="0.25">
      <c r="A336" s="282"/>
      <c r="B336" s="282"/>
      <c r="C336" s="282"/>
      <c r="D336" s="282"/>
      <c r="E336" s="291"/>
      <c r="F336" s="282"/>
      <c r="G336" s="282"/>
      <c r="H336" s="282"/>
    </row>
    <row r="337" spans="1:8" x14ac:dyDescent="0.25">
      <c r="A337" s="282"/>
      <c r="B337" s="282"/>
      <c r="C337" s="282"/>
      <c r="D337" s="282"/>
      <c r="E337" s="291"/>
      <c r="F337" s="282"/>
      <c r="G337" s="282"/>
      <c r="H337" s="282"/>
    </row>
    <row r="338" spans="1:8" x14ac:dyDescent="0.25">
      <c r="A338" s="282"/>
      <c r="B338" s="282"/>
      <c r="C338" s="282"/>
      <c r="D338" s="282"/>
      <c r="E338" s="291"/>
      <c r="F338" s="282"/>
      <c r="G338" s="282"/>
      <c r="H338" s="282"/>
    </row>
    <row r="339" spans="1:8" x14ac:dyDescent="0.25">
      <c r="A339" s="282"/>
      <c r="B339" s="282"/>
      <c r="C339" s="282"/>
      <c r="D339" s="282"/>
      <c r="E339" s="291"/>
      <c r="F339" s="282"/>
      <c r="G339" s="282"/>
      <c r="H339" s="282"/>
    </row>
    <row r="340" spans="1:8" x14ac:dyDescent="0.25">
      <c r="A340" s="282"/>
      <c r="B340" s="282"/>
      <c r="C340" s="282"/>
      <c r="D340" s="282"/>
      <c r="E340" s="291"/>
      <c r="F340" s="282"/>
      <c r="G340" s="282"/>
      <c r="H340" s="282"/>
    </row>
    <row r="341" spans="1:8" x14ac:dyDescent="0.25">
      <c r="A341" s="282"/>
      <c r="B341" s="282"/>
      <c r="C341" s="282"/>
      <c r="D341" s="282"/>
      <c r="E341" s="291"/>
      <c r="F341" s="282"/>
      <c r="G341" s="282"/>
      <c r="H341" s="282"/>
    </row>
    <row r="342" spans="1:8" x14ac:dyDescent="0.25">
      <c r="A342" s="282"/>
      <c r="B342" s="282"/>
      <c r="C342" s="282"/>
      <c r="D342" s="282"/>
      <c r="E342" s="291"/>
      <c r="F342" s="282"/>
      <c r="G342" s="282"/>
      <c r="H342" s="282"/>
    </row>
    <row r="343" spans="1:8" x14ac:dyDescent="0.25">
      <c r="A343" s="282"/>
      <c r="B343" s="282"/>
      <c r="C343" s="282"/>
      <c r="D343" s="282"/>
      <c r="E343" s="291"/>
      <c r="F343" s="282"/>
      <c r="G343" s="282"/>
      <c r="H343" s="282"/>
    </row>
    <row r="344" spans="1:8" x14ac:dyDescent="0.25">
      <c r="A344" s="282"/>
      <c r="B344" s="282"/>
      <c r="C344" s="282"/>
      <c r="D344" s="282"/>
      <c r="E344" s="291"/>
      <c r="F344" s="282"/>
      <c r="G344" s="282"/>
      <c r="H344" s="282"/>
    </row>
    <row r="345" spans="1:8" x14ac:dyDescent="0.25">
      <c r="A345" s="282"/>
      <c r="B345" s="282"/>
      <c r="C345" s="282"/>
      <c r="D345" s="282"/>
      <c r="E345" s="291"/>
      <c r="F345" s="282"/>
      <c r="G345" s="282"/>
      <c r="H345" s="282"/>
    </row>
    <row r="346" spans="1:8" x14ac:dyDescent="0.25">
      <c r="A346" s="282"/>
      <c r="B346" s="282"/>
      <c r="C346" s="282"/>
      <c r="D346" s="282"/>
      <c r="E346" s="291"/>
      <c r="F346" s="282"/>
      <c r="G346" s="282"/>
      <c r="H346" s="282"/>
    </row>
    <row r="347" spans="1:8" x14ac:dyDescent="0.25">
      <c r="A347" s="282"/>
      <c r="B347" s="282"/>
      <c r="C347" s="282"/>
      <c r="D347" s="282"/>
      <c r="E347" s="291"/>
      <c r="F347" s="282"/>
      <c r="G347" s="282"/>
      <c r="H347" s="282"/>
    </row>
    <row r="348" spans="1:8" x14ac:dyDescent="0.25">
      <c r="A348" s="282"/>
      <c r="B348" s="282"/>
      <c r="C348" s="282"/>
      <c r="D348" s="282"/>
      <c r="E348" s="291"/>
      <c r="F348" s="282"/>
      <c r="G348" s="282"/>
      <c r="H348" s="282"/>
    </row>
    <row r="349" spans="1:8" x14ac:dyDescent="0.25">
      <c r="A349" s="282"/>
      <c r="B349" s="282"/>
      <c r="C349" s="282"/>
      <c r="D349" s="282"/>
      <c r="E349" s="291"/>
      <c r="F349" s="282"/>
      <c r="G349" s="282"/>
      <c r="H349" s="282"/>
    </row>
    <row r="350" spans="1:8" x14ac:dyDescent="0.25">
      <c r="A350" s="282"/>
      <c r="B350" s="282"/>
      <c r="C350" s="282"/>
      <c r="D350" s="282"/>
      <c r="E350" s="291"/>
      <c r="F350" s="282"/>
      <c r="G350" s="282"/>
      <c r="H350" s="282"/>
    </row>
    <row r="351" spans="1:8" x14ac:dyDescent="0.25">
      <c r="A351" s="282"/>
      <c r="B351" s="282"/>
      <c r="C351" s="282"/>
      <c r="D351" s="282"/>
      <c r="E351" s="291"/>
      <c r="F351" s="282"/>
      <c r="G351" s="282"/>
      <c r="H351" s="282"/>
    </row>
    <row r="352" spans="1:8" x14ac:dyDescent="0.25">
      <c r="A352" s="282"/>
      <c r="B352" s="282"/>
      <c r="C352" s="282"/>
      <c r="D352" s="282"/>
      <c r="E352" s="291"/>
      <c r="F352" s="282"/>
      <c r="G352" s="282"/>
      <c r="H352" s="282"/>
    </row>
    <row r="353" spans="1:8" x14ac:dyDescent="0.25">
      <c r="A353" s="282"/>
      <c r="B353" s="282"/>
      <c r="C353" s="282"/>
      <c r="D353" s="282"/>
      <c r="E353" s="291"/>
      <c r="F353" s="282"/>
      <c r="G353" s="282"/>
      <c r="H353" s="282"/>
    </row>
    <row r="354" spans="1:8" x14ac:dyDescent="0.25">
      <c r="A354" s="282"/>
      <c r="B354" s="282"/>
      <c r="C354" s="282"/>
      <c r="D354" s="282"/>
      <c r="E354" s="291"/>
      <c r="F354" s="282"/>
      <c r="G354" s="282"/>
      <c r="H354" s="282"/>
    </row>
    <row r="355" spans="1:8" x14ac:dyDescent="0.25">
      <c r="A355" s="282"/>
      <c r="B355" s="282"/>
      <c r="C355" s="282"/>
      <c r="D355" s="282"/>
      <c r="E355" s="291"/>
      <c r="F355" s="282"/>
      <c r="G355" s="282"/>
      <c r="H355" s="282"/>
    </row>
    <row r="356" spans="1:8" x14ac:dyDescent="0.25">
      <c r="A356" s="282"/>
      <c r="B356" s="282"/>
      <c r="C356" s="282"/>
      <c r="D356" s="282"/>
      <c r="E356" s="291"/>
      <c r="F356" s="282"/>
      <c r="G356" s="282"/>
      <c r="H356" s="282"/>
    </row>
    <row r="357" spans="1:8" x14ac:dyDescent="0.25">
      <c r="A357" s="282"/>
      <c r="B357" s="282"/>
      <c r="C357" s="282"/>
      <c r="D357" s="282"/>
      <c r="E357" s="291"/>
      <c r="F357" s="282"/>
      <c r="G357" s="282"/>
      <c r="H357" s="282"/>
    </row>
    <row r="358" spans="1:8" x14ac:dyDescent="0.25">
      <c r="A358" s="282"/>
      <c r="B358" s="282"/>
      <c r="C358" s="282"/>
      <c r="D358" s="282"/>
      <c r="E358" s="291"/>
      <c r="F358" s="282"/>
      <c r="G358" s="282"/>
      <c r="H358" s="282"/>
    </row>
    <row r="359" spans="1:8" x14ac:dyDescent="0.25">
      <c r="A359" s="282"/>
      <c r="B359" s="282"/>
      <c r="C359" s="282"/>
      <c r="D359" s="282"/>
      <c r="E359" s="291"/>
      <c r="F359" s="282"/>
      <c r="G359" s="282"/>
      <c r="H359" s="282"/>
    </row>
    <row r="360" spans="1:8" x14ac:dyDescent="0.25">
      <c r="A360" s="282"/>
      <c r="B360" s="282"/>
      <c r="C360" s="282"/>
      <c r="D360" s="282"/>
      <c r="E360" s="291"/>
      <c r="F360" s="282"/>
      <c r="G360" s="282"/>
      <c r="H360" s="282"/>
    </row>
    <row r="361" spans="1:8" x14ac:dyDescent="0.25">
      <c r="A361" s="282"/>
      <c r="B361" s="282"/>
      <c r="C361" s="282"/>
      <c r="D361" s="282"/>
      <c r="E361" s="291"/>
      <c r="F361" s="282"/>
      <c r="G361" s="282"/>
      <c r="H361" s="282"/>
    </row>
    <row r="362" spans="1:8" x14ac:dyDescent="0.25">
      <c r="A362" s="282"/>
      <c r="B362" s="282"/>
      <c r="C362" s="282"/>
      <c r="D362" s="282"/>
      <c r="E362" s="291"/>
      <c r="F362" s="282"/>
      <c r="G362" s="282"/>
      <c r="H362" s="282"/>
    </row>
    <row r="363" spans="1:8" x14ac:dyDescent="0.25">
      <c r="A363" s="282"/>
      <c r="B363" s="282"/>
      <c r="C363" s="282"/>
      <c r="D363" s="282"/>
      <c r="E363" s="291"/>
      <c r="F363" s="282"/>
      <c r="G363" s="282"/>
      <c r="H363" s="282"/>
    </row>
    <row r="364" spans="1:8" x14ac:dyDescent="0.25">
      <c r="A364" s="282"/>
      <c r="B364" s="282"/>
      <c r="C364" s="282"/>
      <c r="D364" s="282"/>
      <c r="E364" s="291"/>
      <c r="F364" s="282"/>
      <c r="G364" s="282"/>
      <c r="H364" s="282"/>
    </row>
    <row r="365" spans="1:8" x14ac:dyDescent="0.25">
      <c r="A365" s="282"/>
      <c r="B365" s="282"/>
      <c r="C365" s="282"/>
      <c r="D365" s="282"/>
      <c r="E365" s="291"/>
      <c r="F365" s="282"/>
      <c r="G365" s="282"/>
      <c r="H365" s="282"/>
    </row>
    <row r="366" spans="1:8" x14ac:dyDescent="0.25">
      <c r="A366" s="282"/>
      <c r="B366" s="282"/>
      <c r="C366" s="282"/>
      <c r="D366" s="282"/>
      <c r="E366" s="291"/>
      <c r="F366" s="282"/>
      <c r="G366" s="282"/>
      <c r="H366" s="282"/>
    </row>
    <row r="367" spans="1:8" x14ac:dyDescent="0.25">
      <c r="A367" s="282"/>
      <c r="B367" s="282"/>
      <c r="C367" s="282"/>
      <c r="D367" s="282"/>
      <c r="E367" s="291"/>
      <c r="F367" s="282"/>
      <c r="G367" s="282"/>
      <c r="H367" s="282"/>
    </row>
    <row r="368" spans="1:8" x14ac:dyDescent="0.25">
      <c r="A368" s="282"/>
      <c r="B368" s="282"/>
      <c r="C368" s="282"/>
      <c r="D368" s="282"/>
      <c r="E368" s="291"/>
      <c r="F368" s="282"/>
      <c r="G368" s="282"/>
      <c r="H368" s="282"/>
    </row>
    <row r="369" spans="1:8" x14ac:dyDescent="0.25">
      <c r="A369" s="282"/>
      <c r="B369" s="282"/>
      <c r="C369" s="282"/>
      <c r="D369" s="282"/>
      <c r="E369" s="291"/>
      <c r="F369" s="282"/>
      <c r="G369" s="282"/>
      <c r="H369" s="282"/>
    </row>
    <row r="370" spans="1:8" x14ac:dyDescent="0.25">
      <c r="A370" s="282"/>
      <c r="B370" s="282"/>
      <c r="C370" s="282"/>
      <c r="D370" s="282"/>
      <c r="E370" s="291"/>
      <c r="F370" s="282"/>
      <c r="G370" s="282"/>
      <c r="H370" s="282"/>
    </row>
    <row r="371" spans="1:8" x14ac:dyDescent="0.25">
      <c r="A371" s="282"/>
      <c r="B371" s="282"/>
      <c r="C371" s="282"/>
      <c r="D371" s="282"/>
      <c r="E371" s="291"/>
      <c r="F371" s="282"/>
      <c r="G371" s="282"/>
      <c r="H371" s="282"/>
    </row>
    <row r="372" spans="1:8" x14ac:dyDescent="0.25">
      <c r="A372" s="282"/>
      <c r="B372" s="282"/>
      <c r="C372" s="282"/>
      <c r="D372" s="282"/>
      <c r="E372" s="291"/>
      <c r="F372" s="282"/>
      <c r="G372" s="282"/>
      <c r="H372" s="282"/>
    </row>
    <row r="373" spans="1:8" x14ac:dyDescent="0.25">
      <c r="A373" s="282"/>
      <c r="B373" s="282"/>
      <c r="C373" s="282"/>
      <c r="D373" s="282"/>
      <c r="E373" s="291"/>
      <c r="F373" s="282"/>
      <c r="G373" s="282"/>
      <c r="H373" s="282"/>
    </row>
    <row r="374" spans="1:8" x14ac:dyDescent="0.25">
      <c r="A374" s="282"/>
      <c r="B374" s="282"/>
      <c r="C374" s="282"/>
      <c r="D374" s="282"/>
      <c r="E374" s="291"/>
      <c r="F374" s="282"/>
      <c r="G374" s="282"/>
      <c r="H374" s="282"/>
    </row>
    <row r="375" spans="1:8" x14ac:dyDescent="0.25">
      <c r="A375" s="282"/>
      <c r="B375" s="282"/>
      <c r="C375" s="282"/>
      <c r="D375" s="282"/>
      <c r="E375" s="291"/>
      <c r="F375" s="282"/>
      <c r="G375" s="282"/>
      <c r="H375" s="282"/>
    </row>
    <row r="376" spans="1:8" x14ac:dyDescent="0.25">
      <c r="A376" s="282"/>
      <c r="B376" s="282"/>
      <c r="C376" s="282"/>
      <c r="D376" s="282"/>
      <c r="E376" s="291"/>
      <c r="F376" s="282"/>
      <c r="G376" s="282"/>
      <c r="H376" s="282"/>
    </row>
    <row r="377" spans="1:8" x14ac:dyDescent="0.25">
      <c r="A377" s="282"/>
      <c r="B377" s="282"/>
      <c r="C377" s="282"/>
      <c r="D377" s="282"/>
      <c r="E377" s="291"/>
      <c r="F377" s="282"/>
      <c r="G377" s="282"/>
      <c r="H377" s="282"/>
    </row>
    <row r="378" spans="1:8" x14ac:dyDescent="0.25">
      <c r="A378" s="282"/>
      <c r="B378" s="282"/>
      <c r="C378" s="282"/>
      <c r="D378" s="282"/>
      <c r="E378" s="291"/>
      <c r="F378" s="282"/>
      <c r="G378" s="282"/>
      <c r="H378" s="282"/>
    </row>
    <row r="379" spans="1:8" x14ac:dyDescent="0.25">
      <c r="A379" s="282"/>
      <c r="B379" s="282"/>
      <c r="C379" s="282"/>
      <c r="D379" s="282"/>
      <c r="E379" s="291"/>
      <c r="F379" s="282"/>
      <c r="G379" s="282"/>
      <c r="H379" s="282"/>
    </row>
    <row r="380" spans="1:8" x14ac:dyDescent="0.25">
      <c r="A380" s="282"/>
      <c r="B380" s="282"/>
      <c r="C380" s="282"/>
      <c r="D380" s="282"/>
      <c r="E380" s="291"/>
      <c r="F380" s="282"/>
      <c r="G380" s="282"/>
      <c r="H380" s="282"/>
    </row>
    <row r="381" spans="1:8" x14ac:dyDescent="0.25">
      <c r="A381" s="282"/>
      <c r="B381" s="282"/>
      <c r="C381" s="282"/>
      <c r="D381" s="282"/>
      <c r="E381" s="291"/>
      <c r="F381" s="282"/>
      <c r="G381" s="282"/>
      <c r="H381" s="282"/>
    </row>
    <row r="382" spans="1:8" x14ac:dyDescent="0.25">
      <c r="A382" s="282"/>
      <c r="B382" s="282"/>
      <c r="C382" s="282"/>
      <c r="D382" s="282"/>
      <c r="E382" s="291"/>
      <c r="F382" s="282"/>
      <c r="G382" s="282"/>
      <c r="H382" s="282"/>
    </row>
    <row r="383" spans="1:8" x14ac:dyDescent="0.25">
      <c r="A383" s="282"/>
      <c r="B383" s="282"/>
      <c r="C383" s="282"/>
      <c r="D383" s="282"/>
      <c r="E383" s="291"/>
      <c r="F383" s="282"/>
      <c r="G383" s="282"/>
      <c r="H383" s="282"/>
    </row>
    <row r="384" spans="1:8" x14ac:dyDescent="0.25">
      <c r="A384" s="282"/>
      <c r="B384" s="282"/>
      <c r="C384" s="282"/>
      <c r="D384" s="282"/>
      <c r="E384" s="291"/>
      <c r="F384" s="282"/>
      <c r="G384" s="282"/>
      <c r="H384" s="282"/>
    </row>
    <row r="385" spans="1:8" x14ac:dyDescent="0.25">
      <c r="A385" s="282"/>
      <c r="B385" s="282"/>
      <c r="C385" s="282"/>
      <c r="D385" s="282"/>
      <c r="E385" s="291"/>
      <c r="F385" s="282"/>
      <c r="G385" s="282"/>
      <c r="H385" s="282"/>
    </row>
    <row r="386" spans="1:8" x14ac:dyDescent="0.25">
      <c r="A386" s="282"/>
      <c r="B386" s="282"/>
      <c r="C386" s="282"/>
      <c r="D386" s="282"/>
      <c r="E386" s="291"/>
      <c r="F386" s="282"/>
      <c r="G386" s="282"/>
      <c r="H386" s="282"/>
    </row>
    <row r="387" spans="1:8" x14ac:dyDescent="0.25">
      <c r="A387" s="282"/>
      <c r="B387" s="282"/>
      <c r="C387" s="282"/>
      <c r="D387" s="282"/>
      <c r="E387" s="291"/>
      <c r="F387" s="282"/>
      <c r="G387" s="282"/>
      <c r="H387" s="282"/>
    </row>
    <row r="388" spans="1:8" x14ac:dyDescent="0.25">
      <c r="A388" s="282"/>
      <c r="B388" s="282"/>
      <c r="C388" s="282"/>
      <c r="D388" s="282"/>
      <c r="E388" s="291"/>
      <c r="F388" s="282"/>
      <c r="G388" s="282"/>
      <c r="H388" s="282"/>
    </row>
    <row r="389" spans="1:8" x14ac:dyDescent="0.25">
      <c r="A389" s="282"/>
      <c r="B389" s="282"/>
      <c r="C389" s="282"/>
      <c r="D389" s="282"/>
      <c r="E389" s="291"/>
      <c r="F389" s="282"/>
      <c r="G389" s="282"/>
      <c r="H389" s="282"/>
    </row>
    <row r="390" spans="1:8" x14ac:dyDescent="0.25">
      <c r="A390" s="282"/>
      <c r="B390" s="282"/>
      <c r="C390" s="282"/>
      <c r="D390" s="282"/>
      <c r="E390" s="291"/>
      <c r="F390" s="282"/>
      <c r="G390" s="282"/>
      <c r="H390" s="282"/>
    </row>
    <row r="391" spans="1:8" x14ac:dyDescent="0.25">
      <c r="A391" s="282"/>
      <c r="B391" s="282"/>
      <c r="C391" s="282"/>
      <c r="D391" s="282"/>
      <c r="E391" s="291"/>
      <c r="F391" s="282"/>
      <c r="G391" s="282"/>
      <c r="H391" s="282"/>
    </row>
    <row r="392" spans="1:8" x14ac:dyDescent="0.25">
      <c r="A392" s="282"/>
      <c r="B392" s="282"/>
      <c r="C392" s="282"/>
      <c r="D392" s="282"/>
      <c r="E392" s="291"/>
      <c r="F392" s="282"/>
      <c r="G392" s="282"/>
      <c r="H392" s="282"/>
    </row>
    <row r="393" spans="1:8" x14ac:dyDescent="0.25">
      <c r="A393" s="282"/>
      <c r="B393" s="282"/>
      <c r="C393" s="282"/>
      <c r="D393" s="282"/>
      <c r="E393" s="291"/>
      <c r="F393" s="282"/>
      <c r="G393" s="282"/>
      <c r="H393" s="282"/>
    </row>
    <row r="394" spans="1:8" x14ac:dyDescent="0.25">
      <c r="A394" s="282"/>
      <c r="B394" s="282"/>
      <c r="C394" s="282"/>
      <c r="D394" s="282"/>
      <c r="E394" s="291"/>
      <c r="F394" s="282"/>
      <c r="G394" s="282"/>
      <c r="H394" s="282"/>
    </row>
    <row r="395" spans="1:8" x14ac:dyDescent="0.25">
      <c r="A395" s="282"/>
      <c r="B395" s="282"/>
      <c r="C395" s="282"/>
      <c r="D395" s="282"/>
      <c r="E395" s="291"/>
      <c r="F395" s="282"/>
      <c r="G395" s="282"/>
      <c r="H395" s="282"/>
    </row>
    <row r="396" spans="1:8" x14ac:dyDescent="0.25">
      <c r="A396" s="282"/>
      <c r="B396" s="282"/>
      <c r="C396" s="282"/>
      <c r="D396" s="282"/>
      <c r="E396" s="291"/>
      <c r="F396" s="282"/>
      <c r="G396" s="282"/>
      <c r="H396" s="282"/>
    </row>
    <row r="397" spans="1:8" x14ac:dyDescent="0.25">
      <c r="A397" s="282"/>
      <c r="B397" s="282"/>
      <c r="C397" s="282"/>
      <c r="D397" s="282"/>
      <c r="E397" s="291"/>
      <c r="F397" s="282"/>
      <c r="G397" s="282"/>
      <c r="H397" s="282"/>
    </row>
    <row r="398" spans="1:8" x14ac:dyDescent="0.25">
      <c r="A398" s="282"/>
      <c r="B398" s="282"/>
      <c r="C398" s="282"/>
      <c r="D398" s="282"/>
      <c r="E398" s="291"/>
      <c r="F398" s="282"/>
      <c r="G398" s="282"/>
      <c r="H398" s="282"/>
    </row>
    <row r="399" spans="1:8" x14ac:dyDescent="0.25">
      <c r="A399" s="282"/>
      <c r="B399" s="282"/>
      <c r="C399" s="282"/>
      <c r="D399" s="282"/>
      <c r="E399" s="291"/>
      <c r="F399" s="282"/>
      <c r="G399" s="282"/>
      <c r="H399" s="282"/>
    </row>
    <row r="400" spans="1:8" x14ac:dyDescent="0.25">
      <c r="A400" s="282"/>
      <c r="B400" s="282"/>
      <c r="C400" s="282"/>
      <c r="D400" s="282"/>
      <c r="E400" s="291"/>
      <c r="F400" s="282"/>
      <c r="G400" s="282"/>
      <c r="H400" s="282"/>
    </row>
    <row r="401" spans="1:8" x14ac:dyDescent="0.25">
      <c r="A401" s="282"/>
      <c r="B401" s="282"/>
      <c r="C401" s="282"/>
      <c r="D401" s="282"/>
      <c r="E401" s="291"/>
      <c r="F401" s="282"/>
      <c r="G401" s="282"/>
      <c r="H401" s="282"/>
    </row>
    <row r="402" spans="1:8" x14ac:dyDescent="0.25">
      <c r="A402" s="282"/>
      <c r="B402" s="282"/>
      <c r="C402" s="282"/>
      <c r="D402" s="282"/>
      <c r="E402" s="291"/>
      <c r="F402" s="282"/>
      <c r="G402" s="282"/>
      <c r="H402" s="282"/>
    </row>
    <row r="403" spans="1:8" x14ac:dyDescent="0.25">
      <c r="A403" s="282"/>
      <c r="B403" s="282"/>
      <c r="C403" s="282"/>
      <c r="D403" s="282"/>
      <c r="E403" s="291"/>
      <c r="F403" s="282"/>
      <c r="G403" s="282"/>
      <c r="H403" s="282"/>
    </row>
    <row r="404" spans="1:8" x14ac:dyDescent="0.25">
      <c r="A404" s="282"/>
      <c r="B404" s="282"/>
      <c r="C404" s="282"/>
      <c r="D404" s="282"/>
      <c r="E404" s="291"/>
      <c r="F404" s="282"/>
      <c r="G404" s="282"/>
      <c r="H404" s="282"/>
    </row>
    <row r="405" spans="1:8" x14ac:dyDescent="0.25">
      <c r="A405" s="282"/>
      <c r="B405" s="282"/>
      <c r="C405" s="282"/>
      <c r="D405" s="282"/>
      <c r="E405" s="291"/>
      <c r="F405" s="282"/>
      <c r="G405" s="282"/>
      <c r="H405" s="282"/>
    </row>
    <row r="406" spans="1:8" x14ac:dyDescent="0.25">
      <c r="A406" s="282"/>
      <c r="B406" s="282"/>
      <c r="C406" s="282"/>
      <c r="D406" s="282"/>
      <c r="E406" s="291"/>
      <c r="F406" s="282"/>
      <c r="G406" s="282"/>
      <c r="H406" s="282"/>
    </row>
    <row r="407" spans="1:8" x14ac:dyDescent="0.25">
      <c r="A407" s="282"/>
      <c r="B407" s="282"/>
      <c r="C407" s="282"/>
      <c r="D407" s="282"/>
      <c r="E407" s="291"/>
      <c r="F407" s="282"/>
      <c r="G407" s="282"/>
      <c r="H407" s="282"/>
    </row>
    <row r="408" spans="1:8" x14ac:dyDescent="0.25">
      <c r="A408" s="282"/>
      <c r="B408" s="282"/>
      <c r="C408" s="282"/>
      <c r="D408" s="282"/>
      <c r="E408" s="291"/>
      <c r="F408" s="282"/>
      <c r="G408" s="282"/>
      <c r="H408" s="282"/>
    </row>
    <row r="409" spans="1:8" x14ac:dyDescent="0.25">
      <c r="A409" s="282"/>
      <c r="B409" s="282"/>
      <c r="C409" s="282"/>
      <c r="D409" s="282"/>
      <c r="E409" s="291"/>
      <c r="F409" s="282"/>
      <c r="G409" s="282"/>
      <c r="H409" s="282"/>
    </row>
    <row r="410" spans="1:8" x14ac:dyDescent="0.25">
      <c r="A410" s="282"/>
      <c r="B410" s="282"/>
      <c r="C410" s="282"/>
      <c r="D410" s="282"/>
      <c r="E410" s="291"/>
      <c r="F410" s="282"/>
      <c r="G410" s="282"/>
      <c r="H410" s="282"/>
    </row>
    <row r="411" spans="1:8" x14ac:dyDescent="0.25">
      <c r="A411" s="282"/>
      <c r="B411" s="282"/>
      <c r="C411" s="282"/>
      <c r="D411" s="282"/>
      <c r="E411" s="291"/>
      <c r="F411" s="282"/>
      <c r="G411" s="282"/>
      <c r="H411" s="282"/>
    </row>
    <row r="412" spans="1:8" x14ac:dyDescent="0.25">
      <c r="A412" s="282"/>
      <c r="B412" s="282"/>
      <c r="C412" s="282"/>
      <c r="D412" s="282"/>
      <c r="E412" s="291"/>
      <c r="F412" s="282"/>
      <c r="G412" s="282"/>
      <c r="H412" s="282"/>
    </row>
    <row r="413" spans="1:8" x14ac:dyDescent="0.25">
      <c r="A413" s="282"/>
      <c r="B413" s="282"/>
      <c r="C413" s="282"/>
      <c r="D413" s="282"/>
      <c r="E413" s="291"/>
      <c r="F413" s="282"/>
      <c r="G413" s="282"/>
      <c r="H413" s="282"/>
    </row>
    <row r="414" spans="1:8" x14ac:dyDescent="0.25">
      <c r="A414" s="282"/>
      <c r="B414" s="282"/>
      <c r="C414" s="282"/>
      <c r="D414" s="282"/>
      <c r="E414" s="291"/>
      <c r="F414" s="282"/>
      <c r="G414" s="282"/>
      <c r="H414" s="282"/>
    </row>
    <row r="415" spans="1:8" x14ac:dyDescent="0.25">
      <c r="A415" s="282"/>
      <c r="B415" s="282"/>
      <c r="C415" s="282"/>
      <c r="D415" s="282"/>
      <c r="E415" s="291"/>
      <c r="F415" s="282"/>
      <c r="G415" s="282"/>
      <c r="H415" s="282"/>
    </row>
    <row r="416" spans="1:8" x14ac:dyDescent="0.25">
      <c r="A416" s="282"/>
      <c r="B416" s="282"/>
      <c r="C416" s="282"/>
      <c r="D416" s="282"/>
      <c r="E416" s="291"/>
      <c r="F416" s="282"/>
      <c r="G416" s="282"/>
      <c r="H416" s="282"/>
    </row>
    <row r="417" spans="1:8" x14ac:dyDescent="0.25">
      <c r="A417" s="282"/>
      <c r="B417" s="282"/>
      <c r="C417" s="282"/>
      <c r="D417" s="282"/>
      <c r="E417" s="291"/>
      <c r="F417" s="282"/>
      <c r="G417" s="282"/>
      <c r="H417" s="282"/>
    </row>
    <row r="418" spans="1:8" x14ac:dyDescent="0.25">
      <c r="A418" s="282"/>
      <c r="B418" s="282"/>
      <c r="C418" s="282"/>
      <c r="D418" s="282"/>
      <c r="E418" s="291"/>
      <c r="F418" s="282"/>
      <c r="G418" s="282"/>
      <c r="H418" s="282"/>
    </row>
    <row r="419" spans="1:8" x14ac:dyDescent="0.25">
      <c r="A419" s="282"/>
      <c r="B419" s="282"/>
      <c r="C419" s="282"/>
      <c r="D419" s="282"/>
      <c r="E419" s="291"/>
      <c r="F419" s="282"/>
      <c r="G419" s="282"/>
      <c r="H419" s="282"/>
    </row>
    <row r="420" spans="1:8" x14ac:dyDescent="0.25">
      <c r="A420" s="282"/>
      <c r="B420" s="282"/>
      <c r="C420" s="282"/>
      <c r="D420" s="282"/>
      <c r="E420" s="291"/>
      <c r="F420" s="282"/>
      <c r="G420" s="282"/>
      <c r="H420" s="282"/>
    </row>
    <row r="421" spans="1:8" x14ac:dyDescent="0.25">
      <c r="A421" s="282"/>
      <c r="B421" s="282"/>
      <c r="C421" s="282"/>
      <c r="D421" s="282"/>
      <c r="E421" s="291"/>
      <c r="F421" s="282"/>
      <c r="G421" s="282"/>
      <c r="H421" s="282"/>
    </row>
    <row r="422" spans="1:8" x14ac:dyDescent="0.25">
      <c r="A422" s="282"/>
      <c r="B422" s="282"/>
      <c r="C422" s="282"/>
      <c r="D422" s="282"/>
      <c r="E422" s="291"/>
      <c r="F422" s="282"/>
      <c r="G422" s="282"/>
      <c r="H422" s="282"/>
    </row>
    <row r="423" spans="1:8" x14ac:dyDescent="0.25">
      <c r="A423" s="282"/>
      <c r="B423" s="282"/>
      <c r="C423" s="282"/>
      <c r="D423" s="282"/>
      <c r="E423" s="291"/>
      <c r="F423" s="282"/>
      <c r="G423" s="282"/>
      <c r="H423" s="282"/>
    </row>
    <row r="424" spans="1:8" x14ac:dyDescent="0.25">
      <c r="A424" s="282"/>
      <c r="B424" s="282"/>
      <c r="C424" s="282"/>
      <c r="D424" s="282"/>
      <c r="E424" s="291"/>
      <c r="F424" s="282"/>
      <c r="G424" s="282"/>
      <c r="H424" s="282"/>
    </row>
    <row r="425" spans="1:8" x14ac:dyDescent="0.25">
      <c r="A425" s="282"/>
      <c r="B425" s="282"/>
      <c r="C425" s="282"/>
      <c r="D425" s="282"/>
      <c r="E425" s="291"/>
      <c r="F425" s="282"/>
      <c r="G425" s="282"/>
      <c r="H425" s="282"/>
    </row>
    <row r="426" spans="1:8" x14ac:dyDescent="0.25">
      <c r="A426" s="282"/>
      <c r="B426" s="282"/>
      <c r="C426" s="282"/>
      <c r="D426" s="282"/>
      <c r="E426" s="291"/>
      <c r="F426" s="282"/>
      <c r="G426" s="282"/>
      <c r="H426" s="282"/>
    </row>
    <row r="427" spans="1:8" x14ac:dyDescent="0.25">
      <c r="A427" s="282"/>
      <c r="B427" s="282"/>
      <c r="C427" s="282"/>
      <c r="D427" s="282"/>
      <c r="E427" s="291"/>
      <c r="F427" s="282"/>
      <c r="G427" s="282"/>
      <c r="H427" s="282"/>
    </row>
    <row r="428" spans="1:8" x14ac:dyDescent="0.25">
      <c r="A428" s="282"/>
      <c r="B428" s="282"/>
      <c r="C428" s="282"/>
      <c r="D428" s="282"/>
      <c r="E428" s="291"/>
      <c r="F428" s="282"/>
      <c r="G428" s="282"/>
      <c r="H428" s="282"/>
    </row>
    <row r="429" spans="1:8" x14ac:dyDescent="0.25">
      <c r="A429" s="282"/>
      <c r="B429" s="282"/>
      <c r="C429" s="282"/>
      <c r="D429" s="282"/>
      <c r="E429" s="291"/>
      <c r="F429" s="282"/>
      <c r="G429" s="282"/>
      <c r="H429" s="282"/>
    </row>
    <row r="430" spans="1:8" x14ac:dyDescent="0.25">
      <c r="A430" s="282"/>
      <c r="B430" s="282"/>
      <c r="C430" s="282"/>
      <c r="D430" s="282"/>
      <c r="E430" s="291"/>
      <c r="F430" s="282"/>
      <c r="G430" s="282"/>
      <c r="H430" s="282"/>
    </row>
    <row r="431" spans="1:8" x14ac:dyDescent="0.25">
      <c r="A431" s="282"/>
      <c r="B431" s="282"/>
      <c r="C431" s="282"/>
      <c r="D431" s="282"/>
      <c r="E431" s="291"/>
      <c r="F431" s="282"/>
      <c r="G431" s="282"/>
      <c r="H431" s="282"/>
    </row>
    <row r="432" spans="1:8" x14ac:dyDescent="0.25">
      <c r="A432" s="282"/>
      <c r="B432" s="282"/>
      <c r="C432" s="282"/>
      <c r="D432" s="282"/>
      <c r="E432" s="291"/>
      <c r="F432" s="282"/>
      <c r="G432" s="282"/>
      <c r="H432" s="282"/>
    </row>
    <row r="433" spans="1:8" x14ac:dyDescent="0.25">
      <c r="A433" s="282"/>
      <c r="B433" s="282"/>
      <c r="C433" s="282"/>
      <c r="D433" s="282"/>
      <c r="E433" s="291"/>
      <c r="F433" s="282"/>
      <c r="G433" s="282"/>
      <c r="H433" s="282"/>
    </row>
    <row r="434" spans="1:8" x14ac:dyDescent="0.25">
      <c r="A434" s="282"/>
      <c r="B434" s="282"/>
      <c r="C434" s="282"/>
      <c r="D434" s="282"/>
      <c r="E434" s="291"/>
      <c r="F434" s="282"/>
      <c r="G434" s="282"/>
      <c r="H434" s="282"/>
    </row>
    <row r="435" spans="1:8" x14ac:dyDescent="0.25">
      <c r="A435" s="282"/>
      <c r="B435" s="282"/>
      <c r="C435" s="282"/>
      <c r="D435" s="282"/>
      <c r="E435" s="291"/>
      <c r="F435" s="282"/>
      <c r="G435" s="282"/>
      <c r="H435" s="282"/>
    </row>
    <row r="436" spans="1:8" x14ac:dyDescent="0.25">
      <c r="A436" s="282"/>
      <c r="B436" s="282"/>
      <c r="C436" s="282"/>
      <c r="D436" s="282"/>
      <c r="E436" s="291"/>
      <c r="F436" s="282"/>
      <c r="G436" s="282"/>
      <c r="H436" s="282"/>
    </row>
    <row r="437" spans="1:8" x14ac:dyDescent="0.25">
      <c r="A437" s="282"/>
      <c r="B437" s="282"/>
      <c r="C437" s="282"/>
      <c r="D437" s="282"/>
      <c r="E437" s="291"/>
      <c r="F437" s="282"/>
      <c r="G437" s="282"/>
      <c r="H437" s="282"/>
    </row>
    <row r="438" spans="1:8" x14ac:dyDescent="0.25">
      <c r="A438" s="282"/>
      <c r="B438" s="282"/>
      <c r="C438" s="282"/>
      <c r="D438" s="282"/>
      <c r="E438" s="291"/>
      <c r="F438" s="282"/>
      <c r="G438" s="282"/>
      <c r="H438" s="282"/>
    </row>
    <row r="439" spans="1:8" x14ac:dyDescent="0.25">
      <c r="A439" s="282"/>
      <c r="B439" s="282"/>
      <c r="C439" s="282"/>
      <c r="D439" s="282"/>
      <c r="E439" s="291"/>
      <c r="F439" s="282"/>
      <c r="G439" s="282"/>
      <c r="H439" s="282"/>
    </row>
    <row r="440" spans="1:8" x14ac:dyDescent="0.25">
      <c r="A440" s="282"/>
      <c r="B440" s="282"/>
      <c r="C440" s="282"/>
      <c r="D440" s="282"/>
      <c r="E440" s="291"/>
      <c r="F440" s="282"/>
      <c r="G440" s="282"/>
      <c r="H440" s="282"/>
    </row>
    <row r="441" spans="1:8" x14ac:dyDescent="0.25">
      <c r="A441" s="282"/>
      <c r="B441" s="282"/>
      <c r="C441" s="282"/>
      <c r="D441" s="282"/>
      <c r="E441" s="291"/>
      <c r="F441" s="282"/>
      <c r="G441" s="282"/>
      <c r="H441" s="282"/>
    </row>
    <row r="442" spans="1:8" x14ac:dyDescent="0.25">
      <c r="A442" s="282"/>
      <c r="B442" s="282"/>
      <c r="C442" s="282"/>
      <c r="D442" s="282"/>
      <c r="E442" s="291"/>
      <c r="F442" s="282"/>
      <c r="G442" s="282"/>
      <c r="H442" s="282"/>
    </row>
    <row r="443" spans="1:8" x14ac:dyDescent="0.25">
      <c r="A443" s="282"/>
      <c r="B443" s="282"/>
      <c r="C443" s="282"/>
      <c r="D443" s="282"/>
      <c r="E443" s="291"/>
      <c r="F443" s="282"/>
      <c r="G443" s="282"/>
      <c r="H443" s="282"/>
    </row>
    <row r="444" spans="1:8" x14ac:dyDescent="0.25">
      <c r="A444" s="282"/>
      <c r="B444" s="282"/>
      <c r="C444" s="282"/>
      <c r="D444" s="282"/>
      <c r="E444" s="291"/>
      <c r="F444" s="282"/>
      <c r="G444" s="282"/>
      <c r="H444" s="282"/>
    </row>
    <row r="445" spans="1:8" x14ac:dyDescent="0.25">
      <c r="A445" s="282"/>
      <c r="B445" s="282"/>
      <c r="C445" s="282"/>
      <c r="D445" s="282"/>
      <c r="E445" s="291"/>
      <c r="F445" s="282"/>
      <c r="G445" s="282"/>
      <c r="H445" s="282"/>
    </row>
    <row r="446" spans="1:8" x14ac:dyDescent="0.25">
      <c r="A446" s="282"/>
      <c r="B446" s="282"/>
      <c r="C446" s="282"/>
      <c r="D446" s="282"/>
      <c r="E446" s="291"/>
      <c r="F446" s="282"/>
      <c r="G446" s="282"/>
      <c r="H446" s="282"/>
    </row>
    <row r="447" spans="1:8" x14ac:dyDescent="0.25">
      <c r="A447" s="282"/>
      <c r="B447" s="282"/>
      <c r="C447" s="282"/>
      <c r="D447" s="282"/>
      <c r="E447" s="291"/>
      <c r="F447" s="282"/>
      <c r="G447" s="282"/>
      <c r="H447" s="282"/>
    </row>
    <row r="448" spans="1:8" x14ac:dyDescent="0.25">
      <c r="A448" s="282"/>
      <c r="B448" s="282"/>
      <c r="C448" s="282"/>
      <c r="D448" s="282"/>
      <c r="E448" s="291"/>
      <c r="F448" s="282"/>
      <c r="G448" s="282"/>
      <c r="H448" s="282"/>
    </row>
    <row r="449" spans="1:8" x14ac:dyDescent="0.25">
      <c r="A449" s="282"/>
      <c r="B449" s="282"/>
      <c r="C449" s="282"/>
      <c r="D449" s="282"/>
      <c r="E449" s="291"/>
      <c r="F449" s="282"/>
      <c r="G449" s="282"/>
      <c r="H449" s="282"/>
    </row>
    <row r="450" spans="1:8" x14ac:dyDescent="0.25">
      <c r="A450" s="282"/>
      <c r="B450" s="282"/>
      <c r="C450" s="282"/>
      <c r="D450" s="282"/>
      <c r="E450" s="291"/>
      <c r="F450" s="282"/>
      <c r="G450" s="282"/>
      <c r="H450" s="282"/>
    </row>
    <row r="451" spans="1:8" x14ac:dyDescent="0.25">
      <c r="A451" s="282"/>
      <c r="B451" s="282"/>
      <c r="C451" s="282"/>
      <c r="D451" s="282"/>
      <c r="E451" s="291"/>
      <c r="F451" s="282"/>
      <c r="G451" s="282"/>
      <c r="H451" s="282"/>
    </row>
    <row r="452" spans="1:8" x14ac:dyDescent="0.25">
      <c r="A452" s="282"/>
      <c r="B452" s="282"/>
      <c r="C452" s="282"/>
      <c r="D452" s="282"/>
      <c r="E452" s="291"/>
      <c r="F452" s="282"/>
      <c r="G452" s="282"/>
      <c r="H452" s="282"/>
    </row>
    <row r="453" spans="1:8" x14ac:dyDescent="0.25">
      <c r="A453" s="282"/>
      <c r="B453" s="282"/>
      <c r="C453" s="282"/>
      <c r="D453" s="282"/>
      <c r="E453" s="291"/>
      <c r="F453" s="282"/>
      <c r="G453" s="282"/>
      <c r="H453" s="282"/>
    </row>
    <row r="454" spans="1:8" x14ac:dyDescent="0.25">
      <c r="A454" s="282"/>
      <c r="B454" s="282"/>
      <c r="C454" s="282"/>
      <c r="D454" s="282"/>
      <c r="E454" s="291"/>
      <c r="F454" s="282"/>
      <c r="G454" s="282"/>
      <c r="H454" s="282"/>
    </row>
    <row r="455" spans="1:8" x14ac:dyDescent="0.25">
      <c r="A455" s="282"/>
      <c r="B455" s="282"/>
      <c r="C455" s="282"/>
      <c r="D455" s="282"/>
      <c r="E455" s="291"/>
      <c r="F455" s="282"/>
      <c r="G455" s="282"/>
      <c r="H455" s="282"/>
    </row>
    <row r="456" spans="1:8" x14ac:dyDescent="0.25">
      <c r="A456" s="282"/>
      <c r="B456" s="282"/>
      <c r="C456" s="282"/>
      <c r="D456" s="282"/>
      <c r="E456" s="291"/>
      <c r="F456" s="282"/>
      <c r="G456" s="282"/>
      <c r="H456" s="282"/>
    </row>
    <row r="457" spans="1:8" x14ac:dyDescent="0.25">
      <c r="A457" s="282"/>
      <c r="B457" s="282"/>
      <c r="C457" s="282"/>
      <c r="D457" s="282"/>
      <c r="E457" s="291"/>
      <c r="F457" s="282"/>
      <c r="G457" s="282"/>
      <c r="H457" s="282"/>
    </row>
    <row r="458" spans="1:8" x14ac:dyDescent="0.25">
      <c r="A458" s="282"/>
      <c r="B458" s="282"/>
      <c r="C458" s="282"/>
      <c r="D458" s="282"/>
      <c r="E458" s="291"/>
      <c r="F458" s="282"/>
      <c r="G458" s="282"/>
      <c r="H458" s="282"/>
    </row>
    <row r="459" spans="1:8" x14ac:dyDescent="0.25">
      <c r="A459" s="282"/>
      <c r="B459" s="282"/>
      <c r="C459" s="282"/>
      <c r="D459" s="282"/>
      <c r="E459" s="291"/>
      <c r="F459" s="282"/>
      <c r="G459" s="282"/>
      <c r="H459" s="282"/>
    </row>
    <row r="460" spans="1:8" x14ac:dyDescent="0.25">
      <c r="A460" s="282"/>
      <c r="B460" s="282"/>
      <c r="C460" s="282"/>
      <c r="D460" s="282"/>
      <c r="E460" s="291"/>
      <c r="F460" s="282"/>
      <c r="G460" s="282"/>
      <c r="H460" s="282"/>
    </row>
    <row r="461" spans="1:8" x14ac:dyDescent="0.25">
      <c r="A461" s="282"/>
      <c r="B461" s="282"/>
      <c r="C461" s="282"/>
      <c r="D461" s="282"/>
      <c r="E461" s="291"/>
      <c r="F461" s="282"/>
      <c r="G461" s="282"/>
      <c r="H461" s="282"/>
    </row>
    <row r="462" spans="1:8" x14ac:dyDescent="0.25">
      <c r="A462" s="282"/>
      <c r="B462" s="282"/>
      <c r="C462" s="282"/>
      <c r="D462" s="282"/>
      <c r="E462" s="291"/>
      <c r="F462" s="282"/>
      <c r="G462" s="282"/>
      <c r="H462" s="282"/>
    </row>
    <row r="463" spans="1:8" x14ac:dyDescent="0.25">
      <c r="A463" s="282"/>
      <c r="B463" s="282"/>
      <c r="C463" s="282"/>
      <c r="D463" s="282"/>
      <c r="E463" s="291"/>
      <c r="F463" s="282"/>
      <c r="G463" s="282"/>
      <c r="H463" s="282"/>
    </row>
    <row r="464" spans="1:8" x14ac:dyDescent="0.25">
      <c r="A464" s="282"/>
      <c r="B464" s="282"/>
      <c r="C464" s="282"/>
      <c r="D464" s="282"/>
      <c r="E464" s="291"/>
      <c r="F464" s="282"/>
      <c r="G464" s="282"/>
      <c r="H464" s="282"/>
    </row>
    <row r="465" spans="1:8" x14ac:dyDescent="0.25">
      <c r="A465" s="282"/>
      <c r="B465" s="282"/>
      <c r="C465" s="282"/>
      <c r="D465" s="282"/>
      <c r="E465" s="291"/>
      <c r="F465" s="282"/>
      <c r="G465" s="282"/>
      <c r="H465" s="282"/>
    </row>
    <row r="466" spans="1:8" x14ac:dyDescent="0.25">
      <c r="A466" s="282"/>
      <c r="B466" s="282"/>
      <c r="C466" s="282"/>
      <c r="D466" s="282"/>
      <c r="E466" s="291"/>
      <c r="F466" s="282"/>
      <c r="G466" s="282"/>
      <c r="H466" s="282"/>
    </row>
    <row r="467" spans="1:8" x14ac:dyDescent="0.25">
      <c r="A467" s="282"/>
      <c r="B467" s="282"/>
      <c r="C467" s="282"/>
      <c r="D467" s="282"/>
      <c r="E467" s="291"/>
      <c r="F467" s="282"/>
      <c r="G467" s="282"/>
      <c r="H467" s="282"/>
    </row>
    <row r="468" spans="1:8" x14ac:dyDescent="0.25">
      <c r="A468" s="282"/>
      <c r="B468" s="282"/>
      <c r="C468" s="282"/>
      <c r="D468" s="282"/>
      <c r="E468" s="291"/>
      <c r="F468" s="282"/>
      <c r="G468" s="282"/>
      <c r="H468" s="282"/>
    </row>
    <row r="469" spans="1:8" x14ac:dyDescent="0.25">
      <c r="A469" s="282"/>
      <c r="B469" s="282"/>
      <c r="C469" s="282"/>
      <c r="D469" s="282"/>
      <c r="E469" s="291"/>
      <c r="F469" s="282"/>
      <c r="G469" s="282"/>
      <c r="H469" s="282"/>
    </row>
    <row r="470" spans="1:8" x14ac:dyDescent="0.25">
      <c r="A470" s="282"/>
      <c r="B470" s="282"/>
      <c r="C470" s="282"/>
      <c r="D470" s="282"/>
      <c r="E470" s="291"/>
      <c r="F470" s="282"/>
      <c r="G470" s="282"/>
      <c r="H470" s="282"/>
    </row>
    <row r="471" spans="1:8" x14ac:dyDescent="0.25">
      <c r="A471" s="282"/>
      <c r="B471" s="282"/>
      <c r="C471" s="282"/>
      <c r="D471" s="282"/>
      <c r="E471" s="291"/>
      <c r="F471" s="282"/>
      <c r="G471" s="282"/>
      <c r="H471" s="282"/>
    </row>
    <row r="472" spans="1:8" x14ac:dyDescent="0.25">
      <c r="A472" s="282"/>
      <c r="B472" s="282"/>
      <c r="C472" s="282"/>
      <c r="D472" s="282"/>
      <c r="E472" s="291"/>
      <c r="F472" s="282"/>
      <c r="G472" s="282"/>
      <c r="H472" s="282"/>
    </row>
    <row r="473" spans="1:8" x14ac:dyDescent="0.25">
      <c r="A473" s="282"/>
      <c r="B473" s="282"/>
      <c r="C473" s="282"/>
      <c r="D473" s="282"/>
      <c r="E473" s="291"/>
      <c r="F473" s="282"/>
      <c r="G473" s="282"/>
      <c r="H473" s="282"/>
    </row>
    <row r="474" spans="1:8" x14ac:dyDescent="0.25">
      <c r="A474" s="282"/>
      <c r="B474" s="282"/>
      <c r="C474" s="282"/>
      <c r="D474" s="282"/>
      <c r="E474" s="291"/>
      <c r="F474" s="282"/>
      <c r="G474" s="282"/>
      <c r="H474" s="282"/>
    </row>
    <row r="475" spans="1:8" x14ac:dyDescent="0.25">
      <c r="A475" s="282"/>
      <c r="B475" s="282"/>
      <c r="C475" s="282"/>
      <c r="D475" s="282"/>
      <c r="E475" s="291"/>
      <c r="F475" s="282"/>
      <c r="G475" s="282"/>
      <c r="H475" s="282"/>
    </row>
    <row r="476" spans="1:8" x14ac:dyDescent="0.25">
      <c r="A476" s="282"/>
      <c r="B476" s="282"/>
      <c r="C476" s="282"/>
      <c r="D476" s="282"/>
      <c r="E476" s="291"/>
      <c r="F476" s="282"/>
      <c r="G476" s="282"/>
      <c r="H476" s="282"/>
    </row>
    <row r="477" spans="1:8" x14ac:dyDescent="0.25">
      <c r="A477" s="282"/>
      <c r="B477" s="282"/>
      <c r="C477" s="282"/>
      <c r="D477" s="282"/>
      <c r="E477" s="291"/>
      <c r="F477" s="282"/>
      <c r="G477" s="282"/>
      <c r="H477" s="282"/>
    </row>
    <row r="478" spans="1:8" x14ac:dyDescent="0.25">
      <c r="A478" s="282"/>
      <c r="B478" s="282"/>
      <c r="C478" s="282"/>
      <c r="D478" s="282"/>
      <c r="E478" s="291"/>
      <c r="F478" s="282"/>
      <c r="G478" s="282"/>
      <c r="H478" s="282"/>
    </row>
    <row r="479" spans="1:8" x14ac:dyDescent="0.25">
      <c r="A479" s="282"/>
      <c r="B479" s="282"/>
      <c r="C479" s="282"/>
      <c r="D479" s="282"/>
      <c r="E479" s="291"/>
      <c r="F479" s="282"/>
      <c r="G479" s="282"/>
      <c r="H479" s="282"/>
    </row>
    <row r="480" spans="1:8" x14ac:dyDescent="0.25">
      <c r="A480" s="282"/>
      <c r="B480" s="282"/>
      <c r="C480" s="282"/>
      <c r="D480" s="282"/>
      <c r="E480" s="291"/>
      <c r="F480" s="282"/>
      <c r="G480" s="282"/>
      <c r="H480" s="282"/>
    </row>
    <row r="481" spans="1:8" x14ac:dyDescent="0.25">
      <c r="A481" s="282"/>
      <c r="B481" s="282"/>
      <c r="C481" s="282"/>
      <c r="D481" s="282"/>
      <c r="E481" s="291"/>
      <c r="F481" s="282"/>
      <c r="G481" s="282"/>
      <c r="H481" s="282"/>
    </row>
    <row r="482" spans="1:8" x14ac:dyDescent="0.25">
      <c r="A482" s="282"/>
      <c r="B482" s="282"/>
      <c r="C482" s="282"/>
      <c r="D482" s="282"/>
      <c r="E482" s="291"/>
      <c r="F482" s="282"/>
      <c r="G482" s="282"/>
      <c r="H482" s="282"/>
    </row>
    <row r="483" spans="1:8" x14ac:dyDescent="0.25">
      <c r="A483" s="282"/>
      <c r="B483" s="282"/>
      <c r="C483" s="282"/>
      <c r="D483" s="282"/>
      <c r="E483" s="291"/>
      <c r="F483" s="282"/>
      <c r="G483" s="282"/>
      <c r="H483" s="282"/>
    </row>
    <row r="484" spans="1:8" x14ac:dyDescent="0.25">
      <c r="A484" s="282"/>
      <c r="B484" s="282"/>
      <c r="C484" s="282"/>
      <c r="D484" s="282"/>
      <c r="E484" s="291"/>
      <c r="F484" s="282"/>
      <c r="G484" s="282"/>
      <c r="H484" s="282"/>
    </row>
    <row r="485" spans="1:8" x14ac:dyDescent="0.25">
      <c r="A485" s="282"/>
      <c r="B485" s="282"/>
      <c r="C485" s="282"/>
      <c r="D485" s="282"/>
      <c r="E485" s="291"/>
      <c r="F485" s="282"/>
      <c r="G485" s="282"/>
      <c r="H485" s="282"/>
    </row>
    <row r="486" spans="1:8" x14ac:dyDescent="0.25">
      <c r="A486" s="282"/>
      <c r="B486" s="282"/>
      <c r="C486" s="282"/>
      <c r="D486" s="282"/>
      <c r="E486" s="291"/>
      <c r="F486" s="282"/>
      <c r="G486" s="282"/>
      <c r="H486" s="282"/>
    </row>
    <row r="487" spans="1:8" x14ac:dyDescent="0.25">
      <c r="A487" s="282"/>
      <c r="B487" s="282"/>
      <c r="C487" s="282"/>
      <c r="D487" s="282"/>
      <c r="E487" s="291"/>
      <c r="F487" s="282"/>
      <c r="G487" s="282"/>
      <c r="H487" s="282"/>
    </row>
    <row r="488" spans="1:8" x14ac:dyDescent="0.25">
      <c r="A488" s="282"/>
      <c r="B488" s="282"/>
      <c r="C488" s="282"/>
      <c r="D488" s="282"/>
      <c r="E488" s="291"/>
      <c r="F488" s="282"/>
      <c r="G488" s="282"/>
      <c r="H488" s="282"/>
    </row>
    <row r="489" spans="1:8" x14ac:dyDescent="0.25">
      <c r="A489" s="282"/>
      <c r="B489" s="282"/>
      <c r="C489" s="282"/>
      <c r="D489" s="282"/>
      <c r="E489" s="291"/>
      <c r="F489" s="282"/>
      <c r="G489" s="282"/>
      <c r="H489" s="282"/>
    </row>
    <row r="490" spans="1:8" x14ac:dyDescent="0.25">
      <c r="A490" s="282"/>
      <c r="B490" s="282"/>
      <c r="C490" s="282"/>
      <c r="D490" s="282"/>
      <c r="E490" s="291"/>
      <c r="F490" s="282"/>
      <c r="G490" s="282"/>
      <c r="H490" s="282"/>
    </row>
    <row r="491" spans="1:8" x14ac:dyDescent="0.25">
      <c r="A491" s="282"/>
      <c r="B491" s="282"/>
      <c r="C491" s="282"/>
      <c r="D491" s="282"/>
      <c r="E491" s="291"/>
      <c r="F491" s="282"/>
      <c r="G491" s="282"/>
      <c r="H491" s="282"/>
    </row>
    <row r="492" spans="1:8" x14ac:dyDescent="0.25">
      <c r="A492" s="282"/>
      <c r="B492" s="282"/>
      <c r="C492" s="282"/>
      <c r="D492" s="282"/>
      <c r="E492" s="291"/>
      <c r="F492" s="282"/>
      <c r="G492" s="282"/>
      <c r="H492" s="282"/>
    </row>
    <row r="493" spans="1:8" x14ac:dyDescent="0.25">
      <c r="A493" s="282"/>
      <c r="B493" s="282"/>
      <c r="C493" s="282"/>
      <c r="D493" s="282"/>
      <c r="E493" s="291"/>
      <c r="F493" s="282"/>
      <c r="G493" s="282"/>
      <c r="H493" s="282"/>
    </row>
    <row r="494" spans="1:8" x14ac:dyDescent="0.25">
      <c r="A494" s="282"/>
      <c r="B494" s="282"/>
      <c r="C494" s="282"/>
      <c r="D494" s="282"/>
      <c r="E494" s="291"/>
      <c r="F494" s="282"/>
      <c r="G494" s="282"/>
      <c r="H494" s="282"/>
    </row>
    <row r="495" spans="1:8" x14ac:dyDescent="0.25">
      <c r="A495" s="282"/>
      <c r="B495" s="282"/>
      <c r="C495" s="282"/>
      <c r="D495" s="282"/>
      <c r="E495" s="291"/>
      <c r="F495" s="282"/>
      <c r="G495" s="282"/>
      <c r="H495" s="282"/>
    </row>
    <row r="496" spans="1:8" x14ac:dyDescent="0.25">
      <c r="A496" s="282"/>
      <c r="B496" s="282"/>
      <c r="C496" s="282"/>
      <c r="D496" s="282"/>
      <c r="E496" s="291"/>
      <c r="F496" s="282"/>
      <c r="G496" s="282"/>
      <c r="H496" s="282"/>
    </row>
    <row r="497" spans="1:8" x14ac:dyDescent="0.25">
      <c r="A497" s="282"/>
      <c r="B497" s="282"/>
      <c r="C497" s="282"/>
      <c r="D497" s="282"/>
      <c r="E497" s="291"/>
      <c r="F497" s="282"/>
      <c r="G497" s="282"/>
      <c r="H497" s="282"/>
    </row>
    <row r="498" spans="1:8" x14ac:dyDescent="0.25">
      <c r="A498" s="282"/>
      <c r="B498" s="282"/>
      <c r="C498" s="282"/>
      <c r="D498" s="282"/>
      <c r="E498" s="291"/>
      <c r="F498" s="282"/>
      <c r="G498" s="282"/>
      <c r="H498" s="282"/>
    </row>
    <row r="499" spans="1:8" x14ac:dyDescent="0.25">
      <c r="A499" s="282"/>
      <c r="B499" s="282"/>
      <c r="C499" s="282"/>
      <c r="D499" s="282"/>
      <c r="E499" s="291"/>
      <c r="F499" s="282"/>
      <c r="G499" s="282"/>
      <c r="H499" s="282"/>
    </row>
    <row r="500" spans="1:8" x14ac:dyDescent="0.25">
      <c r="A500" s="282"/>
      <c r="B500" s="282"/>
      <c r="C500" s="282"/>
      <c r="D500" s="282"/>
      <c r="E500" s="291"/>
      <c r="F500" s="282"/>
      <c r="G500" s="282"/>
      <c r="H500" s="282"/>
    </row>
    <row r="501" spans="1:8" x14ac:dyDescent="0.25">
      <c r="A501" s="282"/>
      <c r="B501" s="282"/>
      <c r="C501" s="282"/>
      <c r="D501" s="282"/>
      <c r="E501" s="291"/>
      <c r="F501" s="282"/>
      <c r="G501" s="282"/>
      <c r="H501" s="282"/>
    </row>
    <row r="502" spans="1:8" x14ac:dyDescent="0.25">
      <c r="A502" s="282"/>
      <c r="B502" s="282"/>
      <c r="C502" s="282"/>
      <c r="D502" s="282"/>
      <c r="E502" s="291"/>
      <c r="F502" s="282"/>
      <c r="G502" s="282"/>
      <c r="H502" s="282"/>
    </row>
    <row r="503" spans="1:8" x14ac:dyDescent="0.25">
      <c r="A503" s="282"/>
      <c r="B503" s="282"/>
      <c r="C503" s="282"/>
      <c r="D503" s="282"/>
      <c r="E503" s="291"/>
      <c r="F503" s="282"/>
      <c r="G503" s="282"/>
      <c r="H503" s="282"/>
    </row>
    <row r="504" spans="1:8" x14ac:dyDescent="0.25">
      <c r="A504" s="282"/>
      <c r="B504" s="282"/>
      <c r="C504" s="282"/>
      <c r="D504" s="282"/>
      <c r="E504" s="291"/>
      <c r="F504" s="282"/>
      <c r="G504" s="282"/>
      <c r="H504" s="282"/>
    </row>
    <row r="505" spans="1:8" x14ac:dyDescent="0.25">
      <c r="A505" s="282"/>
      <c r="B505" s="282"/>
      <c r="C505" s="282"/>
      <c r="D505" s="282"/>
      <c r="E505" s="291"/>
      <c r="F505" s="282"/>
      <c r="G505" s="282"/>
      <c r="H505" s="282"/>
    </row>
    <row r="506" spans="1:8" x14ac:dyDescent="0.25">
      <c r="A506" s="282"/>
      <c r="B506" s="282"/>
      <c r="C506" s="282"/>
      <c r="D506" s="282"/>
      <c r="E506" s="291"/>
      <c r="F506" s="282"/>
      <c r="G506" s="282"/>
      <c r="H506" s="282"/>
    </row>
    <row r="507" spans="1:8" x14ac:dyDescent="0.25">
      <c r="A507" s="282"/>
      <c r="B507" s="282"/>
      <c r="C507" s="282"/>
      <c r="D507" s="282"/>
      <c r="E507" s="291"/>
      <c r="F507" s="282"/>
      <c r="G507" s="282"/>
      <c r="H507" s="282"/>
    </row>
    <row r="508" spans="1:8" x14ac:dyDescent="0.25">
      <c r="A508" s="282"/>
      <c r="B508" s="282"/>
      <c r="C508" s="282"/>
      <c r="D508" s="282"/>
      <c r="E508" s="291"/>
      <c r="F508" s="282"/>
      <c r="G508" s="282"/>
      <c r="H508" s="282"/>
    </row>
    <row r="509" spans="1:8" x14ac:dyDescent="0.25">
      <c r="A509" s="282"/>
      <c r="B509" s="282"/>
      <c r="C509" s="282"/>
      <c r="D509" s="282"/>
      <c r="E509" s="291"/>
      <c r="F509" s="282"/>
      <c r="G509" s="282"/>
      <c r="H509" s="282"/>
    </row>
    <row r="510" spans="1:8" x14ac:dyDescent="0.25">
      <c r="A510" s="282"/>
      <c r="B510" s="282"/>
      <c r="C510" s="282"/>
      <c r="D510" s="282"/>
      <c r="E510" s="291"/>
      <c r="F510" s="282"/>
      <c r="G510" s="282"/>
      <c r="H510" s="282"/>
    </row>
    <row r="511" spans="1:8" x14ac:dyDescent="0.25">
      <c r="A511" s="282"/>
      <c r="B511" s="282"/>
      <c r="C511" s="282"/>
      <c r="D511" s="282"/>
      <c r="E511" s="291"/>
      <c r="F511" s="282"/>
      <c r="G511" s="282"/>
      <c r="H511" s="282"/>
    </row>
    <row r="512" spans="1:8" x14ac:dyDescent="0.25">
      <c r="A512" s="282"/>
      <c r="B512" s="282"/>
      <c r="C512" s="282"/>
      <c r="D512" s="282"/>
      <c r="E512" s="291"/>
      <c r="F512" s="282"/>
      <c r="G512" s="282"/>
      <c r="H512" s="282"/>
    </row>
    <row r="513" spans="1:8" x14ac:dyDescent="0.25">
      <c r="A513" s="282"/>
      <c r="B513" s="282"/>
      <c r="C513" s="282"/>
      <c r="D513" s="282"/>
      <c r="E513" s="291"/>
      <c r="F513" s="282"/>
      <c r="G513" s="282"/>
      <c r="H513" s="282"/>
    </row>
    <row r="514" spans="1:8" x14ac:dyDescent="0.25">
      <c r="A514" s="282"/>
      <c r="B514" s="282"/>
      <c r="C514" s="282"/>
      <c r="D514" s="282"/>
      <c r="E514" s="291"/>
      <c r="F514" s="282"/>
      <c r="G514" s="282"/>
      <c r="H514" s="282"/>
    </row>
    <row r="515" spans="1:8" x14ac:dyDescent="0.25">
      <c r="A515" s="282"/>
      <c r="B515" s="282"/>
      <c r="C515" s="282"/>
      <c r="D515" s="282"/>
      <c r="E515" s="291"/>
      <c r="F515" s="282"/>
      <c r="G515" s="282"/>
      <c r="H515" s="282"/>
    </row>
    <row r="516" spans="1:8" x14ac:dyDescent="0.25">
      <c r="A516" s="282"/>
      <c r="B516" s="282"/>
      <c r="C516" s="282"/>
      <c r="D516" s="282"/>
      <c r="E516" s="291"/>
      <c r="F516" s="282"/>
      <c r="G516" s="282"/>
      <c r="H516" s="282"/>
    </row>
    <row r="517" spans="1:8" x14ac:dyDescent="0.25">
      <c r="A517" s="282"/>
      <c r="B517" s="282"/>
      <c r="C517" s="282"/>
      <c r="D517" s="282"/>
      <c r="E517" s="291"/>
      <c r="F517" s="282"/>
      <c r="G517" s="282"/>
      <c r="H517" s="282"/>
    </row>
    <row r="518" spans="1:8" x14ac:dyDescent="0.25">
      <c r="A518" s="282"/>
      <c r="B518" s="282"/>
      <c r="C518" s="282"/>
      <c r="D518" s="282"/>
      <c r="E518" s="291"/>
      <c r="F518" s="282"/>
      <c r="G518" s="282"/>
      <c r="H518" s="282"/>
    </row>
    <row r="519" spans="1:8" x14ac:dyDescent="0.25">
      <c r="A519" s="282"/>
      <c r="B519" s="282"/>
      <c r="C519" s="282"/>
      <c r="D519" s="282"/>
      <c r="E519" s="291"/>
      <c r="F519" s="282"/>
      <c r="G519" s="282"/>
      <c r="H519" s="282"/>
    </row>
    <row r="520" spans="1:8" x14ac:dyDescent="0.25">
      <c r="A520" s="282"/>
      <c r="B520" s="282"/>
      <c r="C520" s="282"/>
      <c r="D520" s="282"/>
      <c r="E520" s="291"/>
      <c r="F520" s="282"/>
      <c r="G520" s="282"/>
      <c r="H520" s="282"/>
    </row>
    <row r="521" spans="1:8" x14ac:dyDescent="0.25">
      <c r="A521" s="282"/>
      <c r="B521" s="282"/>
      <c r="C521" s="282"/>
      <c r="D521" s="282"/>
      <c r="E521" s="291"/>
      <c r="F521" s="282"/>
      <c r="G521" s="282"/>
      <c r="H521" s="282"/>
    </row>
    <row r="522" spans="1:8" x14ac:dyDescent="0.25">
      <c r="A522" s="282"/>
      <c r="B522" s="282"/>
      <c r="C522" s="282"/>
      <c r="D522" s="282"/>
      <c r="E522" s="291"/>
      <c r="F522" s="282"/>
      <c r="G522" s="282"/>
      <c r="H522" s="282"/>
    </row>
    <row r="523" spans="1:8" x14ac:dyDescent="0.25">
      <c r="A523" s="282"/>
      <c r="B523" s="282"/>
      <c r="C523" s="282"/>
      <c r="D523" s="282"/>
      <c r="E523" s="291"/>
      <c r="F523" s="282"/>
      <c r="G523" s="282"/>
      <c r="H523" s="282"/>
    </row>
    <row r="524" spans="1:8" x14ac:dyDescent="0.25">
      <c r="A524" s="282"/>
      <c r="B524" s="282"/>
      <c r="C524" s="282"/>
      <c r="D524" s="282"/>
      <c r="E524" s="291"/>
      <c r="F524" s="282"/>
      <c r="G524" s="282"/>
      <c r="H524" s="282"/>
    </row>
    <row r="525" spans="1:8" x14ac:dyDescent="0.25">
      <c r="A525" s="282"/>
      <c r="B525" s="282"/>
      <c r="C525" s="282"/>
      <c r="D525" s="282"/>
      <c r="E525" s="291"/>
      <c r="F525" s="282"/>
      <c r="G525" s="282"/>
      <c r="H525" s="282"/>
    </row>
    <row r="526" spans="1:8" x14ac:dyDescent="0.25">
      <c r="A526" s="282"/>
      <c r="B526" s="282"/>
      <c r="C526" s="282"/>
      <c r="D526" s="282"/>
      <c r="E526" s="291"/>
      <c r="F526" s="282"/>
      <c r="G526" s="282"/>
      <c r="H526" s="282"/>
    </row>
    <row r="527" spans="1:8" x14ac:dyDescent="0.25">
      <c r="A527" s="282"/>
      <c r="B527" s="282"/>
      <c r="C527" s="282"/>
      <c r="D527" s="282"/>
      <c r="E527" s="291"/>
      <c r="F527" s="282"/>
      <c r="G527" s="282"/>
      <c r="H527" s="282"/>
    </row>
    <row r="528" spans="1:8" x14ac:dyDescent="0.25">
      <c r="A528" s="282"/>
      <c r="B528" s="282"/>
      <c r="C528" s="282"/>
      <c r="D528" s="282"/>
      <c r="E528" s="291"/>
      <c r="F528" s="282"/>
      <c r="G528" s="282"/>
      <c r="H528" s="282"/>
    </row>
    <row r="529" spans="1:8" x14ac:dyDescent="0.25">
      <c r="A529" s="282"/>
      <c r="B529" s="282"/>
      <c r="C529" s="282"/>
      <c r="D529" s="282"/>
      <c r="E529" s="291"/>
      <c r="F529" s="282"/>
      <c r="G529" s="282"/>
      <c r="H529" s="282"/>
    </row>
    <row r="530" spans="1:8" x14ac:dyDescent="0.25">
      <c r="A530" s="282"/>
      <c r="B530" s="282"/>
      <c r="C530" s="282"/>
      <c r="D530" s="282"/>
      <c r="E530" s="291"/>
      <c r="F530" s="282"/>
      <c r="G530" s="282"/>
      <c r="H530" s="282"/>
    </row>
    <row r="531" spans="1:8" x14ac:dyDescent="0.25">
      <c r="A531" s="282"/>
      <c r="B531" s="282"/>
      <c r="C531" s="282"/>
      <c r="D531" s="282"/>
      <c r="E531" s="291"/>
      <c r="F531" s="282"/>
      <c r="G531" s="282"/>
      <c r="H531" s="282"/>
    </row>
    <row r="532" spans="1:8" x14ac:dyDescent="0.25">
      <c r="A532" s="282"/>
      <c r="B532" s="282"/>
      <c r="C532" s="282"/>
      <c r="D532" s="282"/>
      <c r="E532" s="291"/>
      <c r="F532" s="282"/>
      <c r="G532" s="282"/>
      <c r="H532" s="282"/>
    </row>
    <row r="533" spans="1:8" x14ac:dyDescent="0.25">
      <c r="A533" s="282"/>
      <c r="B533" s="282"/>
      <c r="C533" s="282"/>
      <c r="D533" s="282"/>
      <c r="E533" s="291"/>
      <c r="F533" s="282"/>
      <c r="G533" s="282"/>
      <c r="H533" s="282"/>
    </row>
    <row r="534" spans="1:8" x14ac:dyDescent="0.25">
      <c r="A534" s="282"/>
      <c r="B534" s="282"/>
      <c r="C534" s="282"/>
      <c r="D534" s="282"/>
      <c r="E534" s="291"/>
      <c r="F534" s="282"/>
      <c r="G534" s="282"/>
      <c r="H534" s="282"/>
    </row>
    <row r="535" spans="1:8" x14ac:dyDescent="0.25">
      <c r="A535" s="282"/>
      <c r="B535" s="282"/>
      <c r="C535" s="282"/>
      <c r="D535" s="282"/>
      <c r="E535" s="291"/>
      <c r="F535" s="282"/>
      <c r="G535" s="282"/>
      <c r="H535" s="282"/>
    </row>
    <row r="536" spans="1:8" x14ac:dyDescent="0.25">
      <c r="A536" s="282"/>
      <c r="B536" s="282"/>
      <c r="C536" s="282"/>
      <c r="D536" s="282"/>
      <c r="E536" s="291"/>
      <c r="F536" s="282"/>
      <c r="G536" s="282"/>
      <c r="H536" s="282"/>
    </row>
    <row r="537" spans="1:8" x14ac:dyDescent="0.25">
      <c r="A537" s="282"/>
      <c r="B537" s="282"/>
      <c r="C537" s="282"/>
      <c r="D537" s="282"/>
      <c r="E537" s="291"/>
      <c r="F537" s="282"/>
      <c r="G537" s="282"/>
      <c r="H537" s="282"/>
    </row>
    <row r="538" spans="1:8" x14ac:dyDescent="0.25">
      <c r="A538" s="282"/>
      <c r="B538" s="282"/>
      <c r="C538" s="282"/>
      <c r="D538" s="282"/>
      <c r="E538" s="291"/>
      <c r="F538" s="282"/>
      <c r="G538" s="282"/>
      <c r="H538" s="282"/>
    </row>
    <row r="539" spans="1:8" x14ac:dyDescent="0.25">
      <c r="A539" s="282"/>
      <c r="B539" s="282"/>
      <c r="C539" s="282"/>
      <c r="D539" s="282"/>
      <c r="E539" s="291"/>
      <c r="F539" s="282"/>
      <c r="G539" s="282"/>
      <c r="H539" s="282"/>
    </row>
    <row r="540" spans="1:8" x14ac:dyDescent="0.25">
      <c r="A540" s="282"/>
      <c r="B540" s="282"/>
      <c r="C540" s="282"/>
      <c r="D540" s="282"/>
      <c r="E540" s="291"/>
      <c r="F540" s="282"/>
      <c r="G540" s="282"/>
      <c r="H540" s="282"/>
    </row>
    <row r="541" spans="1:8" x14ac:dyDescent="0.25">
      <c r="A541" s="282"/>
      <c r="B541" s="282"/>
      <c r="C541" s="282"/>
      <c r="D541" s="282"/>
      <c r="E541" s="291"/>
      <c r="F541" s="282"/>
      <c r="G541" s="282"/>
      <c r="H541" s="282"/>
    </row>
    <row r="542" spans="1:8" x14ac:dyDescent="0.25">
      <c r="A542" s="282"/>
      <c r="B542" s="282"/>
      <c r="C542" s="282"/>
      <c r="D542" s="282"/>
      <c r="E542" s="291"/>
      <c r="F542" s="282"/>
      <c r="G542" s="282"/>
      <c r="H542" s="282"/>
    </row>
    <row r="543" spans="1:8" x14ac:dyDescent="0.25">
      <c r="A543" s="282"/>
      <c r="B543" s="282"/>
      <c r="C543" s="282"/>
      <c r="D543" s="282"/>
      <c r="E543" s="291"/>
      <c r="F543" s="282"/>
      <c r="G543" s="282"/>
      <c r="H543" s="282"/>
    </row>
    <row r="544" spans="1:8" x14ac:dyDescent="0.25">
      <c r="A544" s="282"/>
      <c r="B544" s="282"/>
      <c r="C544" s="282"/>
      <c r="D544" s="282"/>
      <c r="E544" s="291"/>
      <c r="F544" s="282"/>
      <c r="G544" s="282"/>
      <c r="H544" s="282"/>
    </row>
    <row r="545" spans="1:8" x14ac:dyDescent="0.25">
      <c r="A545" s="282"/>
      <c r="B545" s="282"/>
      <c r="C545" s="282"/>
      <c r="D545" s="282"/>
      <c r="E545" s="291"/>
      <c r="F545" s="282"/>
      <c r="G545" s="282"/>
      <c r="H545" s="282"/>
    </row>
    <row r="546" spans="1:8" x14ac:dyDescent="0.25">
      <c r="A546" s="282"/>
      <c r="B546" s="282"/>
      <c r="C546" s="282"/>
      <c r="D546" s="282"/>
      <c r="E546" s="291"/>
      <c r="F546" s="282"/>
      <c r="G546" s="282"/>
      <c r="H546" s="282"/>
    </row>
    <row r="547" spans="1:8" x14ac:dyDescent="0.25">
      <c r="A547" s="282"/>
      <c r="B547" s="282"/>
      <c r="C547" s="282"/>
      <c r="D547" s="282"/>
      <c r="E547" s="291"/>
      <c r="F547" s="282"/>
      <c r="G547" s="282"/>
      <c r="H547" s="282"/>
    </row>
    <row r="548" spans="1:8" x14ac:dyDescent="0.25">
      <c r="A548" s="282"/>
      <c r="B548" s="282"/>
      <c r="C548" s="282"/>
      <c r="D548" s="282"/>
      <c r="E548" s="291"/>
      <c r="F548" s="282"/>
      <c r="G548" s="282"/>
      <c r="H548" s="282"/>
    </row>
    <row r="549" spans="1:8" x14ac:dyDescent="0.25">
      <c r="A549" s="282"/>
      <c r="B549" s="282"/>
      <c r="C549" s="282"/>
      <c r="D549" s="282"/>
      <c r="E549" s="291"/>
      <c r="F549" s="282"/>
      <c r="G549" s="282"/>
      <c r="H549" s="282"/>
    </row>
    <row r="550" spans="1:8" x14ac:dyDescent="0.25">
      <c r="A550" s="282"/>
      <c r="B550" s="282"/>
      <c r="C550" s="282"/>
      <c r="D550" s="282"/>
      <c r="E550" s="291"/>
      <c r="F550" s="282"/>
      <c r="G550" s="282"/>
      <c r="H550" s="282"/>
    </row>
    <row r="551" spans="1:8" x14ac:dyDescent="0.25">
      <c r="A551" s="282"/>
      <c r="B551" s="282"/>
      <c r="C551" s="282"/>
      <c r="D551" s="282"/>
      <c r="E551" s="291"/>
      <c r="F551" s="282"/>
      <c r="G551" s="282"/>
      <c r="H551" s="282"/>
    </row>
    <row r="552" spans="1:8" x14ac:dyDescent="0.25">
      <c r="A552" s="282"/>
      <c r="B552" s="282"/>
      <c r="C552" s="282"/>
      <c r="D552" s="282"/>
      <c r="E552" s="291"/>
      <c r="F552" s="282"/>
      <c r="G552" s="282"/>
      <c r="H552" s="282"/>
    </row>
    <row r="553" spans="1:8" x14ac:dyDescent="0.25">
      <c r="A553" s="282"/>
      <c r="B553" s="282"/>
      <c r="C553" s="282"/>
      <c r="D553" s="282"/>
      <c r="E553" s="291"/>
      <c r="F553" s="282"/>
      <c r="G553" s="282"/>
      <c r="H553" s="282"/>
    </row>
    <row r="554" spans="1:8" x14ac:dyDescent="0.25">
      <c r="A554" s="282"/>
      <c r="B554" s="282"/>
      <c r="C554" s="282"/>
      <c r="D554" s="282"/>
      <c r="E554" s="291"/>
      <c r="F554" s="282"/>
      <c r="G554" s="282"/>
      <c r="H554" s="282"/>
    </row>
    <row r="555" spans="1:8" x14ac:dyDescent="0.25">
      <c r="A555" s="282"/>
      <c r="B555" s="282"/>
      <c r="C555" s="282"/>
      <c r="D555" s="282"/>
      <c r="E555" s="291"/>
      <c r="F555" s="282"/>
      <c r="G555" s="282"/>
      <c r="H555" s="282"/>
    </row>
    <row r="556" spans="1:8" x14ac:dyDescent="0.25">
      <c r="A556" s="282"/>
      <c r="B556" s="282"/>
      <c r="C556" s="282"/>
      <c r="D556" s="282"/>
      <c r="E556" s="291"/>
      <c r="F556" s="282"/>
      <c r="G556" s="282"/>
      <c r="H556" s="282"/>
    </row>
    <row r="557" spans="1:8" x14ac:dyDescent="0.25">
      <c r="A557" s="282"/>
      <c r="B557" s="282"/>
      <c r="C557" s="282"/>
      <c r="D557" s="282"/>
      <c r="E557" s="291"/>
      <c r="F557" s="282"/>
      <c r="G557" s="282"/>
      <c r="H557" s="282"/>
    </row>
    <row r="558" spans="1:8" x14ac:dyDescent="0.25">
      <c r="A558" s="282"/>
      <c r="B558" s="282"/>
      <c r="C558" s="282"/>
      <c r="D558" s="282"/>
      <c r="E558" s="291"/>
      <c r="F558" s="282"/>
      <c r="G558" s="282"/>
      <c r="H558" s="282"/>
    </row>
    <row r="559" spans="1:8" x14ac:dyDescent="0.25">
      <c r="A559" s="282"/>
      <c r="B559" s="282"/>
      <c r="C559" s="282"/>
      <c r="D559" s="282"/>
      <c r="E559" s="291"/>
      <c r="F559" s="282"/>
      <c r="G559" s="282"/>
      <c r="H559" s="282"/>
    </row>
    <row r="560" spans="1:8" x14ac:dyDescent="0.25">
      <c r="A560" s="282"/>
      <c r="B560" s="282"/>
      <c r="C560" s="282"/>
      <c r="D560" s="282"/>
      <c r="E560" s="291"/>
      <c r="F560" s="282"/>
      <c r="G560" s="282"/>
      <c r="H560" s="282"/>
    </row>
    <row r="561" spans="1:8" x14ac:dyDescent="0.25">
      <c r="A561" s="282"/>
      <c r="B561" s="282"/>
      <c r="C561" s="282"/>
      <c r="D561" s="282"/>
      <c r="E561" s="291"/>
      <c r="F561" s="282"/>
      <c r="G561" s="282"/>
      <c r="H561" s="282"/>
    </row>
    <row r="562" spans="1:8" x14ac:dyDescent="0.25">
      <c r="A562" s="282"/>
      <c r="B562" s="282"/>
      <c r="C562" s="282"/>
      <c r="D562" s="282"/>
      <c r="E562" s="291"/>
      <c r="F562" s="282"/>
      <c r="G562" s="282"/>
      <c r="H562" s="282"/>
    </row>
    <row r="563" spans="1:8" x14ac:dyDescent="0.25">
      <c r="A563" s="282"/>
      <c r="B563" s="282"/>
      <c r="C563" s="282"/>
      <c r="D563" s="282"/>
      <c r="E563" s="291"/>
      <c r="F563" s="282"/>
      <c r="G563" s="282"/>
      <c r="H563" s="282"/>
    </row>
    <row r="564" spans="1:8" x14ac:dyDescent="0.25">
      <c r="A564" s="282"/>
      <c r="B564" s="282"/>
      <c r="C564" s="282"/>
      <c r="D564" s="282"/>
      <c r="E564" s="291"/>
      <c r="F564" s="282"/>
      <c r="G564" s="282"/>
      <c r="H564" s="282"/>
    </row>
    <row r="565" spans="1:8" x14ac:dyDescent="0.25">
      <c r="A565" s="282"/>
      <c r="B565" s="282"/>
      <c r="C565" s="282"/>
      <c r="D565" s="282"/>
      <c r="E565" s="291"/>
      <c r="F565" s="282"/>
      <c r="G565" s="282"/>
      <c r="H565" s="282"/>
    </row>
    <row r="566" spans="1:8" x14ac:dyDescent="0.25">
      <c r="A566" s="282"/>
      <c r="B566" s="282"/>
      <c r="C566" s="282"/>
      <c r="D566" s="282"/>
      <c r="E566" s="291"/>
      <c r="F566" s="282"/>
      <c r="G566" s="282"/>
      <c r="H566" s="282"/>
    </row>
    <row r="567" spans="1:8" x14ac:dyDescent="0.25">
      <c r="A567" s="282"/>
      <c r="B567" s="282"/>
      <c r="C567" s="282"/>
      <c r="D567" s="282"/>
      <c r="E567" s="291"/>
      <c r="F567" s="282"/>
      <c r="G567" s="282"/>
      <c r="H567" s="282"/>
    </row>
    <row r="568" spans="1:8" x14ac:dyDescent="0.25">
      <c r="A568" s="282"/>
      <c r="B568" s="282"/>
      <c r="C568" s="282"/>
      <c r="D568" s="282"/>
      <c r="E568" s="291"/>
      <c r="F568" s="282"/>
      <c r="G568" s="282"/>
      <c r="H568" s="282"/>
    </row>
    <row r="569" spans="1:8" x14ac:dyDescent="0.25">
      <c r="A569" s="282"/>
      <c r="B569" s="282"/>
      <c r="C569" s="282"/>
      <c r="D569" s="282"/>
      <c r="E569" s="291"/>
      <c r="F569" s="282"/>
      <c r="G569" s="282"/>
      <c r="H569" s="282"/>
    </row>
    <row r="570" spans="1:8" x14ac:dyDescent="0.25">
      <c r="A570" s="282"/>
      <c r="B570" s="282"/>
      <c r="C570" s="282"/>
      <c r="D570" s="282"/>
      <c r="E570" s="291"/>
      <c r="F570" s="282"/>
      <c r="G570" s="282"/>
      <c r="H570" s="282"/>
    </row>
    <row r="571" spans="1:8" x14ac:dyDescent="0.25">
      <c r="A571" s="282"/>
      <c r="B571" s="282"/>
      <c r="C571" s="282"/>
      <c r="D571" s="282"/>
      <c r="E571" s="291"/>
      <c r="F571" s="282"/>
      <c r="G571" s="282"/>
      <c r="H571" s="282"/>
    </row>
    <row r="572" spans="1:8" x14ac:dyDescent="0.25">
      <c r="A572" s="282"/>
      <c r="B572" s="282"/>
      <c r="C572" s="282"/>
      <c r="D572" s="282"/>
      <c r="E572" s="291"/>
      <c r="F572" s="282"/>
      <c r="G572" s="282"/>
      <c r="H572" s="282"/>
    </row>
    <row r="573" spans="1:8" x14ac:dyDescent="0.25">
      <c r="A573" s="282"/>
      <c r="B573" s="282"/>
      <c r="C573" s="282"/>
      <c r="D573" s="282"/>
      <c r="E573" s="291"/>
      <c r="F573" s="282"/>
      <c r="G573" s="282"/>
      <c r="H573" s="282"/>
    </row>
    <row r="574" spans="1:8" x14ac:dyDescent="0.25">
      <c r="A574" s="282"/>
      <c r="B574" s="282"/>
      <c r="C574" s="282"/>
      <c r="D574" s="282"/>
      <c r="E574" s="291"/>
      <c r="F574" s="282"/>
      <c r="G574" s="282"/>
      <c r="H574" s="282"/>
    </row>
    <row r="575" spans="1:8" x14ac:dyDescent="0.25">
      <c r="A575" s="282"/>
      <c r="B575" s="282"/>
      <c r="C575" s="282"/>
      <c r="D575" s="282"/>
      <c r="E575" s="291"/>
      <c r="F575" s="282"/>
      <c r="G575" s="282"/>
      <c r="H575" s="282"/>
    </row>
    <row r="576" spans="1:8" x14ac:dyDescent="0.25">
      <c r="A576" s="282"/>
      <c r="B576" s="282"/>
      <c r="C576" s="282"/>
      <c r="D576" s="282"/>
      <c r="E576" s="291"/>
      <c r="F576" s="282"/>
      <c r="G576" s="282"/>
      <c r="H576" s="282"/>
    </row>
    <row r="577" spans="1:8" x14ac:dyDescent="0.25">
      <c r="A577" s="282"/>
      <c r="B577" s="282"/>
      <c r="C577" s="282"/>
      <c r="D577" s="282"/>
      <c r="E577" s="291"/>
      <c r="F577" s="282"/>
      <c r="G577" s="282"/>
      <c r="H577" s="282"/>
    </row>
    <row r="578" spans="1:8" x14ac:dyDescent="0.25">
      <c r="A578" s="282"/>
      <c r="B578" s="282"/>
      <c r="C578" s="282"/>
      <c r="D578" s="282"/>
      <c r="E578" s="291"/>
      <c r="F578" s="282"/>
      <c r="G578" s="282"/>
      <c r="H578" s="282"/>
    </row>
    <row r="579" spans="1:8" x14ac:dyDescent="0.25">
      <c r="A579" s="282"/>
      <c r="B579" s="282"/>
      <c r="C579" s="282"/>
      <c r="D579" s="282"/>
      <c r="E579" s="291"/>
      <c r="F579" s="282"/>
      <c r="G579" s="282"/>
      <c r="H579" s="282"/>
    </row>
    <row r="580" spans="1:8" x14ac:dyDescent="0.25">
      <c r="A580" s="282"/>
      <c r="B580" s="282"/>
      <c r="C580" s="282"/>
      <c r="D580" s="282"/>
      <c r="E580" s="291"/>
      <c r="F580" s="282"/>
      <c r="G580" s="282"/>
      <c r="H580" s="282"/>
    </row>
    <row r="581" spans="1:8" x14ac:dyDescent="0.25">
      <c r="A581" s="282"/>
      <c r="B581" s="282"/>
      <c r="C581" s="282"/>
      <c r="D581" s="282"/>
      <c r="E581" s="291"/>
      <c r="F581" s="282"/>
      <c r="G581" s="282"/>
      <c r="H581" s="282"/>
    </row>
    <row r="582" spans="1:8" x14ac:dyDescent="0.25">
      <c r="A582" s="282"/>
      <c r="B582" s="282"/>
      <c r="C582" s="282"/>
      <c r="D582" s="282"/>
      <c r="E582" s="291"/>
      <c r="F582" s="282"/>
      <c r="G582" s="282"/>
      <c r="H582" s="282"/>
    </row>
    <row r="583" spans="1:8" x14ac:dyDescent="0.25">
      <c r="A583" s="282"/>
      <c r="B583" s="282"/>
      <c r="C583" s="282"/>
      <c r="D583" s="282"/>
      <c r="E583" s="291"/>
      <c r="F583" s="282"/>
      <c r="G583" s="282"/>
      <c r="H583" s="282"/>
    </row>
    <row r="584" spans="1:8" x14ac:dyDescent="0.25">
      <c r="A584" s="282"/>
      <c r="B584" s="282"/>
      <c r="C584" s="282"/>
      <c r="D584" s="282"/>
      <c r="E584" s="291"/>
      <c r="F584" s="282"/>
      <c r="G584" s="282"/>
      <c r="H584" s="282"/>
    </row>
    <row r="585" spans="1:8" x14ac:dyDescent="0.25">
      <c r="A585" s="282"/>
      <c r="B585" s="282"/>
      <c r="C585" s="282"/>
      <c r="D585" s="282"/>
      <c r="E585" s="291"/>
      <c r="F585" s="282"/>
      <c r="G585" s="282"/>
      <c r="H585" s="282"/>
    </row>
    <row r="586" spans="1:8" x14ac:dyDescent="0.25">
      <c r="A586" s="282"/>
      <c r="B586" s="282"/>
      <c r="C586" s="282"/>
      <c r="D586" s="282"/>
      <c r="E586" s="291"/>
      <c r="F586" s="282"/>
      <c r="G586" s="282"/>
      <c r="H586" s="282"/>
    </row>
    <row r="587" spans="1:8" x14ac:dyDescent="0.25">
      <c r="A587" s="282"/>
      <c r="B587" s="282"/>
      <c r="C587" s="282"/>
      <c r="D587" s="282"/>
      <c r="E587" s="291"/>
      <c r="F587" s="282"/>
      <c r="G587" s="282"/>
      <c r="H587" s="282"/>
    </row>
    <row r="588" spans="1:8" x14ac:dyDescent="0.25">
      <c r="A588" s="282"/>
      <c r="B588" s="282"/>
      <c r="C588" s="282"/>
      <c r="D588" s="282"/>
      <c r="E588" s="291"/>
      <c r="F588" s="282"/>
      <c r="G588" s="282"/>
      <c r="H588" s="282"/>
    </row>
    <row r="589" spans="1:8" x14ac:dyDescent="0.25">
      <c r="A589" s="282"/>
      <c r="B589" s="282"/>
      <c r="C589" s="282"/>
      <c r="D589" s="282"/>
      <c r="E589" s="291"/>
      <c r="F589" s="282"/>
      <c r="G589" s="282"/>
      <c r="H589" s="282"/>
    </row>
    <row r="590" spans="1:8" x14ac:dyDescent="0.25">
      <c r="A590" s="282"/>
      <c r="B590" s="282"/>
      <c r="C590" s="282"/>
      <c r="D590" s="282"/>
      <c r="E590" s="291"/>
      <c r="F590" s="282"/>
      <c r="G590" s="282"/>
      <c r="H590" s="282"/>
    </row>
    <row r="591" spans="1:8" x14ac:dyDescent="0.25">
      <c r="A591" s="282"/>
      <c r="B591" s="282"/>
      <c r="C591" s="282"/>
      <c r="D591" s="282"/>
      <c r="E591" s="291"/>
      <c r="F591" s="282"/>
      <c r="G591" s="282"/>
      <c r="H591" s="282"/>
    </row>
    <row r="592" spans="1:8" x14ac:dyDescent="0.25">
      <c r="A592" s="282"/>
      <c r="B592" s="282"/>
      <c r="C592" s="282"/>
      <c r="D592" s="282"/>
      <c r="E592" s="291"/>
      <c r="F592" s="282"/>
      <c r="G592" s="282"/>
      <c r="H592" s="282"/>
    </row>
    <row r="593" spans="1:8" x14ac:dyDescent="0.25">
      <c r="A593" s="282"/>
      <c r="B593" s="282"/>
      <c r="C593" s="282"/>
      <c r="D593" s="282"/>
      <c r="E593" s="291"/>
      <c r="F593" s="282"/>
      <c r="G593" s="282"/>
      <c r="H593" s="282"/>
    </row>
    <row r="594" spans="1:8" x14ac:dyDescent="0.25">
      <c r="A594" s="282"/>
      <c r="B594" s="282"/>
      <c r="C594" s="282"/>
      <c r="D594" s="282"/>
      <c r="E594" s="291"/>
      <c r="F594" s="282"/>
      <c r="G594" s="282"/>
      <c r="H594" s="282"/>
    </row>
    <row r="595" spans="1:8" x14ac:dyDescent="0.25">
      <c r="A595" s="282"/>
      <c r="B595" s="282"/>
      <c r="C595" s="282"/>
      <c r="D595" s="282"/>
      <c r="E595" s="291"/>
      <c r="F595" s="282"/>
      <c r="G595" s="282"/>
      <c r="H595" s="282"/>
    </row>
    <row r="596" spans="1:8" x14ac:dyDescent="0.25">
      <c r="A596" s="282"/>
      <c r="B596" s="282"/>
      <c r="C596" s="282"/>
      <c r="D596" s="282"/>
      <c r="E596" s="291"/>
      <c r="F596" s="282"/>
      <c r="G596" s="282"/>
      <c r="H596" s="282"/>
    </row>
    <row r="597" spans="1:8" x14ac:dyDescent="0.25">
      <c r="A597" s="282"/>
      <c r="B597" s="282"/>
      <c r="C597" s="282"/>
      <c r="D597" s="282"/>
      <c r="E597" s="291"/>
      <c r="F597" s="282"/>
      <c r="G597" s="282"/>
      <c r="H597" s="282"/>
    </row>
    <row r="598" spans="1:8" x14ac:dyDescent="0.25">
      <c r="A598" s="282"/>
      <c r="B598" s="282"/>
      <c r="C598" s="282"/>
      <c r="D598" s="282"/>
      <c r="E598" s="291"/>
      <c r="F598" s="282"/>
      <c r="G598" s="282"/>
      <c r="H598" s="282"/>
    </row>
    <row r="599" spans="1:8" x14ac:dyDescent="0.25">
      <c r="A599" s="282"/>
      <c r="B599" s="282"/>
      <c r="C599" s="282"/>
      <c r="D599" s="282"/>
      <c r="E599" s="291"/>
      <c r="F599" s="282"/>
      <c r="G599" s="282"/>
      <c r="H599" s="282"/>
    </row>
    <row r="600" spans="1:8" x14ac:dyDescent="0.25">
      <c r="A600" s="282"/>
      <c r="B600" s="282"/>
      <c r="C600" s="282"/>
      <c r="D600" s="282"/>
      <c r="E600" s="291"/>
      <c r="F600" s="282"/>
      <c r="G600" s="282"/>
      <c r="H600" s="282"/>
    </row>
    <row r="601" spans="1:8" x14ac:dyDescent="0.25">
      <c r="A601" s="282"/>
      <c r="B601" s="282"/>
      <c r="C601" s="282"/>
      <c r="D601" s="282"/>
      <c r="E601" s="291"/>
      <c r="F601" s="282"/>
      <c r="G601" s="282"/>
      <c r="H601" s="282"/>
    </row>
    <row r="602" spans="1:8" x14ac:dyDescent="0.25">
      <c r="A602" s="282"/>
      <c r="B602" s="282"/>
      <c r="C602" s="282"/>
      <c r="D602" s="282"/>
      <c r="E602" s="291"/>
      <c r="F602" s="282"/>
      <c r="G602" s="282"/>
      <c r="H602" s="282"/>
    </row>
    <row r="603" spans="1:8" x14ac:dyDescent="0.25">
      <c r="A603" s="282"/>
      <c r="B603" s="282"/>
      <c r="C603" s="282"/>
      <c r="D603" s="282"/>
      <c r="E603" s="291"/>
      <c r="F603" s="282"/>
      <c r="G603" s="282"/>
      <c r="H603" s="282"/>
    </row>
    <row r="604" spans="1:8" x14ac:dyDescent="0.25">
      <c r="A604" s="282"/>
      <c r="B604" s="282"/>
      <c r="C604" s="282"/>
      <c r="D604" s="282"/>
      <c r="E604" s="291"/>
      <c r="F604" s="282"/>
      <c r="G604" s="282"/>
      <c r="H604" s="282"/>
    </row>
    <row r="605" spans="1:8" x14ac:dyDescent="0.25">
      <c r="A605" s="282"/>
      <c r="B605" s="282"/>
      <c r="C605" s="282"/>
      <c r="D605" s="282"/>
      <c r="E605" s="291"/>
      <c r="F605" s="282"/>
      <c r="G605" s="282"/>
      <c r="H605" s="282"/>
    </row>
    <row r="606" spans="1:8" x14ac:dyDescent="0.25">
      <c r="A606" s="282"/>
      <c r="B606" s="282"/>
      <c r="C606" s="282"/>
      <c r="D606" s="282"/>
      <c r="E606" s="291"/>
      <c r="F606" s="282"/>
      <c r="G606" s="282"/>
      <c r="H606" s="282"/>
    </row>
    <row r="607" spans="1:8" x14ac:dyDescent="0.25">
      <c r="A607" s="282"/>
      <c r="B607" s="282"/>
      <c r="C607" s="282"/>
      <c r="D607" s="282"/>
      <c r="E607" s="291"/>
      <c r="F607" s="282"/>
      <c r="G607" s="282"/>
      <c r="H607" s="282"/>
    </row>
    <row r="608" spans="1:8" x14ac:dyDescent="0.25">
      <c r="A608" s="282"/>
      <c r="B608" s="282"/>
      <c r="C608" s="282"/>
      <c r="D608" s="282"/>
      <c r="E608" s="291"/>
      <c r="F608" s="282"/>
      <c r="G608" s="282"/>
      <c r="H608" s="282"/>
    </row>
    <row r="609" spans="1:8" x14ac:dyDescent="0.25">
      <c r="A609" s="282"/>
      <c r="B609" s="282"/>
      <c r="C609" s="282"/>
      <c r="D609" s="282"/>
      <c r="E609" s="291"/>
      <c r="F609" s="282"/>
      <c r="G609" s="282"/>
      <c r="H609" s="282"/>
    </row>
    <row r="610" spans="1:8" x14ac:dyDescent="0.25">
      <c r="A610" s="282"/>
      <c r="B610" s="282"/>
      <c r="C610" s="282"/>
      <c r="D610" s="282"/>
      <c r="E610" s="291"/>
      <c r="F610" s="282"/>
      <c r="G610" s="282"/>
      <c r="H610" s="282"/>
    </row>
    <row r="611" spans="1:8" x14ac:dyDescent="0.25">
      <c r="A611" s="282"/>
      <c r="B611" s="282"/>
      <c r="C611" s="282"/>
      <c r="D611" s="282"/>
      <c r="E611" s="291"/>
      <c r="F611" s="282"/>
      <c r="G611" s="282"/>
      <c r="H611" s="282"/>
    </row>
    <row r="612" spans="1:8" x14ac:dyDescent="0.25">
      <c r="A612" s="282"/>
      <c r="B612" s="282"/>
      <c r="C612" s="282"/>
      <c r="D612" s="282"/>
      <c r="E612" s="291"/>
      <c r="F612" s="282"/>
      <c r="G612" s="282"/>
      <c r="H612" s="282"/>
    </row>
    <row r="613" spans="1:8" x14ac:dyDescent="0.25">
      <c r="A613" s="282"/>
      <c r="B613" s="282"/>
      <c r="C613" s="282"/>
      <c r="D613" s="282"/>
      <c r="E613" s="291"/>
      <c r="F613" s="282"/>
      <c r="G613" s="282"/>
      <c r="H613" s="282"/>
    </row>
    <row r="614" spans="1:8" x14ac:dyDescent="0.25">
      <c r="A614" s="282"/>
      <c r="B614" s="282"/>
      <c r="C614" s="282"/>
      <c r="D614" s="282"/>
      <c r="E614" s="291"/>
      <c r="F614" s="282"/>
      <c r="G614" s="282"/>
      <c r="H614" s="282"/>
    </row>
    <row r="615" spans="1:8" x14ac:dyDescent="0.25">
      <c r="A615" s="282"/>
      <c r="B615" s="282"/>
      <c r="C615" s="282"/>
      <c r="D615" s="282"/>
      <c r="E615" s="291"/>
      <c r="F615" s="282"/>
      <c r="G615" s="282"/>
      <c r="H615" s="282"/>
    </row>
    <row r="616" spans="1:8" x14ac:dyDescent="0.25">
      <c r="A616" s="282"/>
      <c r="B616" s="282"/>
      <c r="C616" s="282"/>
      <c r="D616" s="282"/>
      <c r="E616" s="291"/>
      <c r="F616" s="282"/>
      <c r="G616" s="282"/>
      <c r="H616" s="282"/>
    </row>
    <row r="617" spans="1:8" x14ac:dyDescent="0.25">
      <c r="A617" s="282"/>
      <c r="B617" s="282"/>
      <c r="C617" s="282"/>
      <c r="D617" s="282"/>
      <c r="E617" s="291"/>
      <c r="F617" s="282"/>
      <c r="G617" s="282"/>
      <c r="H617" s="282"/>
    </row>
    <row r="618" spans="1:8" x14ac:dyDescent="0.25">
      <c r="A618" s="282"/>
      <c r="B618" s="282"/>
      <c r="C618" s="282"/>
      <c r="D618" s="282"/>
      <c r="E618" s="291"/>
      <c r="F618" s="282"/>
      <c r="G618" s="282"/>
      <c r="H618" s="282"/>
    </row>
    <row r="619" spans="1:8" x14ac:dyDescent="0.25">
      <c r="A619" s="282"/>
      <c r="B619" s="282"/>
      <c r="C619" s="282"/>
      <c r="D619" s="282"/>
      <c r="E619" s="291"/>
      <c r="F619" s="282"/>
      <c r="G619" s="282"/>
      <c r="H619" s="282"/>
    </row>
    <row r="620" spans="1:8" x14ac:dyDescent="0.25">
      <c r="A620" s="282"/>
      <c r="B620" s="282"/>
      <c r="C620" s="282"/>
      <c r="D620" s="282"/>
      <c r="E620" s="291"/>
      <c r="F620" s="282"/>
      <c r="G620" s="282"/>
      <c r="H620" s="282"/>
    </row>
    <row r="621" spans="1:8" x14ac:dyDescent="0.25">
      <c r="A621" s="282"/>
      <c r="B621" s="282"/>
      <c r="C621" s="282"/>
      <c r="D621" s="282"/>
      <c r="E621" s="291"/>
      <c r="F621" s="282"/>
      <c r="G621" s="282"/>
      <c r="H621" s="282"/>
    </row>
    <row r="622" spans="1:8" x14ac:dyDescent="0.25">
      <c r="A622" s="282"/>
      <c r="B622" s="282"/>
      <c r="C622" s="282"/>
      <c r="D622" s="282"/>
      <c r="E622" s="291"/>
      <c r="F622" s="282"/>
      <c r="G622" s="282"/>
      <c r="H622" s="282"/>
    </row>
    <row r="623" spans="1:8" x14ac:dyDescent="0.25">
      <c r="A623" s="282"/>
      <c r="B623" s="282"/>
      <c r="C623" s="282"/>
      <c r="D623" s="282"/>
      <c r="E623" s="291"/>
      <c r="F623" s="282"/>
      <c r="G623" s="282"/>
      <c r="H623" s="282"/>
    </row>
    <row r="624" spans="1:8" x14ac:dyDescent="0.25">
      <c r="A624" s="282"/>
      <c r="B624" s="282"/>
      <c r="C624" s="282"/>
      <c r="D624" s="282"/>
      <c r="E624" s="291"/>
      <c r="F624" s="282"/>
      <c r="G624" s="282"/>
      <c r="H624" s="282"/>
    </row>
    <row r="625" spans="1:8" x14ac:dyDescent="0.25">
      <c r="A625" s="282"/>
      <c r="B625" s="282"/>
      <c r="C625" s="282"/>
      <c r="D625" s="282"/>
      <c r="E625" s="291"/>
      <c r="F625" s="282"/>
      <c r="G625" s="282"/>
      <c r="H625" s="282"/>
    </row>
    <row r="626" spans="1:8" x14ac:dyDescent="0.25">
      <c r="A626" s="282"/>
      <c r="B626" s="282"/>
      <c r="C626" s="282"/>
      <c r="D626" s="282"/>
      <c r="E626" s="291"/>
      <c r="F626" s="282"/>
      <c r="G626" s="282"/>
      <c r="H626" s="282"/>
    </row>
    <row r="627" spans="1:8" x14ac:dyDescent="0.25">
      <c r="A627" s="282"/>
      <c r="B627" s="282"/>
      <c r="C627" s="282"/>
      <c r="D627" s="282"/>
      <c r="E627" s="291"/>
      <c r="F627" s="282"/>
      <c r="G627" s="282"/>
      <c r="H627" s="282"/>
    </row>
    <row r="628" spans="1:8" x14ac:dyDescent="0.25">
      <c r="A628" s="282"/>
      <c r="B628" s="282"/>
      <c r="C628" s="282"/>
      <c r="D628" s="282"/>
      <c r="E628" s="291"/>
      <c r="F628" s="282"/>
      <c r="G628" s="282"/>
      <c r="H628" s="282"/>
    </row>
    <row r="629" spans="1:8" x14ac:dyDescent="0.25">
      <c r="A629" s="282"/>
      <c r="B629" s="282"/>
      <c r="C629" s="282"/>
      <c r="D629" s="282"/>
      <c r="E629" s="291"/>
      <c r="F629" s="282"/>
      <c r="G629" s="282"/>
      <c r="H629" s="282"/>
    </row>
    <row r="630" spans="1:8" x14ac:dyDescent="0.25">
      <c r="A630" s="282"/>
      <c r="B630" s="282"/>
      <c r="C630" s="282"/>
      <c r="D630" s="282"/>
      <c r="E630" s="291"/>
      <c r="F630" s="282"/>
      <c r="G630" s="282"/>
      <c r="H630" s="282"/>
    </row>
    <row r="631" spans="1:8" x14ac:dyDescent="0.25">
      <c r="A631" s="282"/>
      <c r="B631" s="282"/>
      <c r="C631" s="282"/>
      <c r="D631" s="282"/>
      <c r="E631" s="291"/>
      <c r="F631" s="282"/>
      <c r="G631" s="282"/>
      <c r="H631" s="282"/>
    </row>
    <row r="632" spans="1:8" x14ac:dyDescent="0.25">
      <c r="A632" s="282"/>
      <c r="B632" s="282"/>
      <c r="C632" s="282"/>
      <c r="D632" s="282"/>
      <c r="E632" s="291"/>
      <c r="F632" s="282"/>
      <c r="G632" s="282"/>
      <c r="H632" s="282"/>
    </row>
    <row r="633" spans="1:8" x14ac:dyDescent="0.25">
      <c r="A633" s="282"/>
      <c r="B633" s="282"/>
      <c r="C633" s="282"/>
      <c r="D633" s="282"/>
      <c r="E633" s="291"/>
      <c r="F633" s="282"/>
      <c r="G633" s="282"/>
      <c r="H633" s="282"/>
    </row>
    <row r="634" spans="1:8" x14ac:dyDescent="0.25">
      <c r="A634" s="282"/>
      <c r="B634" s="282"/>
      <c r="C634" s="282"/>
      <c r="D634" s="282"/>
      <c r="E634" s="291"/>
      <c r="F634" s="282"/>
      <c r="G634" s="282"/>
      <c r="H634" s="282"/>
    </row>
    <row r="635" spans="1:8" x14ac:dyDescent="0.25">
      <c r="A635" s="282"/>
      <c r="B635" s="282"/>
      <c r="C635" s="282"/>
      <c r="D635" s="282"/>
      <c r="E635" s="291"/>
      <c r="F635" s="282"/>
      <c r="G635" s="282"/>
      <c r="H635" s="282"/>
    </row>
    <row r="636" spans="1:8" x14ac:dyDescent="0.25">
      <c r="A636" s="282"/>
      <c r="B636" s="282"/>
      <c r="C636" s="282"/>
      <c r="D636" s="282"/>
      <c r="E636" s="291"/>
      <c r="F636" s="282"/>
      <c r="G636" s="282"/>
      <c r="H636" s="282"/>
    </row>
    <row r="637" spans="1:8" x14ac:dyDescent="0.25">
      <c r="A637" s="282"/>
      <c r="B637" s="282"/>
      <c r="C637" s="282"/>
      <c r="D637" s="282"/>
      <c r="E637" s="291"/>
      <c r="F637" s="282"/>
      <c r="G637" s="282"/>
      <c r="H637" s="282"/>
    </row>
    <row r="638" spans="1:8" x14ac:dyDescent="0.25">
      <c r="A638" s="282"/>
      <c r="B638" s="282"/>
      <c r="C638" s="282"/>
      <c r="D638" s="282"/>
      <c r="E638" s="291"/>
      <c r="F638" s="282"/>
      <c r="G638" s="282"/>
      <c r="H638" s="282"/>
    </row>
    <row r="639" spans="1:8" x14ac:dyDescent="0.25">
      <c r="A639" s="282"/>
      <c r="B639" s="282"/>
      <c r="C639" s="282"/>
      <c r="D639" s="282"/>
      <c r="E639" s="291"/>
      <c r="F639" s="282"/>
      <c r="G639" s="282"/>
      <c r="H639" s="282"/>
    </row>
    <row r="640" spans="1:8" x14ac:dyDescent="0.25">
      <c r="A640" s="282"/>
      <c r="B640" s="282"/>
      <c r="C640" s="282"/>
      <c r="D640" s="282"/>
      <c r="E640" s="291"/>
      <c r="F640" s="282"/>
      <c r="G640" s="282"/>
      <c r="H640" s="282"/>
    </row>
    <row r="641" spans="1:8" x14ac:dyDescent="0.25">
      <c r="A641" s="282"/>
      <c r="B641" s="282"/>
      <c r="C641" s="282"/>
      <c r="D641" s="282"/>
      <c r="E641" s="291"/>
      <c r="F641" s="282"/>
      <c r="G641" s="282"/>
      <c r="H641" s="282"/>
    </row>
    <row r="642" spans="1:8" x14ac:dyDescent="0.25">
      <c r="A642" s="282"/>
      <c r="B642" s="282"/>
      <c r="C642" s="282"/>
      <c r="D642" s="282"/>
      <c r="E642" s="291"/>
      <c r="F642" s="282"/>
      <c r="G642" s="282"/>
      <c r="H642" s="282"/>
    </row>
    <row r="643" spans="1:8" x14ac:dyDescent="0.25">
      <c r="A643" s="282"/>
      <c r="B643" s="282"/>
      <c r="C643" s="282"/>
      <c r="D643" s="282"/>
      <c r="E643" s="291"/>
      <c r="F643" s="282"/>
      <c r="G643" s="282"/>
      <c r="H643" s="282"/>
    </row>
    <row r="644" spans="1:8" x14ac:dyDescent="0.25">
      <c r="A644" s="282"/>
      <c r="B644" s="282"/>
      <c r="C644" s="282"/>
      <c r="D644" s="282"/>
      <c r="E644" s="291"/>
      <c r="F644" s="282"/>
      <c r="G644" s="282"/>
      <c r="H644" s="282"/>
    </row>
    <row r="645" spans="1:8" x14ac:dyDescent="0.25">
      <c r="A645" s="282"/>
      <c r="B645" s="282"/>
      <c r="C645" s="282"/>
      <c r="D645" s="282"/>
      <c r="E645" s="291"/>
      <c r="F645" s="282"/>
      <c r="G645" s="282"/>
      <c r="H645" s="282"/>
    </row>
    <row r="646" spans="1:8" x14ac:dyDescent="0.25">
      <c r="A646" s="282"/>
      <c r="B646" s="282"/>
      <c r="C646" s="282"/>
      <c r="D646" s="282"/>
      <c r="E646" s="291"/>
      <c r="F646" s="282"/>
      <c r="G646" s="282"/>
      <c r="H646" s="282"/>
    </row>
    <row r="647" spans="1:8" x14ac:dyDescent="0.25">
      <c r="A647" s="282"/>
      <c r="B647" s="282"/>
      <c r="C647" s="282"/>
      <c r="D647" s="282"/>
      <c r="E647" s="291"/>
      <c r="F647" s="282"/>
      <c r="G647" s="282"/>
      <c r="H647" s="282"/>
    </row>
    <row r="648" spans="1:8" x14ac:dyDescent="0.25">
      <c r="A648" s="282"/>
      <c r="B648" s="282"/>
      <c r="C648" s="282"/>
      <c r="D648" s="282"/>
      <c r="E648" s="291"/>
      <c r="F648" s="282"/>
      <c r="G648" s="282"/>
      <c r="H648" s="282"/>
    </row>
    <row r="649" spans="1:8" x14ac:dyDescent="0.25">
      <c r="A649" s="282"/>
      <c r="B649" s="282"/>
      <c r="C649" s="282"/>
      <c r="D649" s="282"/>
      <c r="E649" s="291"/>
      <c r="F649" s="282"/>
      <c r="G649" s="282"/>
      <c r="H649" s="282"/>
    </row>
    <row r="650" spans="1:8" x14ac:dyDescent="0.25">
      <c r="A650" s="282"/>
      <c r="B650" s="282"/>
      <c r="C650" s="282"/>
      <c r="D650" s="282"/>
      <c r="E650" s="291"/>
      <c r="F650" s="282"/>
      <c r="G650" s="282"/>
      <c r="H650" s="282"/>
    </row>
    <row r="651" spans="1:8" x14ac:dyDescent="0.25">
      <c r="A651" s="282"/>
      <c r="B651" s="282"/>
      <c r="C651" s="282"/>
      <c r="D651" s="282"/>
      <c r="E651" s="291"/>
      <c r="F651" s="282"/>
      <c r="G651" s="282"/>
      <c r="H651" s="282"/>
    </row>
    <row r="652" spans="1:8" x14ac:dyDescent="0.25">
      <c r="A652" s="282"/>
      <c r="B652" s="282"/>
      <c r="C652" s="282"/>
      <c r="D652" s="282"/>
      <c r="E652" s="291"/>
      <c r="F652" s="282"/>
      <c r="G652" s="282"/>
      <c r="H652" s="282"/>
    </row>
    <row r="653" spans="1:8" x14ac:dyDescent="0.25">
      <c r="A653" s="282"/>
      <c r="B653" s="282"/>
      <c r="C653" s="282"/>
      <c r="D653" s="282"/>
      <c r="E653" s="291"/>
      <c r="F653" s="282"/>
      <c r="G653" s="282"/>
      <c r="H653" s="282"/>
    </row>
    <row r="654" spans="1:8" x14ac:dyDescent="0.25">
      <c r="A654" s="282"/>
      <c r="B654" s="282"/>
      <c r="C654" s="282"/>
      <c r="D654" s="282"/>
      <c r="E654" s="291"/>
      <c r="F654" s="282"/>
      <c r="G654" s="282"/>
      <c r="H654" s="282"/>
    </row>
    <row r="655" spans="1:8" x14ac:dyDescent="0.25">
      <c r="A655" s="282"/>
      <c r="B655" s="282"/>
      <c r="C655" s="282"/>
      <c r="D655" s="282"/>
      <c r="E655" s="291"/>
      <c r="F655" s="282"/>
      <c r="G655" s="282"/>
      <c r="H655" s="282"/>
    </row>
    <row r="656" spans="1:8" x14ac:dyDescent="0.25">
      <c r="A656" s="282"/>
      <c r="B656" s="282"/>
      <c r="C656" s="282"/>
      <c r="D656" s="282"/>
      <c r="E656" s="291"/>
      <c r="F656" s="282"/>
      <c r="G656" s="282"/>
      <c r="H656" s="282"/>
    </row>
    <row r="657" spans="1:8" x14ac:dyDescent="0.25">
      <c r="A657" s="282"/>
      <c r="B657" s="282"/>
      <c r="C657" s="282"/>
      <c r="D657" s="282"/>
      <c r="E657" s="291"/>
      <c r="F657" s="282"/>
      <c r="G657" s="282"/>
      <c r="H657" s="282"/>
    </row>
    <row r="658" spans="1:8" x14ac:dyDescent="0.25">
      <c r="A658" s="282"/>
      <c r="B658" s="282"/>
      <c r="C658" s="282"/>
      <c r="D658" s="282"/>
      <c r="E658" s="291"/>
      <c r="F658" s="282"/>
      <c r="G658" s="282"/>
      <c r="H658" s="282"/>
    </row>
    <row r="659" spans="1:8" x14ac:dyDescent="0.25">
      <c r="A659" s="282"/>
      <c r="B659" s="282"/>
      <c r="C659" s="282"/>
      <c r="D659" s="282"/>
      <c r="E659" s="291"/>
      <c r="F659" s="282"/>
      <c r="G659" s="282"/>
      <c r="H659" s="282"/>
    </row>
    <row r="660" spans="1:8" x14ac:dyDescent="0.25">
      <c r="A660" s="282"/>
      <c r="B660" s="282"/>
      <c r="C660" s="282"/>
      <c r="D660" s="282"/>
      <c r="E660" s="291"/>
      <c r="F660" s="282"/>
      <c r="G660" s="282"/>
      <c r="H660" s="282"/>
    </row>
    <row r="661" spans="1:8" x14ac:dyDescent="0.25">
      <c r="A661" s="282"/>
      <c r="B661" s="282"/>
      <c r="C661" s="282"/>
      <c r="D661" s="282"/>
      <c r="E661" s="291"/>
      <c r="F661" s="282"/>
      <c r="G661" s="282"/>
      <c r="H661" s="282"/>
    </row>
    <row r="662" spans="1:8" x14ac:dyDescent="0.25">
      <c r="A662" s="282"/>
      <c r="B662" s="282"/>
      <c r="C662" s="282"/>
      <c r="D662" s="282"/>
      <c r="E662" s="291"/>
      <c r="F662" s="282"/>
      <c r="G662" s="282"/>
      <c r="H662" s="282"/>
    </row>
    <row r="663" spans="1:8" x14ac:dyDescent="0.25">
      <c r="A663" s="282"/>
      <c r="B663" s="282"/>
      <c r="C663" s="282"/>
      <c r="D663" s="282"/>
      <c r="E663" s="291"/>
      <c r="F663" s="282"/>
      <c r="G663" s="282"/>
      <c r="H663" s="282"/>
    </row>
    <row r="664" spans="1:8" x14ac:dyDescent="0.25">
      <c r="A664" s="282"/>
      <c r="B664" s="282"/>
      <c r="C664" s="282"/>
      <c r="D664" s="282"/>
      <c r="E664" s="291"/>
      <c r="F664" s="282"/>
      <c r="G664" s="282"/>
      <c r="H664" s="282"/>
    </row>
    <row r="665" spans="1:8" x14ac:dyDescent="0.25">
      <c r="A665" s="282"/>
      <c r="B665" s="282"/>
      <c r="C665" s="282"/>
      <c r="D665" s="282"/>
      <c r="E665" s="291"/>
      <c r="F665" s="282"/>
      <c r="G665" s="282"/>
      <c r="H665" s="282"/>
    </row>
    <row r="666" spans="1:8" x14ac:dyDescent="0.25">
      <c r="A666" s="282"/>
      <c r="B666" s="282"/>
      <c r="C666" s="282"/>
      <c r="D666" s="282"/>
      <c r="E666" s="291"/>
      <c r="F666" s="282"/>
      <c r="G666" s="282"/>
      <c r="H666" s="282"/>
    </row>
    <row r="667" spans="1:8" x14ac:dyDescent="0.25">
      <c r="A667" s="282"/>
      <c r="B667" s="282"/>
      <c r="C667" s="282"/>
      <c r="D667" s="282"/>
      <c r="E667" s="291"/>
      <c r="F667" s="282"/>
      <c r="G667" s="282"/>
      <c r="H667" s="282"/>
    </row>
    <row r="668" spans="1:8" x14ac:dyDescent="0.25">
      <c r="A668" s="282"/>
      <c r="B668" s="282"/>
      <c r="C668" s="282"/>
      <c r="D668" s="282"/>
      <c r="E668" s="291"/>
      <c r="F668" s="282"/>
      <c r="G668" s="282"/>
      <c r="H668" s="282"/>
    </row>
    <row r="669" spans="1:8" x14ac:dyDescent="0.25">
      <c r="A669" s="282"/>
      <c r="B669" s="282"/>
      <c r="C669" s="282"/>
      <c r="D669" s="282"/>
      <c r="E669" s="291"/>
      <c r="F669" s="282"/>
      <c r="G669" s="282"/>
      <c r="H669" s="282"/>
    </row>
    <row r="670" spans="1:8" x14ac:dyDescent="0.25">
      <c r="A670" s="282"/>
      <c r="B670" s="282"/>
      <c r="C670" s="282"/>
      <c r="D670" s="282"/>
      <c r="E670" s="291"/>
      <c r="F670" s="282"/>
      <c r="G670" s="282"/>
      <c r="H670" s="282"/>
    </row>
    <row r="671" spans="1:8" x14ac:dyDescent="0.25">
      <c r="A671" s="282"/>
      <c r="B671" s="282"/>
      <c r="C671" s="282"/>
      <c r="D671" s="282"/>
      <c r="E671" s="291"/>
      <c r="F671" s="282"/>
      <c r="G671" s="282"/>
      <c r="H671" s="282"/>
    </row>
    <row r="672" spans="1:8" x14ac:dyDescent="0.25">
      <c r="A672" s="282"/>
      <c r="B672" s="282"/>
      <c r="C672" s="282"/>
      <c r="D672" s="282"/>
      <c r="E672" s="291"/>
      <c r="F672" s="282"/>
      <c r="G672" s="282"/>
      <c r="H672" s="282"/>
    </row>
    <row r="673" spans="1:8" x14ac:dyDescent="0.25">
      <c r="A673" s="282"/>
      <c r="B673" s="282"/>
      <c r="C673" s="282"/>
      <c r="D673" s="282"/>
      <c r="E673" s="291"/>
      <c r="F673" s="282"/>
      <c r="G673" s="282"/>
      <c r="H673" s="282"/>
    </row>
    <row r="674" spans="1:8" x14ac:dyDescent="0.25">
      <c r="A674" s="282"/>
      <c r="B674" s="282"/>
      <c r="C674" s="282"/>
      <c r="D674" s="282"/>
      <c r="E674" s="291"/>
      <c r="F674" s="282"/>
      <c r="G674" s="282"/>
      <c r="H674" s="282"/>
    </row>
    <row r="675" spans="1:8" x14ac:dyDescent="0.25">
      <c r="A675" s="282"/>
      <c r="B675" s="282"/>
      <c r="C675" s="282"/>
      <c r="D675" s="282"/>
      <c r="E675" s="291"/>
      <c r="F675" s="282"/>
      <c r="G675" s="282"/>
      <c r="H675" s="282"/>
    </row>
    <row r="676" spans="1:8" x14ac:dyDescent="0.25">
      <c r="A676" s="282"/>
      <c r="B676" s="282"/>
      <c r="C676" s="282"/>
      <c r="D676" s="282"/>
      <c r="E676" s="291"/>
      <c r="F676" s="282"/>
      <c r="G676" s="282"/>
      <c r="H676" s="282"/>
    </row>
    <row r="677" spans="1:8" x14ac:dyDescent="0.25">
      <c r="A677" s="282"/>
      <c r="B677" s="282"/>
      <c r="C677" s="282"/>
      <c r="D677" s="282"/>
      <c r="E677" s="291"/>
      <c r="F677" s="282"/>
      <c r="G677" s="282"/>
      <c r="H677" s="282"/>
    </row>
    <row r="678" spans="1:8" x14ac:dyDescent="0.25">
      <c r="A678" s="282"/>
      <c r="B678" s="282"/>
      <c r="C678" s="282"/>
      <c r="D678" s="282"/>
      <c r="E678" s="291"/>
      <c r="F678" s="282"/>
      <c r="G678" s="282"/>
      <c r="H678" s="282"/>
    </row>
    <row r="679" spans="1:8" x14ac:dyDescent="0.25">
      <c r="A679" s="282"/>
      <c r="B679" s="282"/>
      <c r="C679" s="282"/>
      <c r="D679" s="282"/>
      <c r="E679" s="291"/>
      <c r="F679" s="282"/>
      <c r="G679" s="282"/>
      <c r="H679" s="282"/>
    </row>
    <row r="680" spans="1:8" x14ac:dyDescent="0.25">
      <c r="A680" s="282"/>
      <c r="B680" s="282"/>
      <c r="C680" s="282"/>
      <c r="D680" s="282"/>
      <c r="E680" s="291"/>
      <c r="F680" s="282"/>
      <c r="G680" s="282"/>
      <c r="H680" s="282"/>
    </row>
    <row r="681" spans="1:8" x14ac:dyDescent="0.25">
      <c r="A681" s="282"/>
      <c r="B681" s="282"/>
      <c r="C681" s="282"/>
      <c r="D681" s="282"/>
      <c r="E681" s="291"/>
      <c r="F681" s="282"/>
      <c r="G681" s="282"/>
      <c r="H681" s="282"/>
    </row>
    <row r="682" spans="1:8" x14ac:dyDescent="0.25">
      <c r="A682" s="282"/>
      <c r="B682" s="282"/>
      <c r="C682" s="282"/>
      <c r="D682" s="282"/>
      <c r="E682" s="291"/>
      <c r="F682" s="282"/>
      <c r="G682" s="282"/>
      <c r="H682" s="282"/>
    </row>
    <row r="683" spans="1:8" x14ac:dyDescent="0.25">
      <c r="A683" s="282"/>
      <c r="B683" s="282"/>
      <c r="C683" s="282"/>
      <c r="D683" s="282"/>
      <c r="E683" s="291"/>
      <c r="F683" s="282"/>
      <c r="G683" s="282"/>
      <c r="H683" s="282"/>
    </row>
    <row r="684" spans="1:8" x14ac:dyDescent="0.25">
      <c r="A684" s="282"/>
      <c r="B684" s="282"/>
      <c r="C684" s="282"/>
      <c r="D684" s="282"/>
      <c r="E684" s="291"/>
      <c r="F684" s="282"/>
      <c r="G684" s="282"/>
      <c r="H684" s="282"/>
    </row>
    <row r="685" spans="1:8" x14ac:dyDescent="0.25">
      <c r="A685" s="282"/>
      <c r="B685" s="282"/>
      <c r="C685" s="282"/>
      <c r="D685" s="282"/>
      <c r="E685" s="291"/>
      <c r="F685" s="282"/>
      <c r="G685" s="282"/>
      <c r="H685" s="282"/>
    </row>
    <row r="686" spans="1:8" x14ac:dyDescent="0.25">
      <c r="A686" s="282"/>
      <c r="B686" s="282"/>
      <c r="C686" s="282"/>
      <c r="D686" s="282"/>
      <c r="E686" s="291"/>
      <c r="F686" s="282"/>
      <c r="G686" s="282"/>
      <c r="H686" s="282"/>
    </row>
    <row r="687" spans="1:8" x14ac:dyDescent="0.25">
      <c r="A687" s="282"/>
      <c r="B687" s="282"/>
      <c r="C687" s="282"/>
      <c r="D687" s="282"/>
      <c r="E687" s="291"/>
      <c r="F687" s="282"/>
      <c r="G687" s="282"/>
      <c r="H687" s="282"/>
    </row>
    <row r="688" spans="1:8" x14ac:dyDescent="0.25">
      <c r="A688" s="282"/>
      <c r="B688" s="282"/>
      <c r="C688" s="282"/>
      <c r="D688" s="282"/>
      <c r="E688" s="291"/>
      <c r="F688" s="282"/>
      <c r="G688" s="282"/>
      <c r="H688" s="282"/>
    </row>
    <row r="689" spans="1:8" x14ac:dyDescent="0.25">
      <c r="A689" s="282"/>
      <c r="B689" s="282"/>
      <c r="C689" s="282"/>
      <c r="D689" s="282"/>
      <c r="E689" s="291"/>
      <c r="F689" s="282"/>
      <c r="G689" s="282"/>
      <c r="H689" s="282"/>
    </row>
    <row r="690" spans="1:8" x14ac:dyDescent="0.25">
      <c r="A690" s="282"/>
      <c r="B690" s="282"/>
      <c r="C690" s="282"/>
      <c r="D690" s="282"/>
      <c r="E690" s="291"/>
      <c r="F690" s="282"/>
      <c r="G690" s="282"/>
      <c r="H690" s="282"/>
    </row>
    <row r="691" spans="1:8" x14ac:dyDescent="0.25">
      <c r="A691" s="282"/>
      <c r="B691" s="282"/>
      <c r="C691" s="282"/>
      <c r="D691" s="282"/>
      <c r="E691" s="291"/>
      <c r="F691" s="282"/>
      <c r="G691" s="282"/>
      <c r="H691" s="282"/>
    </row>
    <row r="692" spans="1:8" x14ac:dyDescent="0.25">
      <c r="A692" s="282"/>
      <c r="B692" s="282"/>
      <c r="C692" s="282"/>
      <c r="D692" s="282"/>
      <c r="E692" s="291"/>
      <c r="F692" s="282"/>
      <c r="G692" s="282"/>
      <c r="H692" s="282"/>
    </row>
    <row r="693" spans="1:8" x14ac:dyDescent="0.25">
      <c r="A693" s="282"/>
      <c r="B693" s="282"/>
      <c r="C693" s="282"/>
      <c r="D693" s="282"/>
      <c r="E693" s="291"/>
      <c r="F693" s="282"/>
      <c r="G693" s="282"/>
      <c r="H693" s="282"/>
    </row>
    <row r="694" spans="1:8" x14ac:dyDescent="0.25">
      <c r="A694" s="282"/>
      <c r="B694" s="282"/>
      <c r="C694" s="282"/>
      <c r="D694" s="282"/>
      <c r="E694" s="291"/>
      <c r="F694" s="282"/>
      <c r="G694" s="282"/>
      <c r="H694" s="282"/>
    </row>
    <row r="695" spans="1:8" x14ac:dyDescent="0.25">
      <c r="A695" s="282"/>
      <c r="B695" s="282"/>
      <c r="C695" s="282"/>
      <c r="D695" s="282"/>
      <c r="E695" s="291"/>
      <c r="F695" s="282"/>
      <c r="G695" s="282"/>
      <c r="H695" s="282"/>
    </row>
    <row r="696" spans="1:8" x14ac:dyDescent="0.25">
      <c r="A696" s="282"/>
      <c r="B696" s="282"/>
      <c r="C696" s="282"/>
      <c r="D696" s="282"/>
      <c r="E696" s="291"/>
      <c r="F696" s="282"/>
      <c r="G696" s="282"/>
      <c r="H696" s="282"/>
    </row>
    <row r="697" spans="1:8" x14ac:dyDescent="0.25">
      <c r="A697" s="282"/>
      <c r="B697" s="282"/>
      <c r="C697" s="282"/>
      <c r="D697" s="282"/>
      <c r="E697" s="291"/>
      <c r="F697" s="282"/>
      <c r="G697" s="282"/>
      <c r="H697" s="282"/>
    </row>
    <row r="698" spans="1:8" x14ac:dyDescent="0.25">
      <c r="A698" s="282"/>
      <c r="B698" s="282"/>
      <c r="C698" s="282"/>
      <c r="D698" s="282"/>
      <c r="E698" s="291"/>
      <c r="F698" s="282"/>
      <c r="G698" s="282"/>
      <c r="H698" s="282"/>
    </row>
    <row r="699" spans="1:8" x14ac:dyDescent="0.25">
      <c r="A699" s="282"/>
      <c r="B699" s="282"/>
      <c r="C699" s="282"/>
      <c r="D699" s="282"/>
      <c r="E699" s="291"/>
      <c r="F699" s="282"/>
      <c r="G699" s="282"/>
      <c r="H699" s="282"/>
    </row>
    <row r="700" spans="1:8" x14ac:dyDescent="0.25">
      <c r="A700" s="282"/>
      <c r="B700" s="282"/>
      <c r="C700" s="282"/>
      <c r="D700" s="282"/>
      <c r="E700" s="291"/>
      <c r="F700" s="282"/>
      <c r="G700" s="282"/>
      <c r="H700" s="282"/>
    </row>
    <row r="701" spans="1:8" x14ac:dyDescent="0.25">
      <c r="A701" s="282"/>
      <c r="B701" s="282"/>
      <c r="C701" s="282"/>
      <c r="D701" s="282"/>
      <c r="E701" s="291"/>
      <c r="F701" s="282"/>
      <c r="G701" s="282"/>
      <c r="H701" s="282"/>
    </row>
    <row r="702" spans="1:8" x14ac:dyDescent="0.25">
      <c r="A702" s="282"/>
      <c r="B702" s="282"/>
      <c r="C702" s="282"/>
      <c r="D702" s="282"/>
      <c r="E702" s="291"/>
      <c r="F702" s="282"/>
      <c r="G702" s="282"/>
      <c r="H702" s="282"/>
    </row>
    <row r="703" spans="1:8" x14ac:dyDescent="0.25">
      <c r="A703" s="282"/>
      <c r="B703" s="282"/>
      <c r="C703" s="282"/>
      <c r="D703" s="282"/>
      <c r="E703" s="291"/>
      <c r="F703" s="282"/>
      <c r="G703" s="282"/>
      <c r="H703" s="282"/>
    </row>
    <row r="704" spans="1:8" x14ac:dyDescent="0.25">
      <c r="A704" s="282"/>
      <c r="B704" s="282"/>
      <c r="C704" s="282"/>
      <c r="D704" s="282"/>
      <c r="E704" s="291"/>
      <c r="F704" s="282"/>
      <c r="G704" s="282"/>
      <c r="H704" s="282"/>
    </row>
    <row r="705" spans="1:8" x14ac:dyDescent="0.25">
      <c r="A705" s="282"/>
      <c r="B705" s="282"/>
      <c r="C705" s="282"/>
      <c r="D705" s="282"/>
      <c r="E705" s="291"/>
      <c r="F705" s="282"/>
      <c r="G705" s="282"/>
      <c r="H705" s="282"/>
    </row>
    <row r="706" spans="1:8" x14ac:dyDescent="0.25">
      <c r="A706" s="282"/>
      <c r="B706" s="282"/>
      <c r="C706" s="282"/>
      <c r="D706" s="282"/>
      <c r="E706" s="291"/>
      <c r="F706" s="282"/>
      <c r="G706" s="282"/>
      <c r="H706" s="282"/>
    </row>
    <row r="707" spans="1:8" x14ac:dyDescent="0.25">
      <c r="A707" s="282"/>
      <c r="B707" s="282"/>
      <c r="C707" s="282"/>
      <c r="D707" s="282"/>
      <c r="E707" s="291"/>
      <c r="F707" s="282"/>
      <c r="G707" s="282"/>
      <c r="H707" s="282"/>
    </row>
    <row r="708" spans="1:8" x14ac:dyDescent="0.25">
      <c r="A708" s="282"/>
      <c r="B708" s="282"/>
      <c r="C708" s="282"/>
      <c r="D708" s="282"/>
      <c r="E708" s="291"/>
      <c r="F708" s="282"/>
      <c r="G708" s="282"/>
      <c r="H708" s="282"/>
    </row>
    <row r="709" spans="1:8" x14ac:dyDescent="0.25">
      <c r="A709" s="282"/>
      <c r="B709" s="282"/>
      <c r="C709" s="282"/>
      <c r="D709" s="282"/>
      <c r="E709" s="291"/>
      <c r="F709" s="282"/>
      <c r="G709" s="282"/>
      <c r="H709" s="282"/>
    </row>
    <row r="710" spans="1:8" x14ac:dyDescent="0.25">
      <c r="A710" s="282"/>
      <c r="B710" s="282"/>
      <c r="C710" s="282"/>
      <c r="D710" s="282"/>
      <c r="E710" s="291"/>
      <c r="F710" s="282"/>
      <c r="G710" s="282"/>
      <c r="H710" s="282"/>
    </row>
    <row r="711" spans="1:8" x14ac:dyDescent="0.25">
      <c r="A711" s="282"/>
      <c r="B711" s="282"/>
      <c r="C711" s="282"/>
      <c r="D711" s="282"/>
      <c r="E711" s="291"/>
      <c r="F711" s="282"/>
      <c r="G711" s="282"/>
      <c r="H711" s="282"/>
    </row>
    <row r="712" spans="1:8" x14ac:dyDescent="0.25">
      <c r="A712" s="282"/>
      <c r="B712" s="282"/>
      <c r="C712" s="282"/>
      <c r="D712" s="282"/>
      <c r="E712" s="291"/>
      <c r="F712" s="282"/>
      <c r="G712" s="282"/>
      <c r="H712" s="282"/>
    </row>
    <row r="713" spans="1:8" x14ac:dyDescent="0.25">
      <c r="A713" s="282"/>
      <c r="B713" s="282"/>
      <c r="C713" s="282"/>
      <c r="D713" s="282"/>
      <c r="E713" s="291"/>
      <c r="F713" s="282"/>
      <c r="G713" s="282"/>
      <c r="H713" s="282"/>
    </row>
    <row r="714" spans="1:8" x14ac:dyDescent="0.25">
      <c r="A714" s="282"/>
      <c r="B714" s="282"/>
      <c r="C714" s="282"/>
      <c r="D714" s="282"/>
      <c r="E714" s="291"/>
      <c r="F714" s="282"/>
      <c r="G714" s="282"/>
      <c r="H714" s="282"/>
    </row>
    <row r="715" spans="1:8" x14ac:dyDescent="0.25">
      <c r="A715" s="282"/>
      <c r="B715" s="282"/>
      <c r="C715" s="282"/>
      <c r="D715" s="282"/>
      <c r="E715" s="291"/>
      <c r="F715" s="282"/>
      <c r="G715" s="282"/>
      <c r="H715" s="282"/>
    </row>
    <row r="716" spans="1:8" x14ac:dyDescent="0.25">
      <c r="A716" s="282"/>
      <c r="B716" s="282"/>
      <c r="C716" s="282"/>
      <c r="D716" s="282"/>
      <c r="E716" s="291"/>
      <c r="F716" s="282"/>
      <c r="G716" s="282"/>
      <c r="H716" s="282"/>
    </row>
    <row r="717" spans="1:8" x14ac:dyDescent="0.25">
      <c r="A717" s="282"/>
      <c r="B717" s="282"/>
      <c r="C717" s="282"/>
      <c r="D717" s="282"/>
      <c r="E717" s="291"/>
      <c r="F717" s="282"/>
      <c r="G717" s="282"/>
      <c r="H717" s="282"/>
    </row>
    <row r="718" spans="1:8" x14ac:dyDescent="0.25">
      <c r="A718" s="282"/>
      <c r="B718" s="282"/>
      <c r="C718" s="282"/>
      <c r="D718" s="282"/>
      <c r="E718" s="291"/>
      <c r="F718" s="282"/>
      <c r="G718" s="282"/>
      <c r="H718" s="282"/>
    </row>
    <row r="719" spans="1:8" x14ac:dyDescent="0.25">
      <c r="A719" s="282"/>
      <c r="B719" s="282"/>
      <c r="C719" s="282"/>
      <c r="D719" s="282"/>
      <c r="E719" s="291"/>
      <c r="F719" s="282"/>
      <c r="G719" s="282"/>
      <c r="H719" s="282"/>
    </row>
    <row r="720" spans="1:8" x14ac:dyDescent="0.25">
      <c r="A720" s="282"/>
      <c r="B720" s="282"/>
      <c r="C720" s="282"/>
      <c r="D720" s="282"/>
      <c r="E720" s="291"/>
      <c r="F720" s="282"/>
      <c r="G720" s="282"/>
      <c r="H720" s="282"/>
    </row>
    <row r="721" spans="1:8" x14ac:dyDescent="0.25">
      <c r="A721" s="282"/>
      <c r="B721" s="282"/>
      <c r="C721" s="282"/>
      <c r="D721" s="282"/>
      <c r="E721" s="291"/>
      <c r="F721" s="282"/>
      <c r="G721" s="282"/>
      <c r="H721" s="282"/>
    </row>
    <row r="722" spans="1:8" x14ac:dyDescent="0.25">
      <c r="A722" s="282"/>
      <c r="B722" s="282"/>
      <c r="C722" s="282"/>
      <c r="D722" s="282"/>
      <c r="E722" s="291"/>
      <c r="F722" s="282"/>
      <c r="G722" s="282"/>
      <c r="H722" s="282"/>
    </row>
    <row r="723" spans="1:8" x14ac:dyDescent="0.25">
      <c r="A723" s="282"/>
      <c r="B723" s="282"/>
      <c r="C723" s="282"/>
      <c r="D723" s="282"/>
      <c r="E723" s="291"/>
      <c r="F723" s="282"/>
      <c r="G723" s="282"/>
      <c r="H723" s="282"/>
    </row>
    <row r="724" spans="1:8" x14ac:dyDescent="0.25">
      <c r="A724" s="282"/>
      <c r="B724" s="282"/>
      <c r="C724" s="282"/>
      <c r="D724" s="282"/>
      <c r="E724" s="291"/>
      <c r="F724" s="282"/>
      <c r="G724" s="282"/>
      <c r="H724" s="282"/>
    </row>
    <row r="725" spans="1:8" x14ac:dyDescent="0.25">
      <c r="A725" s="282"/>
      <c r="B725" s="282"/>
      <c r="C725" s="282"/>
      <c r="D725" s="282"/>
      <c r="E725" s="291"/>
      <c r="F725" s="282"/>
      <c r="G725" s="282"/>
      <c r="H725" s="282"/>
    </row>
    <row r="726" spans="1:8" x14ac:dyDescent="0.25">
      <c r="A726" s="282"/>
      <c r="B726" s="282"/>
      <c r="C726" s="282"/>
      <c r="D726" s="282"/>
      <c r="E726" s="291"/>
      <c r="F726" s="282"/>
      <c r="G726" s="282"/>
      <c r="H726" s="282"/>
    </row>
    <row r="727" spans="1:8" x14ac:dyDescent="0.25">
      <c r="A727" s="282"/>
      <c r="B727" s="282"/>
      <c r="C727" s="282"/>
      <c r="D727" s="282"/>
      <c r="E727" s="291"/>
      <c r="F727" s="282"/>
      <c r="G727" s="282"/>
      <c r="H727" s="282"/>
    </row>
    <row r="728" spans="1:8" x14ac:dyDescent="0.25">
      <c r="A728" s="282"/>
      <c r="B728" s="282"/>
      <c r="C728" s="282"/>
      <c r="D728" s="282"/>
      <c r="E728" s="291"/>
      <c r="F728" s="282"/>
      <c r="G728" s="282"/>
      <c r="H728" s="282"/>
    </row>
    <row r="729" spans="1:8" x14ac:dyDescent="0.25">
      <c r="A729" s="282"/>
      <c r="B729" s="282"/>
      <c r="C729" s="282"/>
      <c r="D729" s="282"/>
      <c r="E729" s="291"/>
      <c r="F729" s="282"/>
      <c r="G729" s="282"/>
      <c r="H729" s="282"/>
    </row>
    <row r="730" spans="1:8" x14ac:dyDescent="0.25">
      <c r="A730" s="282"/>
      <c r="B730" s="282"/>
      <c r="C730" s="282"/>
      <c r="D730" s="282"/>
      <c r="E730" s="291"/>
      <c r="F730" s="282"/>
      <c r="G730" s="282"/>
      <c r="H730" s="282"/>
    </row>
    <row r="731" spans="1:8" x14ac:dyDescent="0.25">
      <c r="A731" s="282"/>
      <c r="B731" s="282"/>
      <c r="C731" s="282"/>
      <c r="D731" s="282"/>
      <c r="E731" s="291"/>
      <c r="F731" s="282"/>
      <c r="G731" s="282"/>
      <c r="H731" s="282"/>
    </row>
    <row r="732" spans="1:8" x14ac:dyDescent="0.25">
      <c r="A732" s="282"/>
      <c r="B732" s="282"/>
      <c r="C732" s="282"/>
      <c r="D732" s="282"/>
      <c r="E732" s="291"/>
      <c r="F732" s="282"/>
      <c r="G732" s="282"/>
      <c r="H732" s="282"/>
    </row>
    <row r="733" spans="1:8" x14ac:dyDescent="0.25">
      <c r="A733" s="282"/>
      <c r="B733" s="282"/>
      <c r="C733" s="282"/>
      <c r="D733" s="282"/>
      <c r="E733" s="291"/>
      <c r="F733" s="282"/>
      <c r="G733" s="282"/>
      <c r="H733" s="282"/>
    </row>
    <row r="734" spans="1:8" x14ac:dyDescent="0.25">
      <c r="A734" s="282"/>
      <c r="B734" s="282"/>
      <c r="C734" s="282"/>
      <c r="D734" s="282"/>
      <c r="E734" s="291"/>
      <c r="F734" s="282"/>
      <c r="G734" s="282"/>
      <c r="H734" s="282"/>
    </row>
    <row r="735" spans="1:8" x14ac:dyDescent="0.25">
      <c r="A735" s="282"/>
      <c r="B735" s="282"/>
      <c r="C735" s="282"/>
      <c r="D735" s="282"/>
      <c r="E735" s="291"/>
      <c r="F735" s="282"/>
      <c r="G735" s="282"/>
      <c r="H735" s="282"/>
    </row>
    <row r="736" spans="1:8" x14ac:dyDescent="0.25">
      <c r="A736" s="282"/>
      <c r="B736" s="282"/>
      <c r="C736" s="282"/>
      <c r="D736" s="282"/>
      <c r="E736" s="291"/>
      <c r="F736" s="282"/>
      <c r="G736" s="282"/>
      <c r="H736" s="282"/>
    </row>
    <row r="737" spans="1:8" x14ac:dyDescent="0.25">
      <c r="A737" s="282"/>
      <c r="B737" s="282"/>
      <c r="C737" s="282"/>
      <c r="D737" s="282"/>
      <c r="E737" s="291"/>
      <c r="F737" s="282"/>
      <c r="G737" s="282"/>
      <c r="H737" s="282"/>
    </row>
    <row r="738" spans="1:8" x14ac:dyDescent="0.25">
      <c r="A738" s="282"/>
      <c r="B738" s="282"/>
      <c r="C738" s="282"/>
      <c r="D738" s="282"/>
      <c r="E738" s="291"/>
      <c r="F738" s="282"/>
      <c r="G738" s="282"/>
      <c r="H738" s="282"/>
    </row>
    <row r="739" spans="1:8" x14ac:dyDescent="0.25">
      <c r="A739" s="282"/>
      <c r="B739" s="282"/>
      <c r="C739" s="282"/>
      <c r="D739" s="282"/>
      <c r="E739" s="291"/>
      <c r="F739" s="282"/>
      <c r="G739" s="282"/>
      <c r="H739" s="282"/>
    </row>
    <row r="740" spans="1:8" x14ac:dyDescent="0.25">
      <c r="A740" s="282"/>
      <c r="B740" s="282"/>
      <c r="C740" s="282"/>
      <c r="D740" s="282"/>
      <c r="E740" s="291"/>
      <c r="F740" s="282"/>
      <c r="G740" s="282"/>
      <c r="H740" s="282"/>
    </row>
    <row r="741" spans="1:8" x14ac:dyDescent="0.25">
      <c r="A741" s="282"/>
      <c r="B741" s="282"/>
      <c r="C741" s="282"/>
      <c r="D741" s="282"/>
      <c r="E741" s="291"/>
      <c r="F741" s="282"/>
      <c r="G741" s="282"/>
      <c r="H741" s="282"/>
    </row>
    <row r="742" spans="1:8" x14ac:dyDescent="0.25">
      <c r="A742" s="282"/>
      <c r="B742" s="282"/>
      <c r="C742" s="282"/>
      <c r="D742" s="282"/>
      <c r="E742" s="291"/>
      <c r="F742" s="282"/>
      <c r="G742" s="282"/>
      <c r="H742" s="282"/>
    </row>
    <row r="743" spans="1:8" x14ac:dyDescent="0.25">
      <c r="A743" s="282"/>
      <c r="B743" s="282"/>
      <c r="C743" s="282"/>
      <c r="D743" s="282"/>
      <c r="E743" s="291"/>
      <c r="F743" s="282"/>
      <c r="G743" s="282"/>
      <c r="H743" s="282"/>
    </row>
    <row r="744" spans="1:8" x14ac:dyDescent="0.25">
      <c r="A744" s="282"/>
      <c r="B744" s="282"/>
      <c r="C744" s="282"/>
      <c r="D744" s="282"/>
      <c r="E744" s="291"/>
      <c r="F744" s="282"/>
      <c r="G744" s="282"/>
      <c r="H744" s="282"/>
    </row>
    <row r="745" spans="1:8" x14ac:dyDescent="0.25">
      <c r="A745" s="282"/>
      <c r="B745" s="282"/>
      <c r="C745" s="282"/>
      <c r="D745" s="282"/>
      <c r="E745" s="291"/>
      <c r="F745" s="282"/>
      <c r="G745" s="282"/>
      <c r="H745" s="282"/>
    </row>
    <row r="746" spans="1:8" x14ac:dyDescent="0.25">
      <c r="A746" s="282"/>
      <c r="B746" s="282"/>
      <c r="C746" s="282"/>
      <c r="D746" s="282"/>
      <c r="E746" s="291"/>
      <c r="F746" s="282"/>
      <c r="G746" s="282"/>
      <c r="H746" s="282"/>
    </row>
    <row r="747" spans="1:8" x14ac:dyDescent="0.25">
      <c r="A747" s="282"/>
      <c r="B747" s="282"/>
      <c r="C747" s="282"/>
      <c r="D747" s="282"/>
      <c r="E747" s="291"/>
      <c r="F747" s="282"/>
      <c r="G747" s="282"/>
      <c r="H747" s="282"/>
    </row>
    <row r="748" spans="1:8" x14ac:dyDescent="0.25">
      <c r="A748" s="282"/>
      <c r="B748" s="282"/>
      <c r="C748" s="282"/>
      <c r="D748" s="282"/>
      <c r="E748" s="291"/>
      <c r="F748" s="282"/>
      <c r="G748" s="282"/>
      <c r="H748" s="282"/>
    </row>
    <row r="749" spans="1:8" x14ac:dyDescent="0.25">
      <c r="A749" s="282"/>
      <c r="B749" s="282"/>
      <c r="C749" s="282"/>
      <c r="D749" s="282"/>
      <c r="E749" s="291"/>
      <c r="F749" s="282"/>
      <c r="G749" s="282"/>
      <c r="H749" s="282"/>
    </row>
    <row r="750" spans="1:8" x14ac:dyDescent="0.25">
      <c r="A750" s="282"/>
      <c r="B750" s="282"/>
      <c r="C750" s="282"/>
      <c r="D750" s="282"/>
      <c r="E750" s="291"/>
      <c r="F750" s="282"/>
      <c r="G750" s="282"/>
      <c r="H750" s="282"/>
    </row>
    <row r="751" spans="1:8" x14ac:dyDescent="0.25">
      <c r="A751" s="282"/>
      <c r="B751" s="282"/>
      <c r="C751" s="282"/>
      <c r="D751" s="282"/>
      <c r="E751" s="291"/>
      <c r="F751" s="282"/>
      <c r="G751" s="282"/>
      <c r="H751" s="282"/>
    </row>
    <row r="752" spans="1:8" x14ac:dyDescent="0.25">
      <c r="A752" s="282"/>
      <c r="B752" s="282"/>
      <c r="C752" s="282"/>
      <c r="D752" s="282"/>
      <c r="E752" s="291"/>
      <c r="F752" s="282"/>
      <c r="G752" s="282"/>
      <c r="H752" s="282"/>
    </row>
    <row r="753" spans="1:8" x14ac:dyDescent="0.25">
      <c r="A753" s="282"/>
      <c r="B753" s="282"/>
      <c r="C753" s="282"/>
      <c r="D753" s="282"/>
      <c r="E753" s="291"/>
      <c r="F753" s="282"/>
      <c r="G753" s="282"/>
      <c r="H753" s="282"/>
    </row>
    <row r="754" spans="1:8" x14ac:dyDescent="0.25">
      <c r="A754" s="282"/>
      <c r="B754" s="282"/>
      <c r="C754" s="282"/>
      <c r="D754" s="282"/>
      <c r="E754" s="291"/>
      <c r="F754" s="282"/>
      <c r="G754" s="282"/>
      <c r="H754" s="282"/>
    </row>
    <row r="755" spans="1:8" x14ac:dyDescent="0.25">
      <c r="A755" s="282"/>
      <c r="B755" s="282"/>
      <c r="C755" s="282"/>
      <c r="D755" s="282"/>
      <c r="E755" s="291"/>
      <c r="F755" s="282"/>
      <c r="G755" s="282"/>
      <c r="H755" s="282"/>
    </row>
    <row r="756" spans="1:8" x14ac:dyDescent="0.25">
      <c r="A756" s="282"/>
      <c r="B756" s="282"/>
      <c r="C756" s="282"/>
      <c r="D756" s="282"/>
      <c r="E756" s="291"/>
      <c r="F756" s="282"/>
      <c r="G756" s="282"/>
      <c r="H756" s="282"/>
    </row>
    <row r="757" spans="1:8" x14ac:dyDescent="0.25">
      <c r="A757" s="282"/>
      <c r="B757" s="282"/>
      <c r="C757" s="282"/>
      <c r="D757" s="282"/>
      <c r="E757" s="291"/>
      <c r="F757" s="282"/>
      <c r="G757" s="282"/>
      <c r="H757" s="282"/>
    </row>
    <row r="758" spans="1:8" x14ac:dyDescent="0.25">
      <c r="A758" s="282"/>
      <c r="B758" s="282"/>
      <c r="C758" s="282"/>
      <c r="D758" s="282"/>
      <c r="E758" s="291"/>
      <c r="F758" s="282"/>
      <c r="G758" s="282"/>
      <c r="H758" s="282"/>
    </row>
    <row r="759" spans="1:8" x14ac:dyDescent="0.25">
      <c r="A759" s="282"/>
      <c r="B759" s="282"/>
      <c r="C759" s="282"/>
      <c r="D759" s="282"/>
      <c r="E759" s="291"/>
      <c r="F759" s="282"/>
      <c r="G759" s="282"/>
      <c r="H759" s="282"/>
    </row>
    <row r="760" spans="1:8" x14ac:dyDescent="0.25">
      <c r="A760" s="282"/>
      <c r="B760" s="282"/>
      <c r="C760" s="282"/>
      <c r="D760" s="282"/>
      <c r="E760" s="291"/>
      <c r="F760" s="282"/>
      <c r="G760" s="282"/>
      <c r="H760" s="282"/>
    </row>
    <row r="761" spans="1:8" x14ac:dyDescent="0.25">
      <c r="A761" s="282"/>
      <c r="B761" s="282"/>
      <c r="C761" s="282"/>
      <c r="D761" s="282"/>
      <c r="E761" s="291"/>
      <c r="F761" s="282"/>
      <c r="G761" s="282"/>
      <c r="H761" s="282"/>
    </row>
    <row r="762" spans="1:8" x14ac:dyDescent="0.25">
      <c r="A762" s="282"/>
      <c r="B762" s="282"/>
      <c r="C762" s="282"/>
      <c r="D762" s="282"/>
      <c r="E762" s="291"/>
      <c r="F762" s="282"/>
      <c r="G762" s="282"/>
      <c r="H762" s="282"/>
    </row>
    <row r="763" spans="1:8" x14ac:dyDescent="0.25">
      <c r="A763" s="282"/>
      <c r="B763" s="282"/>
      <c r="C763" s="282"/>
      <c r="D763" s="282"/>
      <c r="E763" s="291"/>
      <c r="F763" s="282"/>
      <c r="G763" s="282"/>
      <c r="H763" s="282"/>
    </row>
    <row r="764" spans="1:8" x14ac:dyDescent="0.25">
      <c r="A764" s="282"/>
      <c r="B764" s="282"/>
      <c r="C764" s="282"/>
      <c r="D764" s="282"/>
      <c r="E764" s="291"/>
      <c r="F764" s="282"/>
      <c r="G764" s="282"/>
      <c r="H764" s="282"/>
    </row>
    <row r="765" spans="1:8" x14ac:dyDescent="0.25">
      <c r="A765" s="282"/>
      <c r="B765" s="282"/>
      <c r="C765" s="282"/>
      <c r="D765" s="282"/>
      <c r="E765" s="291"/>
      <c r="F765" s="282"/>
      <c r="G765" s="282"/>
      <c r="H765" s="282"/>
    </row>
    <row r="766" spans="1:8" x14ac:dyDescent="0.25">
      <c r="A766" s="282"/>
      <c r="B766" s="282"/>
      <c r="C766" s="282"/>
      <c r="D766" s="282"/>
      <c r="E766" s="291"/>
      <c r="F766" s="282"/>
      <c r="G766" s="282"/>
      <c r="H766" s="282"/>
    </row>
    <row r="767" spans="1:8" x14ac:dyDescent="0.25">
      <c r="A767" s="282"/>
      <c r="B767" s="282"/>
      <c r="C767" s="282"/>
      <c r="D767" s="282"/>
      <c r="E767" s="291"/>
      <c r="F767" s="282"/>
      <c r="G767" s="282"/>
      <c r="H767" s="282"/>
    </row>
    <row r="768" spans="1:8" x14ac:dyDescent="0.25">
      <c r="A768" s="282"/>
      <c r="B768" s="282"/>
      <c r="C768" s="282"/>
      <c r="D768" s="282"/>
      <c r="E768" s="291"/>
      <c r="F768" s="282"/>
      <c r="G768" s="282"/>
      <c r="H768" s="282"/>
    </row>
    <row r="769" spans="1:8" x14ac:dyDescent="0.25">
      <c r="A769" s="282"/>
      <c r="B769" s="282"/>
      <c r="C769" s="282"/>
      <c r="D769" s="282"/>
      <c r="E769" s="291"/>
      <c r="F769" s="282"/>
      <c r="G769" s="282"/>
      <c r="H769" s="282"/>
    </row>
    <row r="770" spans="1:8" x14ac:dyDescent="0.25">
      <c r="A770" s="282"/>
      <c r="B770" s="282"/>
      <c r="C770" s="282"/>
      <c r="D770" s="282"/>
      <c r="E770" s="291"/>
      <c r="F770" s="282"/>
      <c r="G770" s="282"/>
      <c r="H770" s="282"/>
    </row>
    <row r="771" spans="1:8" x14ac:dyDescent="0.25">
      <c r="A771" s="282"/>
      <c r="B771" s="282"/>
      <c r="C771" s="282"/>
      <c r="D771" s="282"/>
      <c r="E771" s="291"/>
      <c r="F771" s="282"/>
      <c r="G771" s="282"/>
      <c r="H771" s="282"/>
    </row>
    <row r="772" spans="1:8" x14ac:dyDescent="0.25">
      <c r="A772" s="282"/>
      <c r="B772" s="282"/>
      <c r="C772" s="282"/>
      <c r="D772" s="282"/>
      <c r="E772" s="291"/>
      <c r="F772" s="282"/>
      <c r="G772" s="282"/>
      <c r="H772" s="282"/>
    </row>
    <row r="773" spans="1:8" x14ac:dyDescent="0.25">
      <c r="A773" s="282"/>
      <c r="B773" s="282"/>
      <c r="C773" s="282"/>
      <c r="D773" s="282"/>
      <c r="E773" s="291"/>
      <c r="F773" s="282"/>
      <c r="G773" s="282"/>
      <c r="H773" s="282"/>
    </row>
    <row r="774" spans="1:8" x14ac:dyDescent="0.25">
      <c r="A774" s="282"/>
      <c r="B774" s="282"/>
      <c r="C774" s="282"/>
      <c r="D774" s="282"/>
      <c r="E774" s="291"/>
      <c r="F774" s="282"/>
      <c r="G774" s="282"/>
      <c r="H774" s="282"/>
    </row>
    <row r="775" spans="1:8" x14ac:dyDescent="0.25">
      <c r="A775" s="282"/>
      <c r="B775" s="282"/>
      <c r="C775" s="282"/>
      <c r="D775" s="282"/>
      <c r="E775" s="291"/>
      <c r="F775" s="282"/>
      <c r="G775" s="282"/>
      <c r="H775" s="282"/>
    </row>
    <row r="776" spans="1:8" x14ac:dyDescent="0.25">
      <c r="A776" s="282"/>
      <c r="B776" s="282"/>
      <c r="C776" s="282"/>
      <c r="D776" s="282"/>
      <c r="E776" s="291"/>
      <c r="F776" s="282"/>
      <c r="G776" s="282"/>
      <c r="H776" s="282"/>
    </row>
    <row r="777" spans="1:8" x14ac:dyDescent="0.25">
      <c r="A777" s="282"/>
      <c r="B777" s="282"/>
      <c r="C777" s="282"/>
      <c r="D777" s="282"/>
      <c r="E777" s="291"/>
      <c r="F777" s="282"/>
      <c r="G777" s="282"/>
      <c r="H777" s="282"/>
    </row>
    <row r="778" spans="1:8" x14ac:dyDescent="0.25">
      <c r="A778" s="282"/>
      <c r="B778" s="282"/>
      <c r="C778" s="282"/>
      <c r="D778" s="282"/>
      <c r="E778" s="291"/>
      <c r="F778" s="282"/>
      <c r="G778" s="282"/>
      <c r="H778" s="282"/>
    </row>
    <row r="779" spans="1:8" x14ac:dyDescent="0.25">
      <c r="A779" s="282"/>
      <c r="B779" s="282"/>
      <c r="C779" s="282"/>
      <c r="D779" s="282"/>
      <c r="E779" s="291"/>
      <c r="F779" s="282"/>
      <c r="G779" s="282"/>
      <c r="H779" s="282"/>
    </row>
    <row r="780" spans="1:8" x14ac:dyDescent="0.25">
      <c r="A780" s="282"/>
      <c r="B780" s="282"/>
      <c r="C780" s="282"/>
      <c r="D780" s="282"/>
      <c r="E780" s="291"/>
      <c r="F780" s="282"/>
      <c r="G780" s="282"/>
      <c r="H780" s="282"/>
    </row>
    <row r="781" spans="1:8" x14ac:dyDescent="0.25">
      <c r="A781" s="282"/>
      <c r="B781" s="282"/>
      <c r="C781" s="282"/>
      <c r="D781" s="282"/>
      <c r="E781" s="291"/>
      <c r="F781" s="282"/>
      <c r="G781" s="282"/>
      <c r="H781" s="282"/>
    </row>
    <row r="782" spans="1:8" x14ac:dyDescent="0.25">
      <c r="A782" s="282"/>
      <c r="B782" s="282"/>
      <c r="C782" s="282"/>
      <c r="D782" s="282"/>
      <c r="E782" s="291"/>
      <c r="F782" s="282"/>
      <c r="G782" s="282"/>
      <c r="H782" s="282"/>
    </row>
    <row r="783" spans="1:8" x14ac:dyDescent="0.25">
      <c r="A783" s="282"/>
      <c r="B783" s="282"/>
      <c r="C783" s="282"/>
      <c r="D783" s="282"/>
      <c r="E783" s="291"/>
      <c r="F783" s="282"/>
      <c r="G783" s="282"/>
      <c r="H783" s="282"/>
    </row>
    <row r="784" spans="1:8" x14ac:dyDescent="0.25">
      <c r="A784" s="282"/>
      <c r="B784" s="282"/>
      <c r="C784" s="282"/>
      <c r="D784" s="282"/>
      <c r="E784" s="291"/>
      <c r="F784" s="282"/>
      <c r="G784" s="282"/>
      <c r="H784" s="282"/>
    </row>
    <row r="785" spans="1:8" x14ac:dyDescent="0.25">
      <c r="A785" s="282"/>
      <c r="B785" s="282"/>
      <c r="C785" s="282"/>
      <c r="D785" s="282"/>
      <c r="E785" s="291"/>
      <c r="F785" s="282"/>
      <c r="G785" s="282"/>
      <c r="H785" s="282"/>
    </row>
    <row r="786" spans="1:8" x14ac:dyDescent="0.25">
      <c r="A786" s="282"/>
      <c r="B786" s="282"/>
      <c r="C786" s="282"/>
      <c r="D786" s="282"/>
      <c r="E786" s="291"/>
      <c r="F786" s="282"/>
      <c r="G786" s="282"/>
      <c r="H786" s="282"/>
    </row>
    <row r="787" spans="1:8" x14ac:dyDescent="0.25">
      <c r="A787" s="282"/>
      <c r="B787" s="282"/>
      <c r="C787" s="282"/>
      <c r="D787" s="282"/>
      <c r="E787" s="291"/>
      <c r="F787" s="282"/>
      <c r="G787" s="282"/>
      <c r="H787" s="282"/>
    </row>
    <row r="788" spans="1:8" x14ac:dyDescent="0.25">
      <c r="A788" s="282"/>
      <c r="B788" s="282"/>
      <c r="C788" s="282"/>
      <c r="D788" s="282"/>
      <c r="E788" s="291"/>
      <c r="F788" s="282"/>
      <c r="G788" s="282"/>
      <c r="H788" s="282"/>
    </row>
    <row r="789" spans="1:8" x14ac:dyDescent="0.25">
      <c r="A789" s="282"/>
      <c r="B789" s="282"/>
      <c r="C789" s="282"/>
      <c r="D789" s="282"/>
      <c r="E789" s="291"/>
      <c r="F789" s="282"/>
      <c r="G789" s="282"/>
      <c r="H789" s="282"/>
    </row>
    <row r="790" spans="1:8" x14ac:dyDescent="0.25">
      <c r="A790" s="282"/>
      <c r="B790" s="282"/>
      <c r="C790" s="282"/>
      <c r="D790" s="282"/>
      <c r="E790" s="291"/>
      <c r="F790" s="282"/>
      <c r="G790" s="282"/>
      <c r="H790" s="282"/>
    </row>
    <row r="791" spans="1:8" x14ac:dyDescent="0.25">
      <c r="A791" s="282"/>
      <c r="B791" s="282"/>
      <c r="C791" s="282"/>
      <c r="D791" s="282"/>
      <c r="E791" s="291"/>
      <c r="F791" s="282"/>
      <c r="G791" s="282"/>
      <c r="H791" s="282"/>
    </row>
    <row r="792" spans="1:8" x14ac:dyDescent="0.25">
      <c r="A792" s="282"/>
      <c r="B792" s="282"/>
      <c r="C792" s="282"/>
      <c r="D792" s="282"/>
      <c r="E792" s="291"/>
      <c r="F792" s="282"/>
      <c r="G792" s="282"/>
      <c r="H792" s="282"/>
    </row>
    <row r="793" spans="1:8" x14ac:dyDescent="0.25">
      <c r="A793" s="282"/>
      <c r="B793" s="282"/>
      <c r="C793" s="282"/>
      <c r="D793" s="282"/>
      <c r="E793" s="291"/>
      <c r="F793" s="282"/>
      <c r="G793" s="282"/>
      <c r="H793" s="282"/>
    </row>
    <row r="794" spans="1:8" x14ac:dyDescent="0.25">
      <c r="A794" s="282"/>
      <c r="B794" s="282"/>
      <c r="C794" s="282"/>
      <c r="D794" s="282"/>
      <c r="E794" s="291"/>
      <c r="F794" s="282"/>
      <c r="G794" s="282"/>
      <c r="H794" s="282"/>
    </row>
    <row r="795" spans="1:8" x14ac:dyDescent="0.25">
      <c r="A795" s="282"/>
      <c r="B795" s="282"/>
      <c r="C795" s="282"/>
      <c r="D795" s="282"/>
      <c r="E795" s="291"/>
      <c r="F795" s="282"/>
      <c r="G795" s="282"/>
      <c r="H795" s="282"/>
    </row>
    <row r="796" spans="1:8" x14ac:dyDescent="0.25">
      <c r="A796" s="282"/>
      <c r="B796" s="282"/>
      <c r="C796" s="282"/>
      <c r="D796" s="282"/>
      <c r="E796" s="291"/>
      <c r="F796" s="282"/>
      <c r="G796" s="282"/>
      <c r="H796" s="282"/>
    </row>
    <row r="797" spans="1:8" x14ac:dyDescent="0.25">
      <c r="A797" s="282"/>
      <c r="B797" s="282"/>
      <c r="C797" s="282"/>
      <c r="D797" s="282"/>
      <c r="E797" s="291"/>
      <c r="F797" s="282"/>
      <c r="G797" s="282"/>
      <c r="H797" s="282"/>
    </row>
    <row r="798" spans="1:8" x14ac:dyDescent="0.25">
      <c r="A798" s="282"/>
      <c r="B798" s="282"/>
      <c r="C798" s="282"/>
      <c r="D798" s="282"/>
      <c r="E798" s="291"/>
      <c r="F798" s="282"/>
      <c r="G798" s="282"/>
      <c r="H798" s="282"/>
    </row>
    <row r="799" spans="1:8" x14ac:dyDescent="0.25">
      <c r="A799" s="282"/>
      <c r="B799" s="282"/>
      <c r="C799" s="282"/>
      <c r="D799" s="282"/>
      <c r="E799" s="291"/>
      <c r="F799" s="282"/>
      <c r="G799" s="282"/>
      <c r="H799" s="282"/>
    </row>
    <row r="800" spans="1:8" x14ac:dyDescent="0.25">
      <c r="A800" s="282"/>
      <c r="B800" s="282"/>
      <c r="C800" s="282"/>
      <c r="D800" s="282"/>
      <c r="E800" s="291"/>
      <c r="F800" s="282"/>
      <c r="G800" s="282"/>
      <c r="H800" s="282"/>
    </row>
    <row r="801" spans="1:8" x14ac:dyDescent="0.25">
      <c r="A801" s="282"/>
      <c r="B801" s="282"/>
      <c r="C801" s="282"/>
      <c r="D801" s="282"/>
      <c r="E801" s="291"/>
      <c r="F801" s="282"/>
      <c r="G801" s="282"/>
      <c r="H801" s="282"/>
    </row>
    <row r="802" spans="1:8" x14ac:dyDescent="0.25">
      <c r="A802" s="282"/>
      <c r="B802" s="282"/>
      <c r="C802" s="282"/>
      <c r="D802" s="282"/>
      <c r="E802" s="291"/>
      <c r="F802" s="282"/>
      <c r="G802" s="282"/>
      <c r="H802" s="282"/>
    </row>
    <row r="803" spans="1:8" x14ac:dyDescent="0.25">
      <c r="A803" s="282"/>
      <c r="B803" s="282"/>
      <c r="C803" s="282"/>
      <c r="D803" s="282"/>
      <c r="E803" s="291"/>
      <c r="F803" s="282"/>
      <c r="G803" s="282"/>
      <c r="H803" s="282"/>
    </row>
    <row r="804" spans="1:8" x14ac:dyDescent="0.25">
      <c r="A804" s="282"/>
      <c r="B804" s="282"/>
      <c r="C804" s="282"/>
      <c r="D804" s="282"/>
      <c r="E804" s="291"/>
      <c r="F804" s="282"/>
      <c r="G804" s="282"/>
      <c r="H804" s="282"/>
    </row>
    <row r="805" spans="1:8" x14ac:dyDescent="0.25">
      <c r="A805" s="282"/>
      <c r="B805" s="282"/>
      <c r="C805" s="282"/>
      <c r="D805" s="282"/>
      <c r="E805" s="291"/>
      <c r="F805" s="282"/>
      <c r="G805" s="282"/>
      <c r="H805" s="282"/>
    </row>
    <row r="806" spans="1:8" x14ac:dyDescent="0.25">
      <c r="A806" s="282"/>
      <c r="B806" s="282"/>
      <c r="C806" s="282"/>
      <c r="D806" s="282"/>
      <c r="E806" s="291"/>
      <c r="F806" s="282"/>
      <c r="G806" s="282"/>
      <c r="H806" s="282"/>
    </row>
    <row r="807" spans="1:8" x14ac:dyDescent="0.25">
      <c r="A807" s="282"/>
      <c r="B807" s="282"/>
      <c r="C807" s="282"/>
      <c r="D807" s="282"/>
      <c r="E807" s="291"/>
      <c r="F807" s="282"/>
      <c r="G807" s="282"/>
      <c r="H807" s="282"/>
    </row>
    <row r="808" spans="1:8" x14ac:dyDescent="0.25">
      <c r="A808" s="282"/>
      <c r="B808" s="282"/>
      <c r="C808" s="282"/>
      <c r="D808" s="282"/>
      <c r="E808" s="291"/>
      <c r="F808" s="282"/>
      <c r="G808" s="282"/>
      <c r="H808" s="282"/>
    </row>
    <row r="809" spans="1:8" x14ac:dyDescent="0.25">
      <c r="A809" s="282"/>
      <c r="B809" s="282"/>
      <c r="C809" s="282"/>
      <c r="D809" s="282"/>
      <c r="E809" s="291"/>
      <c r="F809" s="282"/>
      <c r="G809" s="282"/>
      <c r="H809" s="282"/>
    </row>
    <row r="810" spans="1:8" x14ac:dyDescent="0.25">
      <c r="A810" s="282"/>
      <c r="B810" s="282"/>
      <c r="C810" s="282"/>
      <c r="D810" s="282"/>
      <c r="E810" s="291"/>
      <c r="F810" s="282"/>
      <c r="G810" s="282"/>
      <c r="H810" s="282"/>
    </row>
    <row r="811" spans="1:8" x14ac:dyDescent="0.25">
      <c r="A811" s="282"/>
      <c r="B811" s="282"/>
      <c r="C811" s="282"/>
      <c r="D811" s="282"/>
      <c r="E811" s="291"/>
      <c r="F811" s="282"/>
      <c r="G811" s="282"/>
      <c r="H811" s="282"/>
    </row>
    <row r="812" spans="1:8" x14ac:dyDescent="0.25">
      <c r="A812" s="282"/>
      <c r="B812" s="282"/>
      <c r="C812" s="282"/>
      <c r="D812" s="282"/>
      <c r="E812" s="291"/>
      <c r="F812" s="282"/>
      <c r="G812" s="282"/>
      <c r="H812" s="282"/>
    </row>
    <row r="813" spans="1:8" x14ac:dyDescent="0.25">
      <c r="A813" s="282"/>
      <c r="B813" s="282"/>
      <c r="C813" s="282"/>
      <c r="D813" s="282"/>
      <c r="E813" s="291"/>
      <c r="F813" s="282"/>
      <c r="G813" s="282"/>
      <c r="H813" s="282"/>
    </row>
    <row r="814" spans="1:8" x14ac:dyDescent="0.25">
      <c r="A814" s="282"/>
      <c r="B814" s="282"/>
      <c r="C814" s="282"/>
      <c r="D814" s="282"/>
      <c r="E814" s="291"/>
      <c r="F814" s="282"/>
      <c r="G814" s="282"/>
      <c r="H814" s="282"/>
    </row>
    <row r="815" spans="1:8" x14ac:dyDescent="0.25">
      <c r="A815" s="282"/>
      <c r="B815" s="282"/>
      <c r="C815" s="282"/>
      <c r="D815" s="282"/>
      <c r="E815" s="291"/>
      <c r="F815" s="282"/>
      <c r="G815" s="282"/>
      <c r="H815" s="282"/>
    </row>
    <row r="816" spans="1:8" x14ac:dyDescent="0.25">
      <c r="A816" s="282"/>
      <c r="B816" s="282"/>
      <c r="C816" s="282"/>
      <c r="D816" s="282"/>
      <c r="E816" s="291"/>
      <c r="F816" s="282"/>
      <c r="G816" s="282"/>
      <c r="H816" s="282"/>
    </row>
    <row r="817" spans="1:8" x14ac:dyDescent="0.25">
      <c r="A817" s="282"/>
      <c r="B817" s="282"/>
      <c r="C817" s="282"/>
      <c r="D817" s="282"/>
      <c r="E817" s="291"/>
      <c r="F817" s="282"/>
      <c r="G817" s="282"/>
      <c r="H817" s="282"/>
    </row>
    <row r="818" spans="1:8" x14ac:dyDescent="0.25">
      <c r="A818" s="282"/>
      <c r="B818" s="282"/>
      <c r="C818" s="282"/>
      <c r="D818" s="282"/>
      <c r="E818" s="291"/>
      <c r="F818" s="282"/>
      <c r="G818" s="282"/>
      <c r="H818" s="282"/>
    </row>
    <row r="819" spans="1:8" x14ac:dyDescent="0.25">
      <c r="A819" s="282"/>
      <c r="B819" s="282"/>
      <c r="C819" s="282"/>
      <c r="D819" s="282"/>
      <c r="E819" s="291"/>
      <c r="F819" s="282"/>
      <c r="G819" s="282"/>
      <c r="H819" s="282"/>
    </row>
    <row r="820" spans="1:8" x14ac:dyDescent="0.25">
      <c r="A820" s="282"/>
      <c r="B820" s="282"/>
      <c r="C820" s="282"/>
      <c r="D820" s="282"/>
      <c r="E820" s="291"/>
      <c r="F820" s="282"/>
      <c r="G820" s="282"/>
      <c r="H820" s="282"/>
    </row>
    <row r="821" spans="1:8" x14ac:dyDescent="0.25">
      <c r="A821" s="282"/>
      <c r="B821" s="282"/>
      <c r="C821" s="282"/>
      <c r="D821" s="282"/>
      <c r="E821" s="291"/>
      <c r="F821" s="282"/>
      <c r="G821" s="282"/>
      <c r="H821" s="282"/>
    </row>
    <row r="822" spans="1:8" x14ac:dyDescent="0.25">
      <c r="A822" s="282"/>
      <c r="B822" s="282"/>
      <c r="C822" s="282"/>
      <c r="D822" s="282"/>
      <c r="E822" s="291"/>
      <c r="F822" s="282"/>
      <c r="G822" s="282"/>
      <c r="H822" s="282"/>
    </row>
    <row r="823" spans="1:8" x14ac:dyDescent="0.25">
      <c r="A823" s="282"/>
      <c r="B823" s="282"/>
      <c r="C823" s="282"/>
      <c r="D823" s="282"/>
      <c r="E823" s="291"/>
      <c r="F823" s="282"/>
      <c r="G823" s="282"/>
      <c r="H823" s="282"/>
    </row>
    <row r="824" spans="1:8" x14ac:dyDescent="0.25">
      <c r="A824" s="282"/>
      <c r="B824" s="282"/>
      <c r="C824" s="282"/>
      <c r="D824" s="282"/>
      <c r="E824" s="291"/>
      <c r="F824" s="282"/>
      <c r="G824" s="282"/>
      <c r="H824" s="282"/>
    </row>
    <row r="825" spans="1:8" x14ac:dyDescent="0.25">
      <c r="A825" s="282"/>
      <c r="B825" s="282"/>
      <c r="C825" s="282"/>
      <c r="D825" s="282"/>
      <c r="E825" s="291"/>
      <c r="F825" s="282"/>
      <c r="G825" s="282"/>
      <c r="H825" s="282"/>
    </row>
    <row r="826" spans="1:8" x14ac:dyDescent="0.25">
      <c r="A826" s="282"/>
      <c r="B826" s="282"/>
      <c r="C826" s="282"/>
      <c r="D826" s="282"/>
      <c r="E826" s="291"/>
      <c r="F826" s="282"/>
      <c r="G826" s="282"/>
      <c r="H826" s="282"/>
    </row>
    <row r="827" spans="1:8" x14ac:dyDescent="0.25">
      <c r="A827" s="282"/>
      <c r="B827" s="282"/>
      <c r="C827" s="282"/>
      <c r="D827" s="282"/>
      <c r="E827" s="291"/>
      <c r="F827" s="282"/>
      <c r="G827" s="282"/>
      <c r="H827" s="282"/>
    </row>
    <row r="828" spans="1:8" x14ac:dyDescent="0.25">
      <c r="A828" s="282"/>
      <c r="B828" s="282"/>
      <c r="C828" s="282"/>
      <c r="D828" s="282"/>
      <c r="E828" s="291"/>
      <c r="F828" s="282"/>
      <c r="G828" s="282"/>
      <c r="H828" s="282"/>
    </row>
    <row r="829" spans="1:8" x14ac:dyDescent="0.25">
      <c r="A829" s="282"/>
      <c r="B829" s="282"/>
      <c r="C829" s="282"/>
      <c r="D829" s="282"/>
      <c r="E829" s="291"/>
      <c r="F829" s="282"/>
      <c r="G829" s="282"/>
      <c r="H829" s="282"/>
    </row>
    <row r="830" spans="1:8" x14ac:dyDescent="0.25">
      <c r="A830" s="282"/>
      <c r="B830" s="282"/>
      <c r="C830" s="282"/>
      <c r="D830" s="282"/>
      <c r="E830" s="291"/>
      <c r="F830" s="282"/>
      <c r="G830" s="282"/>
      <c r="H830" s="282"/>
    </row>
    <row r="831" spans="1:8" x14ac:dyDescent="0.25">
      <c r="A831" s="282"/>
      <c r="B831" s="282"/>
      <c r="C831" s="282"/>
      <c r="D831" s="282"/>
      <c r="E831" s="291"/>
      <c r="F831" s="282"/>
      <c r="G831" s="282"/>
      <c r="H831" s="282"/>
    </row>
    <row r="832" spans="1:8" x14ac:dyDescent="0.25">
      <c r="A832" s="282"/>
      <c r="B832" s="282"/>
      <c r="C832" s="282"/>
      <c r="D832" s="282"/>
      <c r="E832" s="291"/>
      <c r="F832" s="282"/>
      <c r="G832" s="282"/>
      <c r="H832" s="282"/>
    </row>
    <row r="833" spans="1:8" x14ac:dyDescent="0.25">
      <c r="A833" s="282"/>
      <c r="B833" s="282"/>
      <c r="C833" s="282"/>
      <c r="D833" s="282"/>
      <c r="E833" s="291"/>
      <c r="F833" s="282"/>
      <c r="G833" s="282"/>
      <c r="H833" s="282"/>
    </row>
    <row r="834" spans="1:8" x14ac:dyDescent="0.25">
      <c r="A834" s="282"/>
      <c r="B834" s="282"/>
      <c r="C834" s="282"/>
      <c r="D834" s="282"/>
      <c r="E834" s="291"/>
      <c r="F834" s="282"/>
      <c r="G834" s="282"/>
      <c r="H834" s="282"/>
    </row>
    <row r="835" spans="1:8" x14ac:dyDescent="0.25">
      <c r="A835" s="282"/>
      <c r="B835" s="282"/>
      <c r="C835" s="282"/>
      <c r="D835" s="282"/>
      <c r="E835" s="291"/>
      <c r="F835" s="282"/>
      <c r="G835" s="282"/>
      <c r="H835" s="282"/>
    </row>
    <row r="836" spans="1:8" x14ac:dyDescent="0.25">
      <c r="A836" s="282"/>
      <c r="B836" s="282"/>
      <c r="C836" s="282"/>
      <c r="D836" s="282"/>
      <c r="E836" s="291"/>
      <c r="F836" s="282"/>
      <c r="G836" s="282"/>
      <c r="H836" s="282"/>
    </row>
    <row r="837" spans="1:8" x14ac:dyDescent="0.25">
      <c r="A837" s="282"/>
      <c r="B837" s="282"/>
      <c r="C837" s="282"/>
      <c r="D837" s="282"/>
      <c r="E837" s="291"/>
      <c r="F837" s="282"/>
      <c r="G837" s="282"/>
      <c r="H837" s="282"/>
    </row>
    <row r="838" spans="1:8" x14ac:dyDescent="0.25">
      <c r="A838" s="282"/>
      <c r="B838" s="282"/>
      <c r="C838" s="282"/>
      <c r="D838" s="282"/>
      <c r="E838" s="291"/>
      <c r="F838" s="282"/>
      <c r="G838" s="282"/>
      <c r="H838" s="282"/>
    </row>
    <row r="839" spans="1:8" x14ac:dyDescent="0.25">
      <c r="A839" s="282"/>
      <c r="B839" s="282"/>
      <c r="C839" s="282"/>
      <c r="D839" s="282"/>
      <c r="E839" s="291"/>
      <c r="F839" s="282"/>
      <c r="G839" s="282"/>
      <c r="H839" s="282"/>
    </row>
    <row r="840" spans="1:8" x14ac:dyDescent="0.25">
      <c r="A840" s="282"/>
      <c r="B840" s="282"/>
      <c r="C840" s="282"/>
      <c r="D840" s="282"/>
      <c r="E840" s="291"/>
      <c r="F840" s="282"/>
      <c r="G840" s="282"/>
      <c r="H840" s="282"/>
    </row>
    <row r="841" spans="1:8" x14ac:dyDescent="0.25">
      <c r="A841" s="282"/>
      <c r="B841" s="282"/>
      <c r="C841" s="282"/>
      <c r="D841" s="282"/>
      <c r="E841" s="291"/>
      <c r="F841" s="282"/>
      <c r="G841" s="282"/>
      <c r="H841" s="282"/>
    </row>
    <row r="842" spans="1:8" x14ac:dyDescent="0.25">
      <c r="A842" s="282"/>
      <c r="B842" s="282"/>
      <c r="C842" s="282"/>
      <c r="D842" s="282"/>
      <c r="E842" s="291"/>
      <c r="F842" s="282"/>
      <c r="G842" s="282"/>
      <c r="H842" s="282"/>
    </row>
    <row r="843" spans="1:8" x14ac:dyDescent="0.25">
      <c r="A843" s="282"/>
      <c r="B843" s="282"/>
      <c r="C843" s="282"/>
      <c r="D843" s="282"/>
      <c r="E843" s="291"/>
      <c r="F843" s="282"/>
      <c r="G843" s="282"/>
      <c r="H843" s="282"/>
    </row>
    <row r="844" spans="1:8" x14ac:dyDescent="0.25">
      <c r="A844" s="282"/>
      <c r="B844" s="282"/>
      <c r="C844" s="282"/>
      <c r="D844" s="282"/>
      <c r="E844" s="291"/>
      <c r="F844" s="282"/>
      <c r="G844" s="282"/>
      <c r="H844" s="282"/>
    </row>
    <row r="845" spans="1:8" x14ac:dyDescent="0.25">
      <c r="A845" s="282"/>
      <c r="B845" s="282"/>
      <c r="C845" s="282"/>
      <c r="D845" s="282"/>
      <c r="E845" s="291"/>
      <c r="F845" s="282"/>
      <c r="G845" s="282"/>
      <c r="H845" s="282"/>
    </row>
    <row r="846" spans="1:8" x14ac:dyDescent="0.25">
      <c r="A846" s="282"/>
      <c r="B846" s="282"/>
      <c r="C846" s="282"/>
      <c r="D846" s="282"/>
      <c r="E846" s="291"/>
      <c r="F846" s="282"/>
      <c r="G846" s="282"/>
      <c r="H846" s="282"/>
    </row>
    <row r="847" spans="1:8" x14ac:dyDescent="0.25">
      <c r="A847" s="282"/>
      <c r="B847" s="282"/>
      <c r="C847" s="282"/>
      <c r="D847" s="282"/>
      <c r="E847" s="291"/>
      <c r="F847" s="282"/>
      <c r="G847" s="282"/>
      <c r="H847" s="282"/>
    </row>
    <row r="848" spans="1:8" x14ac:dyDescent="0.25">
      <c r="A848" s="282"/>
      <c r="B848" s="282"/>
      <c r="C848" s="282"/>
      <c r="D848" s="282"/>
      <c r="E848" s="291"/>
      <c r="F848" s="282"/>
      <c r="G848" s="282"/>
      <c r="H848" s="282"/>
    </row>
    <row r="849" spans="1:8" x14ac:dyDescent="0.25">
      <c r="A849" s="282"/>
      <c r="B849" s="282"/>
      <c r="C849" s="282"/>
      <c r="D849" s="282"/>
      <c r="E849" s="291"/>
      <c r="F849" s="282"/>
      <c r="G849" s="282"/>
      <c r="H849" s="282"/>
    </row>
    <row r="850" spans="1:8" x14ac:dyDescent="0.25">
      <c r="A850" s="282"/>
      <c r="B850" s="282"/>
      <c r="C850" s="282"/>
      <c r="D850" s="282"/>
      <c r="E850" s="291"/>
      <c r="F850" s="282"/>
      <c r="G850" s="282"/>
      <c r="H850" s="282"/>
    </row>
    <row r="851" spans="1:8" x14ac:dyDescent="0.25">
      <c r="A851" s="282"/>
      <c r="B851" s="282"/>
      <c r="C851" s="282"/>
      <c r="D851" s="282"/>
      <c r="E851" s="291"/>
      <c r="F851" s="282"/>
      <c r="G851" s="282"/>
      <c r="H851" s="282"/>
    </row>
    <row r="852" spans="1:8" x14ac:dyDescent="0.25">
      <c r="A852" s="282"/>
      <c r="B852" s="282"/>
      <c r="C852" s="282"/>
      <c r="D852" s="282"/>
      <c r="E852" s="291"/>
      <c r="F852" s="282"/>
      <c r="G852" s="282"/>
      <c r="H852" s="282"/>
    </row>
    <row r="853" spans="1:8" x14ac:dyDescent="0.25">
      <c r="A853" s="282"/>
      <c r="B853" s="282"/>
      <c r="C853" s="282"/>
      <c r="D853" s="282"/>
      <c r="E853" s="291"/>
      <c r="F853" s="282"/>
      <c r="G853" s="282"/>
      <c r="H853" s="282"/>
    </row>
    <row r="854" spans="1:8" x14ac:dyDescent="0.25">
      <c r="A854" s="282"/>
      <c r="B854" s="282"/>
      <c r="C854" s="282"/>
      <c r="D854" s="282"/>
      <c r="E854" s="291"/>
      <c r="F854" s="282"/>
      <c r="G854" s="282"/>
      <c r="H854" s="282"/>
    </row>
    <row r="855" spans="1:8" x14ac:dyDescent="0.25">
      <c r="A855" s="282"/>
      <c r="B855" s="282"/>
      <c r="C855" s="282"/>
      <c r="D855" s="282"/>
      <c r="E855" s="291"/>
      <c r="F855" s="282"/>
      <c r="G855" s="282"/>
      <c r="H855" s="282"/>
    </row>
    <row r="856" spans="1:8" x14ac:dyDescent="0.25">
      <c r="A856" s="282"/>
      <c r="B856" s="282"/>
      <c r="C856" s="282"/>
      <c r="D856" s="282"/>
      <c r="E856" s="291"/>
      <c r="F856" s="282"/>
      <c r="G856" s="282"/>
      <c r="H856" s="282"/>
    </row>
    <row r="857" spans="1:8" x14ac:dyDescent="0.25">
      <c r="A857" s="282"/>
      <c r="B857" s="282"/>
      <c r="C857" s="282"/>
      <c r="D857" s="282"/>
      <c r="E857" s="291"/>
      <c r="F857" s="282"/>
      <c r="G857" s="282"/>
      <c r="H857" s="282"/>
    </row>
    <row r="858" spans="1:8" x14ac:dyDescent="0.25">
      <c r="A858" s="282"/>
      <c r="B858" s="282"/>
      <c r="C858" s="282"/>
      <c r="D858" s="282"/>
      <c r="E858" s="291"/>
      <c r="F858" s="282"/>
      <c r="G858" s="282"/>
      <c r="H858" s="282"/>
    </row>
    <row r="859" spans="1:8" x14ac:dyDescent="0.25">
      <c r="A859" s="282"/>
      <c r="B859" s="282"/>
      <c r="C859" s="282"/>
      <c r="D859" s="282"/>
      <c r="E859" s="291"/>
      <c r="F859" s="282"/>
      <c r="G859" s="282"/>
      <c r="H859" s="282"/>
    </row>
    <row r="860" spans="1:8" x14ac:dyDescent="0.25">
      <c r="A860" s="282"/>
      <c r="B860" s="282"/>
      <c r="C860" s="282"/>
      <c r="D860" s="282"/>
      <c r="E860" s="291"/>
      <c r="F860" s="282"/>
      <c r="G860" s="282"/>
      <c r="H860" s="282"/>
    </row>
    <row r="861" spans="1:8" x14ac:dyDescent="0.25">
      <c r="A861" s="282"/>
      <c r="B861" s="282"/>
      <c r="C861" s="282"/>
      <c r="D861" s="282"/>
      <c r="E861" s="291"/>
      <c r="F861" s="282"/>
      <c r="G861" s="282"/>
      <c r="H861" s="282"/>
    </row>
    <row r="862" spans="1:8" x14ac:dyDescent="0.25">
      <c r="A862" s="282"/>
      <c r="B862" s="282"/>
      <c r="C862" s="282"/>
      <c r="D862" s="282"/>
      <c r="E862" s="291"/>
      <c r="F862" s="282"/>
      <c r="G862" s="282"/>
      <c r="H862" s="282"/>
    </row>
    <row r="863" spans="1:8" x14ac:dyDescent="0.25">
      <c r="A863" s="282"/>
      <c r="B863" s="282"/>
      <c r="C863" s="282"/>
      <c r="D863" s="282"/>
      <c r="E863" s="291"/>
      <c r="F863" s="282"/>
      <c r="G863" s="282"/>
      <c r="H863" s="282"/>
    </row>
    <row r="864" spans="1:8" x14ac:dyDescent="0.25">
      <c r="A864" s="282"/>
      <c r="B864" s="282"/>
      <c r="C864" s="282"/>
      <c r="D864" s="282"/>
      <c r="E864" s="291"/>
      <c r="F864" s="282"/>
      <c r="G864" s="282"/>
      <c r="H864" s="282"/>
    </row>
    <row r="865" spans="1:8" x14ac:dyDescent="0.25">
      <c r="A865" s="282"/>
      <c r="B865" s="282"/>
      <c r="C865" s="282"/>
      <c r="D865" s="282"/>
      <c r="E865" s="291"/>
      <c r="F865" s="282"/>
      <c r="G865" s="282"/>
      <c r="H865" s="282"/>
    </row>
    <row r="866" spans="1:8" x14ac:dyDescent="0.25">
      <c r="A866" s="282"/>
      <c r="B866" s="282"/>
      <c r="C866" s="282"/>
      <c r="D866" s="282"/>
      <c r="E866" s="291"/>
      <c r="F866" s="282"/>
      <c r="G866" s="282"/>
      <c r="H866" s="282"/>
    </row>
    <row r="867" spans="1:8" x14ac:dyDescent="0.25">
      <c r="A867" s="282"/>
      <c r="B867" s="282"/>
      <c r="C867" s="282"/>
      <c r="D867" s="282"/>
      <c r="E867" s="291"/>
      <c r="F867" s="282"/>
      <c r="G867" s="282"/>
      <c r="H867" s="282"/>
    </row>
    <row r="868" spans="1:8" x14ac:dyDescent="0.25">
      <c r="A868" s="282"/>
      <c r="B868" s="282"/>
      <c r="C868" s="282"/>
      <c r="D868" s="282"/>
      <c r="E868" s="291"/>
      <c r="F868" s="282"/>
      <c r="G868" s="282"/>
      <c r="H868" s="282"/>
    </row>
    <row r="869" spans="1:8" x14ac:dyDescent="0.25">
      <c r="A869" s="282"/>
      <c r="B869" s="282"/>
      <c r="C869" s="282"/>
      <c r="D869" s="282"/>
      <c r="E869" s="291"/>
      <c r="F869" s="282"/>
      <c r="G869" s="282"/>
      <c r="H869" s="282"/>
    </row>
    <row r="870" spans="1:8" x14ac:dyDescent="0.25">
      <c r="A870" s="282"/>
      <c r="B870" s="282"/>
      <c r="C870" s="282"/>
      <c r="D870" s="282"/>
      <c r="E870" s="291"/>
      <c r="F870" s="282"/>
      <c r="G870" s="282"/>
      <c r="H870" s="282"/>
    </row>
    <row r="871" spans="1:8" x14ac:dyDescent="0.25">
      <c r="A871" s="282"/>
      <c r="B871" s="282"/>
      <c r="C871" s="282"/>
      <c r="D871" s="282"/>
      <c r="E871" s="291"/>
      <c r="F871" s="282"/>
      <c r="G871" s="282"/>
      <c r="H871" s="282"/>
    </row>
    <row r="872" spans="1:8" x14ac:dyDescent="0.25">
      <c r="A872" s="282"/>
      <c r="B872" s="282"/>
      <c r="C872" s="282"/>
      <c r="D872" s="282"/>
      <c r="E872" s="291"/>
      <c r="F872" s="282"/>
      <c r="G872" s="282"/>
      <c r="H872" s="282"/>
    </row>
    <row r="873" spans="1:8" x14ac:dyDescent="0.25">
      <c r="A873" s="282"/>
      <c r="B873" s="282"/>
      <c r="C873" s="282"/>
      <c r="D873" s="282"/>
      <c r="E873" s="291"/>
      <c r="F873" s="282"/>
      <c r="G873" s="282"/>
      <c r="H873" s="282"/>
    </row>
    <row r="874" spans="1:8" x14ac:dyDescent="0.25">
      <c r="A874" s="282"/>
      <c r="B874" s="282"/>
      <c r="C874" s="282"/>
      <c r="D874" s="282"/>
      <c r="E874" s="291"/>
      <c r="F874" s="282"/>
      <c r="G874" s="282"/>
      <c r="H874" s="282"/>
    </row>
    <row r="875" spans="1:8" x14ac:dyDescent="0.25">
      <c r="A875" s="282"/>
      <c r="B875" s="282"/>
      <c r="C875" s="282"/>
      <c r="D875" s="282"/>
      <c r="E875" s="291"/>
      <c r="F875" s="282"/>
      <c r="G875" s="282"/>
      <c r="H875" s="282"/>
    </row>
    <row r="876" spans="1:8" x14ac:dyDescent="0.25">
      <c r="A876" s="282"/>
      <c r="B876" s="282"/>
      <c r="C876" s="282"/>
      <c r="D876" s="282"/>
      <c r="E876" s="291"/>
      <c r="F876" s="282"/>
      <c r="G876" s="282"/>
      <c r="H876" s="282"/>
    </row>
    <row r="877" spans="1:8" x14ac:dyDescent="0.25">
      <c r="A877" s="282"/>
      <c r="B877" s="282"/>
      <c r="C877" s="282"/>
      <c r="D877" s="282"/>
      <c r="E877" s="291"/>
      <c r="F877" s="282"/>
      <c r="G877" s="282"/>
      <c r="H877" s="282"/>
    </row>
    <row r="878" spans="1:8" x14ac:dyDescent="0.25">
      <c r="A878" s="282"/>
      <c r="B878" s="282"/>
      <c r="C878" s="282"/>
      <c r="D878" s="282"/>
      <c r="E878" s="291"/>
      <c r="F878" s="282"/>
      <c r="G878" s="282"/>
      <c r="H878" s="282"/>
    </row>
    <row r="879" spans="1:8" x14ac:dyDescent="0.25">
      <c r="A879" s="282"/>
      <c r="B879" s="282"/>
      <c r="C879" s="282"/>
      <c r="D879" s="282"/>
      <c r="E879" s="291"/>
      <c r="F879" s="282"/>
      <c r="G879" s="282"/>
      <c r="H879" s="282"/>
    </row>
    <row r="880" spans="1:8" x14ac:dyDescent="0.25">
      <c r="A880" s="282"/>
      <c r="B880" s="282"/>
      <c r="C880" s="282"/>
      <c r="D880" s="282"/>
      <c r="E880" s="291"/>
      <c r="F880" s="282"/>
      <c r="G880" s="282"/>
      <c r="H880" s="282"/>
    </row>
    <row r="881" spans="1:8" x14ac:dyDescent="0.25">
      <c r="A881" s="282"/>
      <c r="B881" s="282"/>
      <c r="C881" s="282"/>
      <c r="D881" s="282"/>
      <c r="E881" s="291"/>
      <c r="F881" s="282"/>
      <c r="G881" s="282"/>
      <c r="H881" s="282"/>
    </row>
    <row r="882" spans="1:8" x14ac:dyDescent="0.25">
      <c r="A882" s="282"/>
      <c r="B882" s="282"/>
      <c r="C882" s="282"/>
      <c r="D882" s="282"/>
      <c r="E882" s="291"/>
      <c r="F882" s="282"/>
      <c r="G882" s="282"/>
      <c r="H882" s="282"/>
    </row>
    <row r="883" spans="1:8" x14ac:dyDescent="0.25">
      <c r="A883" s="282"/>
      <c r="B883" s="282"/>
      <c r="C883" s="282"/>
      <c r="D883" s="282"/>
      <c r="E883" s="291"/>
      <c r="F883" s="282"/>
      <c r="G883" s="282"/>
      <c r="H883" s="282"/>
    </row>
    <row r="884" spans="1:8" x14ac:dyDescent="0.25">
      <c r="A884" s="282"/>
      <c r="B884" s="282"/>
      <c r="C884" s="282"/>
      <c r="D884" s="282"/>
      <c r="E884" s="291"/>
      <c r="F884" s="282"/>
      <c r="G884" s="282"/>
      <c r="H884" s="282"/>
    </row>
    <row r="885" spans="1:8" x14ac:dyDescent="0.25">
      <c r="A885" s="282"/>
      <c r="B885" s="282"/>
      <c r="C885" s="282"/>
      <c r="D885" s="282"/>
      <c r="E885" s="291"/>
      <c r="F885" s="282"/>
      <c r="G885" s="282"/>
      <c r="H885" s="282"/>
    </row>
    <row r="886" spans="1:8" x14ac:dyDescent="0.25">
      <c r="A886" s="282"/>
      <c r="B886" s="282"/>
      <c r="C886" s="282"/>
      <c r="D886" s="282"/>
      <c r="E886" s="291"/>
      <c r="F886" s="282"/>
      <c r="G886" s="282"/>
      <c r="H886" s="282"/>
    </row>
    <row r="887" spans="1:8" x14ac:dyDescent="0.25">
      <c r="A887" s="282"/>
      <c r="B887" s="282"/>
      <c r="C887" s="282"/>
      <c r="D887" s="282"/>
      <c r="E887" s="291"/>
      <c r="F887" s="282"/>
      <c r="G887" s="282"/>
      <c r="H887" s="282"/>
    </row>
    <row r="888" spans="1:8" x14ac:dyDescent="0.25">
      <c r="A888" s="282"/>
      <c r="B888" s="282"/>
      <c r="C888" s="282"/>
      <c r="D888" s="282"/>
      <c r="E888" s="291"/>
      <c r="F888" s="282"/>
      <c r="G888" s="282"/>
      <c r="H888" s="282"/>
    </row>
    <row r="889" spans="1:8" x14ac:dyDescent="0.25">
      <c r="A889" s="282"/>
      <c r="B889" s="282"/>
      <c r="C889" s="282"/>
      <c r="D889" s="282"/>
      <c r="E889" s="291"/>
      <c r="F889" s="282"/>
      <c r="G889" s="282"/>
      <c r="H889" s="282"/>
    </row>
    <row r="890" spans="1:8" x14ac:dyDescent="0.25">
      <c r="A890" s="282"/>
      <c r="B890" s="282"/>
      <c r="C890" s="282"/>
      <c r="D890" s="282"/>
      <c r="E890" s="291"/>
      <c r="F890" s="282"/>
      <c r="G890" s="282"/>
      <c r="H890" s="282"/>
    </row>
    <row r="891" spans="1:8" x14ac:dyDescent="0.25">
      <c r="A891" s="282"/>
      <c r="B891" s="282"/>
      <c r="C891" s="282"/>
      <c r="D891" s="282"/>
      <c r="E891" s="291"/>
      <c r="F891" s="282"/>
      <c r="G891" s="282"/>
      <c r="H891" s="282"/>
    </row>
    <row r="892" spans="1:8" x14ac:dyDescent="0.25">
      <c r="A892" s="282"/>
      <c r="B892" s="282"/>
      <c r="C892" s="282"/>
      <c r="D892" s="282"/>
      <c r="E892" s="291"/>
      <c r="F892" s="282"/>
      <c r="G892" s="282"/>
      <c r="H892" s="282"/>
    </row>
    <row r="893" spans="1:8" x14ac:dyDescent="0.25">
      <c r="A893" s="282"/>
      <c r="B893" s="282"/>
      <c r="C893" s="282"/>
      <c r="D893" s="282"/>
      <c r="E893" s="291"/>
      <c r="F893" s="282"/>
      <c r="G893" s="282"/>
      <c r="H893" s="282"/>
    </row>
    <row r="894" spans="1:8" x14ac:dyDescent="0.25">
      <c r="A894" s="282"/>
      <c r="B894" s="282"/>
      <c r="C894" s="282"/>
      <c r="D894" s="282"/>
      <c r="E894" s="291"/>
      <c r="F894" s="282"/>
      <c r="G894" s="282"/>
      <c r="H894" s="282"/>
    </row>
    <row r="895" spans="1:8" x14ac:dyDescent="0.25">
      <c r="A895" s="282"/>
      <c r="B895" s="282"/>
      <c r="C895" s="282"/>
      <c r="D895" s="282"/>
      <c r="E895" s="291"/>
      <c r="F895" s="282"/>
      <c r="G895" s="282"/>
      <c r="H895" s="282"/>
    </row>
    <row r="896" spans="1:8" x14ac:dyDescent="0.25">
      <c r="A896" s="282"/>
      <c r="B896" s="282"/>
      <c r="C896" s="282"/>
      <c r="D896" s="282"/>
      <c r="E896" s="291"/>
      <c r="F896" s="282"/>
      <c r="G896" s="282"/>
      <c r="H896" s="282"/>
    </row>
    <row r="897" spans="1:8" x14ac:dyDescent="0.25">
      <c r="A897" s="282"/>
      <c r="B897" s="282"/>
      <c r="C897" s="282"/>
      <c r="D897" s="282"/>
      <c r="E897" s="291"/>
      <c r="F897" s="282"/>
      <c r="G897" s="282"/>
      <c r="H897" s="282"/>
    </row>
    <row r="898" spans="1:8" x14ac:dyDescent="0.25">
      <c r="A898" s="282"/>
      <c r="B898" s="282"/>
      <c r="C898" s="282"/>
      <c r="D898" s="282"/>
      <c r="E898" s="291"/>
      <c r="F898" s="282"/>
      <c r="G898" s="282"/>
      <c r="H898" s="282"/>
    </row>
    <row r="899" spans="1:8" x14ac:dyDescent="0.25">
      <c r="A899" s="282"/>
      <c r="B899" s="282"/>
      <c r="C899" s="282"/>
      <c r="D899" s="282"/>
      <c r="E899" s="291"/>
      <c r="F899" s="282"/>
      <c r="G899" s="282"/>
      <c r="H899" s="282"/>
    </row>
    <row r="900" spans="1:8" x14ac:dyDescent="0.25">
      <c r="A900" s="282"/>
      <c r="B900" s="282"/>
      <c r="C900" s="282"/>
      <c r="D900" s="282"/>
      <c r="E900" s="291"/>
      <c r="F900" s="282"/>
      <c r="G900" s="282"/>
      <c r="H900" s="282"/>
    </row>
    <row r="901" spans="1:8" x14ac:dyDescent="0.25">
      <c r="A901" s="282"/>
      <c r="B901" s="282"/>
      <c r="C901" s="282"/>
      <c r="D901" s="282"/>
      <c r="E901" s="291"/>
      <c r="F901" s="282"/>
      <c r="G901" s="282"/>
      <c r="H901" s="282"/>
    </row>
    <row r="902" spans="1:8" x14ac:dyDescent="0.25">
      <c r="A902" s="282"/>
      <c r="B902" s="282"/>
      <c r="C902" s="282"/>
      <c r="D902" s="282"/>
      <c r="E902" s="291"/>
      <c r="F902" s="282"/>
      <c r="G902" s="282"/>
      <c r="H902" s="282"/>
    </row>
    <row r="903" spans="1:8" x14ac:dyDescent="0.25">
      <c r="A903" s="282"/>
      <c r="B903" s="282"/>
      <c r="C903" s="282"/>
      <c r="D903" s="282"/>
      <c r="E903" s="291"/>
      <c r="F903" s="282"/>
      <c r="G903" s="282"/>
      <c r="H903" s="282"/>
    </row>
    <row r="904" spans="1:8" x14ac:dyDescent="0.25">
      <c r="A904" s="282"/>
      <c r="B904" s="282"/>
      <c r="C904" s="282"/>
      <c r="D904" s="282"/>
      <c r="E904" s="291"/>
      <c r="F904" s="282"/>
      <c r="G904" s="282"/>
      <c r="H904" s="282"/>
    </row>
    <row r="905" spans="1:8" x14ac:dyDescent="0.25">
      <c r="A905" s="282"/>
      <c r="B905" s="282"/>
      <c r="C905" s="282"/>
      <c r="D905" s="282"/>
      <c r="E905" s="291"/>
      <c r="F905" s="282"/>
      <c r="G905" s="282"/>
      <c r="H905" s="282"/>
    </row>
    <row r="906" spans="1:8" x14ac:dyDescent="0.25">
      <c r="A906" s="282"/>
      <c r="B906" s="282"/>
      <c r="C906" s="282"/>
      <c r="D906" s="282"/>
      <c r="E906" s="291"/>
      <c r="F906" s="282"/>
      <c r="G906" s="282"/>
      <c r="H906" s="282"/>
    </row>
    <row r="907" spans="1:8" x14ac:dyDescent="0.25">
      <c r="A907" s="282"/>
      <c r="B907" s="282"/>
      <c r="C907" s="282"/>
      <c r="D907" s="282"/>
      <c r="E907" s="291"/>
      <c r="F907" s="282"/>
      <c r="G907" s="282"/>
      <c r="H907" s="282"/>
    </row>
    <row r="908" spans="1:8" x14ac:dyDescent="0.25">
      <c r="A908" s="282"/>
      <c r="B908" s="282"/>
      <c r="C908" s="282"/>
      <c r="D908" s="282"/>
      <c r="E908" s="291"/>
      <c r="F908" s="282"/>
      <c r="G908" s="282"/>
      <c r="H908" s="282"/>
    </row>
    <row r="909" spans="1:8" x14ac:dyDescent="0.25">
      <c r="A909" s="282"/>
      <c r="B909" s="282"/>
      <c r="C909" s="282"/>
      <c r="D909" s="282"/>
      <c r="E909" s="291"/>
      <c r="F909" s="282"/>
      <c r="G909" s="282"/>
      <c r="H909" s="282"/>
    </row>
    <row r="910" spans="1:8" x14ac:dyDescent="0.25">
      <c r="A910" s="282"/>
      <c r="B910" s="282"/>
      <c r="C910" s="282"/>
      <c r="D910" s="282"/>
      <c r="E910" s="291"/>
      <c r="F910" s="282"/>
      <c r="G910" s="282"/>
      <c r="H910" s="282"/>
    </row>
    <row r="911" spans="1:8" x14ac:dyDescent="0.25">
      <c r="A911" s="282"/>
      <c r="B911" s="282"/>
      <c r="C911" s="282"/>
      <c r="D911" s="282"/>
      <c r="E911" s="291"/>
      <c r="F911" s="282"/>
      <c r="G911" s="282"/>
      <c r="H911" s="282"/>
    </row>
    <row r="912" spans="1:8" x14ac:dyDescent="0.25">
      <c r="A912" s="282"/>
      <c r="B912" s="282"/>
      <c r="C912" s="282"/>
      <c r="D912" s="282"/>
      <c r="E912" s="291"/>
      <c r="F912" s="282"/>
      <c r="G912" s="282"/>
      <c r="H912" s="282"/>
    </row>
    <row r="913" spans="1:8" x14ac:dyDescent="0.25">
      <c r="A913" s="282"/>
      <c r="B913" s="282"/>
      <c r="C913" s="282"/>
      <c r="D913" s="282"/>
      <c r="E913" s="291"/>
      <c r="F913" s="282"/>
      <c r="G913" s="282"/>
      <c r="H913" s="282"/>
    </row>
    <row r="914" spans="1:8" x14ac:dyDescent="0.25">
      <c r="A914" s="282"/>
      <c r="B914" s="282"/>
      <c r="C914" s="282"/>
      <c r="D914" s="282"/>
      <c r="E914" s="291"/>
      <c r="F914" s="282"/>
      <c r="G914" s="282"/>
      <c r="H914" s="282"/>
    </row>
    <row r="915" spans="1:8" x14ac:dyDescent="0.25">
      <c r="A915" s="282"/>
      <c r="B915" s="282"/>
      <c r="C915" s="282"/>
      <c r="D915" s="282"/>
      <c r="E915" s="291"/>
      <c r="F915" s="282"/>
      <c r="G915" s="282"/>
      <c r="H915" s="282"/>
    </row>
    <row r="916" spans="1:8" x14ac:dyDescent="0.25">
      <c r="A916" s="282"/>
      <c r="B916" s="282"/>
      <c r="C916" s="282"/>
      <c r="D916" s="282"/>
      <c r="E916" s="291"/>
      <c r="F916" s="282"/>
      <c r="G916" s="282"/>
      <c r="H916" s="282"/>
    </row>
    <row r="917" spans="1:8" x14ac:dyDescent="0.25">
      <c r="A917" s="282"/>
      <c r="B917" s="282"/>
      <c r="C917" s="282"/>
      <c r="D917" s="282"/>
      <c r="E917" s="291"/>
      <c r="F917" s="282"/>
      <c r="G917" s="282"/>
      <c r="H917" s="282"/>
    </row>
    <row r="918" spans="1:8" x14ac:dyDescent="0.25">
      <c r="A918" s="282"/>
      <c r="B918" s="282"/>
      <c r="C918" s="282"/>
      <c r="D918" s="282"/>
      <c r="E918" s="291"/>
      <c r="F918" s="282"/>
      <c r="G918" s="282"/>
      <c r="H918" s="282"/>
    </row>
    <row r="919" spans="1:8" x14ac:dyDescent="0.25">
      <c r="A919" s="282"/>
      <c r="B919" s="282"/>
      <c r="C919" s="282"/>
      <c r="D919" s="282"/>
      <c r="E919" s="291"/>
      <c r="F919" s="282"/>
      <c r="G919" s="282"/>
      <c r="H919" s="282"/>
    </row>
    <row r="920" spans="1:8" x14ac:dyDescent="0.25">
      <c r="A920" s="282"/>
      <c r="B920" s="282"/>
      <c r="C920" s="282"/>
      <c r="D920" s="282"/>
      <c r="E920" s="291"/>
      <c r="F920" s="282"/>
      <c r="G920" s="282"/>
      <c r="H920" s="282"/>
    </row>
    <row r="921" spans="1:8" x14ac:dyDescent="0.25">
      <c r="A921" s="282"/>
      <c r="B921" s="282"/>
      <c r="C921" s="282"/>
      <c r="D921" s="282"/>
      <c r="E921" s="291"/>
      <c r="F921" s="282"/>
      <c r="G921" s="282"/>
      <c r="H921" s="282"/>
    </row>
    <row r="922" spans="1:8" x14ac:dyDescent="0.25">
      <c r="A922" s="282"/>
      <c r="B922" s="282"/>
      <c r="C922" s="282"/>
      <c r="D922" s="282"/>
      <c r="E922" s="291"/>
      <c r="F922" s="282"/>
      <c r="G922" s="282"/>
      <c r="H922" s="282"/>
    </row>
    <row r="923" spans="1:8" x14ac:dyDescent="0.25">
      <c r="A923" s="282"/>
      <c r="B923" s="282"/>
      <c r="C923" s="282"/>
      <c r="D923" s="282"/>
      <c r="E923" s="291"/>
      <c r="F923" s="282"/>
      <c r="G923" s="282"/>
      <c r="H923" s="282"/>
    </row>
    <row r="924" spans="1:8" x14ac:dyDescent="0.25">
      <c r="A924" s="282"/>
      <c r="B924" s="282"/>
      <c r="C924" s="282"/>
      <c r="D924" s="282"/>
      <c r="E924" s="291"/>
      <c r="F924" s="282"/>
      <c r="G924" s="282"/>
      <c r="H924" s="282"/>
    </row>
    <row r="925" spans="1:8" x14ac:dyDescent="0.25">
      <c r="A925" s="282"/>
      <c r="B925" s="282"/>
      <c r="C925" s="282"/>
      <c r="D925" s="282"/>
      <c r="E925" s="291"/>
      <c r="F925" s="282"/>
      <c r="G925" s="282"/>
      <c r="H925" s="282"/>
    </row>
    <row r="926" spans="1:8" x14ac:dyDescent="0.25">
      <c r="A926" s="282"/>
      <c r="B926" s="282"/>
      <c r="C926" s="282"/>
      <c r="D926" s="282"/>
      <c r="E926" s="291"/>
      <c r="F926" s="282"/>
      <c r="G926" s="282"/>
      <c r="H926" s="282"/>
    </row>
    <row r="927" spans="1:8" x14ac:dyDescent="0.25">
      <c r="A927" s="282"/>
      <c r="B927" s="282"/>
      <c r="C927" s="282"/>
      <c r="D927" s="282"/>
      <c r="E927" s="291"/>
      <c r="F927" s="282"/>
      <c r="G927" s="282"/>
      <c r="H927" s="282"/>
    </row>
    <row r="928" spans="1:8" x14ac:dyDescent="0.25">
      <c r="A928" s="282"/>
      <c r="B928" s="282"/>
      <c r="C928" s="282"/>
      <c r="D928" s="282"/>
      <c r="E928" s="291"/>
      <c r="F928" s="282"/>
      <c r="G928" s="282"/>
      <c r="H928" s="282"/>
    </row>
    <row r="929" spans="1:8" x14ac:dyDescent="0.25">
      <c r="A929" s="282"/>
      <c r="B929" s="282"/>
      <c r="C929" s="282"/>
      <c r="D929" s="282"/>
      <c r="E929" s="291"/>
      <c r="F929" s="282"/>
      <c r="G929" s="282"/>
      <c r="H929" s="282"/>
    </row>
    <row r="930" spans="1:8" x14ac:dyDescent="0.25">
      <c r="A930" s="282"/>
      <c r="B930" s="282"/>
      <c r="C930" s="282"/>
      <c r="D930" s="282"/>
      <c r="E930" s="291"/>
      <c r="F930" s="282"/>
      <c r="G930" s="282"/>
      <c r="H930" s="282"/>
    </row>
    <row r="931" spans="1:8" x14ac:dyDescent="0.25">
      <c r="A931" s="282"/>
      <c r="B931" s="282"/>
      <c r="C931" s="282"/>
      <c r="D931" s="282"/>
      <c r="E931" s="291"/>
      <c r="F931" s="282"/>
      <c r="G931" s="282"/>
      <c r="H931" s="282"/>
    </row>
    <row r="932" spans="1:8" x14ac:dyDescent="0.25">
      <c r="A932" s="282"/>
      <c r="B932" s="282"/>
      <c r="C932" s="282"/>
      <c r="D932" s="282"/>
      <c r="E932" s="291"/>
      <c r="F932" s="282"/>
      <c r="G932" s="282"/>
      <c r="H932" s="282"/>
    </row>
    <row r="933" spans="1:8" x14ac:dyDescent="0.25">
      <c r="A933" s="282"/>
      <c r="B933" s="282"/>
      <c r="C933" s="282"/>
      <c r="D933" s="282"/>
      <c r="E933" s="291"/>
      <c r="F933" s="282"/>
      <c r="G933" s="282"/>
      <c r="H933" s="282"/>
    </row>
    <row r="934" spans="1:8" x14ac:dyDescent="0.25">
      <c r="A934" s="282"/>
      <c r="B934" s="282"/>
      <c r="C934" s="282"/>
      <c r="D934" s="282"/>
      <c r="E934" s="291"/>
      <c r="F934" s="282"/>
      <c r="G934" s="282"/>
      <c r="H934" s="282"/>
    </row>
    <row r="935" spans="1:8" x14ac:dyDescent="0.25">
      <c r="A935" s="282"/>
      <c r="B935" s="282"/>
      <c r="C935" s="282"/>
      <c r="D935" s="282"/>
      <c r="E935" s="291"/>
      <c r="F935" s="282"/>
      <c r="G935" s="282"/>
      <c r="H935" s="282"/>
    </row>
    <row r="936" spans="1:8" x14ac:dyDescent="0.25">
      <c r="A936" s="282"/>
      <c r="B936" s="282"/>
      <c r="C936" s="282"/>
      <c r="D936" s="282"/>
      <c r="E936" s="291"/>
      <c r="F936" s="282"/>
      <c r="G936" s="282"/>
      <c r="H936" s="282"/>
    </row>
    <row r="937" spans="1:8" x14ac:dyDescent="0.25">
      <c r="A937" s="282"/>
      <c r="B937" s="282"/>
      <c r="C937" s="282"/>
      <c r="D937" s="282"/>
      <c r="E937" s="291"/>
      <c r="F937" s="282"/>
      <c r="G937" s="282"/>
      <c r="H937" s="282"/>
    </row>
    <row r="938" spans="1:8" x14ac:dyDescent="0.25">
      <c r="A938" s="282"/>
      <c r="B938" s="282"/>
      <c r="C938" s="282"/>
      <c r="D938" s="282"/>
      <c r="E938" s="291"/>
      <c r="F938" s="282"/>
      <c r="G938" s="282"/>
      <c r="H938" s="282"/>
    </row>
    <row r="939" spans="1:8" x14ac:dyDescent="0.25">
      <c r="A939" s="282"/>
      <c r="B939" s="282"/>
      <c r="C939" s="282"/>
      <c r="D939" s="282"/>
      <c r="E939" s="291"/>
      <c r="F939" s="282"/>
      <c r="G939" s="282"/>
      <c r="H939" s="282"/>
    </row>
    <row r="940" spans="1:8" x14ac:dyDescent="0.25">
      <c r="A940" s="282"/>
      <c r="B940" s="282"/>
      <c r="C940" s="282"/>
      <c r="D940" s="282"/>
      <c r="E940" s="291"/>
      <c r="F940" s="282"/>
      <c r="G940" s="282"/>
      <c r="H940" s="282"/>
    </row>
    <row r="941" spans="1:8" x14ac:dyDescent="0.25">
      <c r="A941" s="282"/>
      <c r="B941" s="282"/>
      <c r="C941" s="282"/>
      <c r="D941" s="282"/>
      <c r="E941" s="291"/>
      <c r="F941" s="282"/>
      <c r="G941" s="282"/>
      <c r="H941" s="282"/>
    </row>
    <row r="942" spans="1:8" x14ac:dyDescent="0.25">
      <c r="A942" s="282"/>
      <c r="B942" s="282"/>
      <c r="C942" s="282"/>
      <c r="D942" s="282"/>
      <c r="E942" s="291"/>
      <c r="F942" s="282"/>
      <c r="G942" s="282"/>
      <c r="H942" s="282"/>
    </row>
    <row r="943" spans="1:8" x14ac:dyDescent="0.25">
      <c r="A943" s="282"/>
      <c r="B943" s="282"/>
      <c r="C943" s="282"/>
      <c r="D943" s="282"/>
      <c r="E943" s="291"/>
      <c r="F943" s="282"/>
      <c r="G943" s="282"/>
      <c r="H943" s="282"/>
    </row>
    <row r="944" spans="1:8" x14ac:dyDescent="0.25">
      <c r="A944" s="282"/>
      <c r="B944" s="282"/>
      <c r="C944" s="282"/>
      <c r="D944" s="282"/>
      <c r="E944" s="291"/>
      <c r="F944" s="282"/>
      <c r="G944" s="282"/>
      <c r="H944" s="282"/>
    </row>
    <row r="945" spans="1:8" x14ac:dyDescent="0.25">
      <c r="A945" s="282"/>
      <c r="B945" s="282"/>
      <c r="C945" s="282"/>
      <c r="D945" s="282"/>
      <c r="E945" s="291"/>
      <c r="F945" s="282"/>
      <c r="G945" s="282"/>
      <c r="H945" s="282"/>
    </row>
    <row r="946" spans="1:8" x14ac:dyDescent="0.25">
      <c r="A946" s="282"/>
      <c r="B946" s="282"/>
      <c r="C946" s="282"/>
      <c r="D946" s="282"/>
      <c r="E946" s="291"/>
      <c r="F946" s="282"/>
      <c r="G946" s="282"/>
      <c r="H946" s="282"/>
    </row>
    <row r="947" spans="1:8" x14ac:dyDescent="0.25">
      <c r="A947" s="282"/>
      <c r="B947" s="282"/>
      <c r="C947" s="282"/>
      <c r="D947" s="282"/>
      <c r="E947" s="291"/>
      <c r="F947" s="282"/>
      <c r="G947" s="282"/>
      <c r="H947" s="282"/>
    </row>
    <row r="948" spans="1:8" x14ac:dyDescent="0.25">
      <c r="A948" s="282"/>
      <c r="B948" s="282"/>
      <c r="C948" s="282"/>
      <c r="D948" s="282"/>
      <c r="E948" s="291"/>
      <c r="F948" s="282"/>
      <c r="G948" s="282"/>
      <c r="H948" s="282"/>
    </row>
    <row r="949" spans="1:8" x14ac:dyDescent="0.25">
      <c r="A949" s="282"/>
      <c r="B949" s="282"/>
      <c r="C949" s="282"/>
      <c r="D949" s="282"/>
      <c r="E949" s="291"/>
      <c r="F949" s="282"/>
      <c r="G949" s="282"/>
      <c r="H949" s="282"/>
    </row>
    <row r="950" spans="1:8" x14ac:dyDescent="0.25">
      <c r="A950" s="282"/>
      <c r="B950" s="282"/>
      <c r="C950" s="282"/>
      <c r="D950" s="282"/>
      <c r="E950" s="291"/>
      <c r="F950" s="282"/>
      <c r="G950" s="282"/>
      <c r="H950" s="282"/>
    </row>
    <row r="951" spans="1:8" x14ac:dyDescent="0.25">
      <c r="A951" s="282"/>
      <c r="B951" s="282"/>
      <c r="C951" s="282"/>
      <c r="D951" s="282"/>
      <c r="E951" s="291"/>
      <c r="F951" s="282"/>
      <c r="G951" s="282"/>
      <c r="H951" s="282"/>
    </row>
    <row r="952" spans="1:8" x14ac:dyDescent="0.25">
      <c r="A952" s="282"/>
      <c r="B952" s="282"/>
      <c r="C952" s="282"/>
      <c r="D952" s="282"/>
      <c r="E952" s="291"/>
      <c r="F952" s="282"/>
      <c r="G952" s="282"/>
      <c r="H952" s="282"/>
    </row>
    <row r="953" spans="1:8" x14ac:dyDescent="0.25">
      <c r="A953" s="282"/>
      <c r="B953" s="282"/>
      <c r="C953" s="282"/>
      <c r="D953" s="282"/>
      <c r="E953" s="291"/>
      <c r="F953" s="282"/>
      <c r="G953" s="282"/>
      <c r="H953" s="282"/>
    </row>
    <row r="954" spans="1:8" x14ac:dyDescent="0.25">
      <c r="A954" s="282"/>
      <c r="B954" s="282"/>
      <c r="C954" s="282"/>
      <c r="D954" s="282"/>
      <c r="E954" s="291"/>
      <c r="F954" s="282"/>
      <c r="G954" s="282"/>
      <c r="H954" s="282"/>
    </row>
    <row r="955" spans="1:8" x14ac:dyDescent="0.25">
      <c r="A955" s="282"/>
      <c r="B955" s="282"/>
      <c r="C955" s="282"/>
      <c r="D955" s="282"/>
      <c r="E955" s="291"/>
      <c r="F955" s="282"/>
      <c r="G955" s="282"/>
      <c r="H955" s="282"/>
    </row>
    <row r="956" spans="1:8" x14ac:dyDescent="0.25">
      <c r="A956" s="282"/>
      <c r="B956" s="282"/>
      <c r="C956" s="282"/>
      <c r="D956" s="282"/>
      <c r="E956" s="291"/>
      <c r="F956" s="282"/>
      <c r="G956" s="282"/>
      <c r="H956" s="282"/>
    </row>
    <row r="957" spans="1:8" x14ac:dyDescent="0.25">
      <c r="A957" s="282"/>
      <c r="B957" s="282"/>
      <c r="C957" s="282"/>
      <c r="D957" s="282"/>
      <c r="E957" s="291"/>
      <c r="F957" s="282"/>
      <c r="G957" s="282"/>
      <c r="H957" s="282"/>
    </row>
    <row r="958" spans="1:8" x14ac:dyDescent="0.25">
      <c r="A958" s="282"/>
      <c r="B958" s="282"/>
      <c r="C958" s="282"/>
      <c r="D958" s="282"/>
      <c r="E958" s="291"/>
      <c r="F958" s="282"/>
      <c r="G958" s="282"/>
      <c r="H958" s="282"/>
    </row>
    <row r="959" spans="1:8" x14ac:dyDescent="0.25">
      <c r="A959" s="282"/>
      <c r="B959" s="282"/>
      <c r="C959" s="282"/>
      <c r="D959" s="282"/>
      <c r="E959" s="291"/>
      <c r="F959" s="282"/>
      <c r="G959" s="282"/>
      <c r="H959" s="282"/>
    </row>
    <row r="960" spans="1:8" x14ac:dyDescent="0.25">
      <c r="A960" s="282"/>
      <c r="B960" s="282"/>
      <c r="C960" s="282"/>
      <c r="D960" s="282"/>
      <c r="E960" s="291"/>
      <c r="F960" s="282"/>
      <c r="G960" s="282"/>
      <c r="H960" s="282"/>
    </row>
    <row r="961" spans="1:8" x14ac:dyDescent="0.25">
      <c r="A961" s="282"/>
      <c r="B961" s="282"/>
      <c r="C961" s="282"/>
      <c r="D961" s="282"/>
      <c r="E961" s="291"/>
      <c r="F961" s="282"/>
      <c r="G961" s="282"/>
      <c r="H961" s="282"/>
    </row>
    <row r="962" spans="1:8" x14ac:dyDescent="0.25">
      <c r="A962" s="282"/>
      <c r="B962" s="282"/>
      <c r="C962" s="282"/>
      <c r="D962" s="282"/>
      <c r="E962" s="291"/>
      <c r="F962" s="282"/>
      <c r="G962" s="282"/>
      <c r="H962" s="282"/>
    </row>
    <row r="963" spans="1:8" x14ac:dyDescent="0.25">
      <c r="A963" s="282"/>
      <c r="B963" s="282"/>
      <c r="C963" s="282"/>
      <c r="D963" s="282"/>
      <c r="E963" s="291"/>
      <c r="F963" s="282"/>
      <c r="G963" s="282"/>
      <c r="H963" s="282"/>
    </row>
    <row r="964" spans="1:8" x14ac:dyDescent="0.25">
      <c r="A964" s="282"/>
      <c r="B964" s="282"/>
      <c r="C964" s="282"/>
      <c r="D964" s="282"/>
      <c r="E964" s="291"/>
      <c r="F964" s="282"/>
      <c r="G964" s="282"/>
      <c r="H964" s="282"/>
    </row>
    <row r="965" spans="1:8" x14ac:dyDescent="0.25">
      <c r="A965" s="282"/>
      <c r="B965" s="282"/>
      <c r="C965" s="282"/>
      <c r="D965" s="282"/>
      <c r="E965" s="291"/>
      <c r="F965" s="282"/>
      <c r="G965" s="282"/>
      <c r="H965" s="282"/>
    </row>
    <row r="966" spans="1:8" x14ac:dyDescent="0.25">
      <c r="A966" s="282"/>
      <c r="B966" s="282"/>
      <c r="C966" s="282"/>
      <c r="D966" s="282"/>
      <c r="E966" s="291"/>
      <c r="F966" s="282"/>
      <c r="G966" s="282"/>
      <c r="H966" s="282"/>
    </row>
    <row r="967" spans="1:8" x14ac:dyDescent="0.25">
      <c r="A967" s="282"/>
      <c r="B967" s="282"/>
      <c r="C967" s="282"/>
      <c r="D967" s="282"/>
      <c r="E967" s="291"/>
      <c r="F967" s="282"/>
      <c r="G967" s="282"/>
      <c r="H967" s="282"/>
    </row>
    <row r="968" spans="1:8" x14ac:dyDescent="0.25">
      <c r="A968" s="282"/>
      <c r="B968" s="282"/>
      <c r="C968" s="282"/>
      <c r="D968" s="282"/>
      <c r="E968" s="291"/>
      <c r="F968" s="282"/>
      <c r="G968" s="282"/>
      <c r="H968" s="282"/>
    </row>
    <row r="969" spans="1:8" x14ac:dyDescent="0.25">
      <c r="A969" s="282"/>
      <c r="B969" s="282"/>
      <c r="C969" s="282"/>
      <c r="D969" s="282"/>
      <c r="E969" s="291"/>
      <c r="F969" s="282"/>
      <c r="G969" s="282"/>
      <c r="H969" s="282"/>
    </row>
    <row r="970" spans="1:8" x14ac:dyDescent="0.25">
      <c r="A970" s="282"/>
      <c r="B970" s="282"/>
      <c r="C970" s="282"/>
      <c r="D970" s="282"/>
      <c r="E970" s="291"/>
      <c r="F970" s="282"/>
      <c r="G970" s="282"/>
      <c r="H970" s="282"/>
    </row>
    <row r="971" spans="1:8" x14ac:dyDescent="0.25">
      <c r="A971" s="282"/>
      <c r="B971" s="282"/>
      <c r="C971" s="282"/>
      <c r="D971" s="282"/>
      <c r="E971" s="291"/>
      <c r="F971" s="282"/>
      <c r="G971" s="282"/>
      <c r="H971" s="282"/>
    </row>
    <row r="972" spans="1:8" x14ac:dyDescent="0.25">
      <c r="A972" s="282"/>
      <c r="B972" s="282"/>
      <c r="C972" s="282"/>
      <c r="D972" s="282"/>
      <c r="E972" s="291"/>
      <c r="F972" s="282"/>
      <c r="G972" s="282"/>
      <c r="H972" s="282"/>
    </row>
    <row r="973" spans="1:8" x14ac:dyDescent="0.25">
      <c r="A973" s="282"/>
      <c r="B973" s="282"/>
      <c r="C973" s="282"/>
      <c r="D973" s="282"/>
      <c r="E973" s="291"/>
      <c r="F973" s="282"/>
      <c r="G973" s="282"/>
      <c r="H973" s="282"/>
    </row>
    <row r="974" spans="1:8" x14ac:dyDescent="0.25">
      <c r="A974" s="282"/>
      <c r="B974" s="282"/>
      <c r="C974" s="282"/>
      <c r="D974" s="282"/>
      <c r="E974" s="291"/>
      <c r="F974" s="282"/>
      <c r="G974" s="282"/>
      <c r="H974" s="282"/>
    </row>
    <row r="975" spans="1:8" x14ac:dyDescent="0.25">
      <c r="A975" s="282"/>
      <c r="B975" s="282"/>
      <c r="C975" s="282"/>
      <c r="D975" s="282"/>
      <c r="E975" s="291"/>
      <c r="F975" s="282"/>
      <c r="G975" s="282"/>
      <c r="H975" s="282"/>
    </row>
    <row r="976" spans="1:8" x14ac:dyDescent="0.25">
      <c r="A976" s="282"/>
      <c r="B976" s="282"/>
      <c r="C976" s="282"/>
      <c r="D976" s="282"/>
      <c r="E976" s="291"/>
      <c r="F976" s="282"/>
      <c r="G976" s="282"/>
      <c r="H976" s="282"/>
    </row>
    <row r="977" spans="1:8" x14ac:dyDescent="0.25">
      <c r="A977" s="282"/>
      <c r="B977" s="282"/>
      <c r="C977" s="282"/>
      <c r="D977" s="282"/>
      <c r="E977" s="291"/>
      <c r="F977" s="282"/>
      <c r="G977" s="282"/>
      <c r="H977" s="282"/>
    </row>
    <row r="978" spans="1:8" x14ac:dyDescent="0.25">
      <c r="A978" s="282"/>
      <c r="B978" s="282"/>
      <c r="C978" s="282"/>
      <c r="D978" s="282"/>
      <c r="E978" s="291"/>
      <c r="F978" s="282"/>
      <c r="G978" s="282"/>
      <c r="H978" s="282"/>
    </row>
    <row r="979" spans="1:8" x14ac:dyDescent="0.25">
      <c r="A979" s="282"/>
      <c r="B979" s="282"/>
      <c r="C979" s="282"/>
      <c r="D979" s="282"/>
      <c r="E979" s="291"/>
      <c r="F979" s="282"/>
      <c r="G979" s="282"/>
      <c r="H979" s="282"/>
    </row>
    <row r="980" spans="1:8" x14ac:dyDescent="0.25">
      <c r="A980" s="282"/>
      <c r="B980" s="282"/>
      <c r="C980" s="282"/>
      <c r="D980" s="282"/>
      <c r="E980" s="291"/>
      <c r="F980" s="282"/>
      <c r="G980" s="282"/>
      <c r="H980" s="282"/>
    </row>
    <row r="981" spans="1:8" x14ac:dyDescent="0.25">
      <c r="A981" s="282"/>
      <c r="B981" s="282"/>
      <c r="C981" s="282"/>
      <c r="D981" s="282"/>
      <c r="E981" s="291"/>
      <c r="F981" s="282"/>
      <c r="G981" s="282"/>
      <c r="H981" s="282"/>
    </row>
    <row r="982" spans="1:8" x14ac:dyDescent="0.25">
      <c r="A982" s="282"/>
      <c r="B982" s="282"/>
      <c r="C982" s="282"/>
      <c r="D982" s="282"/>
      <c r="E982" s="291"/>
      <c r="F982" s="282"/>
      <c r="G982" s="282"/>
      <c r="H982" s="282"/>
    </row>
    <row r="983" spans="1:8" x14ac:dyDescent="0.25">
      <c r="A983" s="282"/>
      <c r="B983" s="282"/>
      <c r="C983" s="282"/>
      <c r="D983" s="282"/>
      <c r="E983" s="291"/>
      <c r="F983" s="282"/>
      <c r="G983" s="282"/>
      <c r="H983" s="282"/>
    </row>
    <row r="984" spans="1:8" x14ac:dyDescent="0.25">
      <c r="A984" s="282"/>
      <c r="B984" s="282"/>
      <c r="C984" s="282"/>
      <c r="D984" s="282"/>
      <c r="E984" s="291"/>
      <c r="F984" s="282"/>
      <c r="G984" s="282"/>
      <c r="H984" s="282"/>
    </row>
    <row r="985" spans="1:8" x14ac:dyDescent="0.25">
      <c r="A985" s="282"/>
      <c r="B985" s="282"/>
      <c r="C985" s="282"/>
      <c r="D985" s="282"/>
      <c r="E985" s="291"/>
      <c r="F985" s="282"/>
      <c r="G985" s="282"/>
      <c r="H985" s="282"/>
    </row>
    <row r="986" spans="1:8" x14ac:dyDescent="0.25">
      <c r="A986" s="282"/>
      <c r="B986" s="282"/>
      <c r="C986" s="282"/>
      <c r="D986" s="282"/>
      <c r="E986" s="291"/>
      <c r="F986" s="282"/>
      <c r="G986" s="282"/>
      <c r="H986" s="282"/>
    </row>
    <row r="987" spans="1:8" x14ac:dyDescent="0.25">
      <c r="A987" s="282"/>
      <c r="B987" s="282"/>
      <c r="C987" s="282"/>
      <c r="D987" s="282"/>
      <c r="E987" s="291"/>
      <c r="F987" s="282"/>
      <c r="G987" s="282"/>
      <c r="H987" s="282"/>
    </row>
    <row r="988" spans="1:8" x14ac:dyDescent="0.25">
      <c r="A988" s="282"/>
      <c r="B988" s="282"/>
      <c r="C988" s="282"/>
      <c r="D988" s="282"/>
      <c r="E988" s="291"/>
      <c r="F988" s="282"/>
      <c r="G988" s="282"/>
      <c r="H988" s="282"/>
    </row>
    <row r="989" spans="1:8" x14ac:dyDescent="0.25">
      <c r="A989" s="282"/>
      <c r="B989" s="282"/>
      <c r="C989" s="282"/>
      <c r="D989" s="282"/>
      <c r="E989" s="291"/>
      <c r="F989" s="282"/>
      <c r="G989" s="282"/>
      <c r="H989" s="282"/>
    </row>
    <row r="990" spans="1:8" x14ac:dyDescent="0.25">
      <c r="A990" s="282"/>
      <c r="B990" s="282"/>
      <c r="C990" s="282"/>
      <c r="D990" s="282"/>
      <c r="E990" s="291"/>
      <c r="F990" s="282"/>
      <c r="G990" s="282"/>
      <c r="H990" s="282"/>
    </row>
    <row r="991" spans="1:8" x14ac:dyDescent="0.25">
      <c r="A991" s="282"/>
      <c r="B991" s="282"/>
      <c r="C991" s="282"/>
      <c r="D991" s="282"/>
      <c r="E991" s="291"/>
      <c r="F991" s="282"/>
      <c r="G991" s="282"/>
      <c r="H991" s="282"/>
    </row>
    <row r="992" spans="1:8" x14ac:dyDescent="0.25">
      <c r="A992" s="282"/>
      <c r="B992" s="282"/>
      <c r="C992" s="282"/>
      <c r="D992" s="282"/>
      <c r="E992" s="291"/>
      <c r="F992" s="282"/>
      <c r="G992" s="282"/>
      <c r="H992" s="282"/>
    </row>
    <row r="993" spans="1:8" x14ac:dyDescent="0.25">
      <c r="A993" s="282"/>
      <c r="B993" s="282"/>
      <c r="C993" s="282"/>
      <c r="D993" s="282"/>
      <c r="E993" s="291"/>
      <c r="F993" s="282"/>
      <c r="G993" s="282"/>
      <c r="H993" s="282"/>
    </row>
    <row r="994" spans="1:8" x14ac:dyDescent="0.25">
      <c r="A994" s="282"/>
      <c r="B994" s="282"/>
      <c r="C994" s="282"/>
      <c r="D994" s="282"/>
      <c r="E994" s="291"/>
      <c r="F994" s="282"/>
      <c r="G994" s="282"/>
      <c r="H994" s="282"/>
    </row>
    <row r="995" spans="1:8" x14ac:dyDescent="0.25">
      <c r="A995" s="282"/>
      <c r="B995" s="282"/>
      <c r="C995" s="282"/>
      <c r="D995" s="282"/>
      <c r="E995" s="291"/>
      <c r="F995" s="282"/>
      <c r="G995" s="282"/>
      <c r="H995" s="282"/>
    </row>
    <row r="996" spans="1:8" x14ac:dyDescent="0.25">
      <c r="A996" s="282"/>
      <c r="B996" s="282"/>
      <c r="C996" s="282"/>
      <c r="D996" s="282"/>
      <c r="E996" s="291"/>
      <c r="F996" s="282"/>
      <c r="G996" s="282"/>
      <c r="H996" s="282"/>
    </row>
    <row r="997" spans="1:8" x14ac:dyDescent="0.25">
      <c r="A997" s="282"/>
      <c r="B997" s="282"/>
      <c r="C997" s="282"/>
      <c r="D997" s="282"/>
      <c r="E997" s="291"/>
      <c r="F997" s="282"/>
      <c r="G997" s="282"/>
      <c r="H997" s="282"/>
    </row>
    <row r="998" spans="1:8" x14ac:dyDescent="0.25">
      <c r="A998" s="282"/>
      <c r="B998" s="282"/>
      <c r="C998" s="282"/>
      <c r="D998" s="282"/>
      <c r="E998" s="291"/>
      <c r="F998" s="282"/>
      <c r="G998" s="282"/>
      <c r="H998" s="282"/>
    </row>
    <row r="999" spans="1:8" x14ac:dyDescent="0.25">
      <c r="A999" s="282"/>
      <c r="B999" s="282"/>
      <c r="C999" s="282"/>
      <c r="D999" s="282"/>
      <c r="E999" s="291"/>
      <c r="F999" s="282"/>
      <c r="G999" s="282"/>
      <c r="H999" s="282"/>
    </row>
    <row r="1000" spans="1:8" x14ac:dyDescent="0.25">
      <c r="A1000" s="282"/>
      <c r="B1000" s="282"/>
      <c r="C1000" s="282"/>
      <c r="D1000" s="282"/>
      <c r="E1000" s="291"/>
      <c r="F1000" s="282"/>
      <c r="G1000" s="282"/>
      <c r="H1000" s="282"/>
    </row>
    <row r="1001" spans="1:8" x14ac:dyDescent="0.25">
      <c r="A1001" s="282"/>
      <c r="B1001" s="282"/>
      <c r="C1001" s="282"/>
      <c r="D1001" s="282"/>
      <c r="E1001" s="291"/>
      <c r="F1001" s="282"/>
      <c r="G1001" s="282"/>
      <c r="H1001" s="282"/>
    </row>
    <row r="1002" spans="1:8" x14ac:dyDescent="0.25">
      <c r="A1002" s="282"/>
      <c r="B1002" s="282"/>
      <c r="C1002" s="282"/>
      <c r="D1002" s="282"/>
      <c r="E1002" s="291"/>
      <c r="F1002" s="282"/>
      <c r="G1002" s="282"/>
      <c r="H1002" s="282"/>
    </row>
    <row r="1003" spans="1:8" x14ac:dyDescent="0.25">
      <c r="A1003" s="282"/>
      <c r="B1003" s="282"/>
      <c r="C1003" s="282"/>
      <c r="D1003" s="282"/>
      <c r="E1003" s="291"/>
      <c r="F1003" s="282"/>
      <c r="G1003" s="282"/>
      <c r="H1003" s="282"/>
    </row>
    <row r="1004" spans="1:8" x14ac:dyDescent="0.25">
      <c r="A1004" s="282"/>
      <c r="B1004" s="282"/>
      <c r="C1004" s="282"/>
      <c r="D1004" s="282"/>
      <c r="E1004" s="291"/>
      <c r="F1004" s="282"/>
      <c r="G1004" s="282"/>
      <c r="H1004" s="282"/>
    </row>
    <row r="1005" spans="1:8" x14ac:dyDescent="0.25">
      <c r="A1005" s="282"/>
      <c r="B1005" s="282"/>
      <c r="C1005" s="282"/>
      <c r="D1005" s="282"/>
      <c r="E1005" s="291"/>
      <c r="F1005" s="282"/>
      <c r="G1005" s="282"/>
      <c r="H1005" s="282"/>
    </row>
    <row r="1006" spans="1:8" x14ac:dyDescent="0.25">
      <c r="A1006" s="282"/>
      <c r="B1006" s="282"/>
      <c r="C1006" s="282"/>
      <c r="D1006" s="282"/>
      <c r="E1006" s="291"/>
      <c r="F1006" s="282"/>
      <c r="G1006" s="282"/>
      <c r="H1006" s="282"/>
    </row>
    <row r="1007" spans="1:8" x14ac:dyDescent="0.25">
      <c r="A1007" s="282"/>
      <c r="B1007" s="282"/>
      <c r="C1007" s="282"/>
      <c r="D1007" s="282"/>
      <c r="E1007" s="291"/>
      <c r="F1007" s="282"/>
      <c r="G1007" s="282"/>
      <c r="H1007" s="282"/>
    </row>
    <row r="1008" spans="1:8" x14ac:dyDescent="0.25">
      <c r="A1008" s="282"/>
      <c r="B1008" s="282"/>
      <c r="C1008" s="282"/>
      <c r="D1008" s="282"/>
      <c r="E1008" s="291"/>
      <c r="F1008" s="282"/>
      <c r="G1008" s="282"/>
      <c r="H1008" s="282"/>
    </row>
    <row r="1009" spans="1:8" x14ac:dyDescent="0.25">
      <c r="A1009" s="282"/>
      <c r="B1009" s="282"/>
      <c r="C1009" s="282"/>
      <c r="D1009" s="282"/>
      <c r="E1009" s="291"/>
      <c r="F1009" s="282"/>
      <c r="G1009" s="282"/>
      <c r="H1009" s="282"/>
    </row>
    <row r="1010" spans="1:8" x14ac:dyDescent="0.25">
      <c r="A1010" s="282"/>
      <c r="B1010" s="282"/>
      <c r="C1010" s="282"/>
      <c r="D1010" s="282"/>
      <c r="E1010" s="291"/>
      <c r="F1010" s="282"/>
      <c r="G1010" s="282"/>
      <c r="H1010" s="282"/>
    </row>
    <row r="1011" spans="1:8" x14ac:dyDescent="0.25">
      <c r="A1011" s="282"/>
      <c r="B1011" s="282"/>
      <c r="C1011" s="282"/>
      <c r="D1011" s="282"/>
      <c r="E1011" s="291"/>
      <c r="F1011" s="282"/>
      <c r="G1011" s="282"/>
      <c r="H1011" s="282"/>
    </row>
    <row r="1012" spans="1:8" x14ac:dyDescent="0.25">
      <c r="A1012" s="282"/>
      <c r="B1012" s="282"/>
      <c r="C1012" s="282"/>
      <c r="D1012" s="282"/>
      <c r="E1012" s="291"/>
      <c r="F1012" s="282"/>
      <c r="G1012" s="282"/>
      <c r="H1012" s="282"/>
    </row>
    <row r="1013" spans="1:8" x14ac:dyDescent="0.25">
      <c r="A1013" s="282"/>
      <c r="B1013" s="282"/>
      <c r="C1013" s="282"/>
      <c r="D1013" s="282"/>
      <c r="E1013" s="291"/>
      <c r="F1013" s="282"/>
      <c r="G1013" s="282"/>
      <c r="H1013" s="282"/>
    </row>
    <row r="1014" spans="1:8" x14ac:dyDescent="0.25">
      <c r="A1014" s="282"/>
      <c r="B1014" s="282"/>
      <c r="C1014" s="282"/>
      <c r="D1014" s="282"/>
      <c r="E1014" s="291"/>
      <c r="F1014" s="282"/>
      <c r="G1014" s="282"/>
      <c r="H1014" s="282"/>
    </row>
    <row r="1015" spans="1:8" x14ac:dyDescent="0.25">
      <c r="A1015" s="282"/>
      <c r="B1015" s="282"/>
      <c r="C1015" s="282"/>
      <c r="D1015" s="282"/>
      <c r="E1015" s="291"/>
      <c r="F1015" s="282"/>
      <c r="G1015" s="282"/>
      <c r="H1015" s="282"/>
    </row>
    <row r="1016" spans="1:8" x14ac:dyDescent="0.25">
      <c r="A1016" s="282"/>
      <c r="B1016" s="282"/>
      <c r="C1016" s="282"/>
      <c r="D1016" s="282"/>
      <c r="E1016" s="291"/>
      <c r="F1016" s="282"/>
      <c r="G1016" s="282"/>
      <c r="H1016" s="282"/>
    </row>
    <row r="1017" spans="1:8" x14ac:dyDescent="0.25">
      <c r="A1017" s="282"/>
      <c r="B1017" s="282"/>
      <c r="C1017" s="282"/>
      <c r="D1017" s="282"/>
      <c r="E1017" s="291"/>
      <c r="F1017" s="282"/>
      <c r="G1017" s="282"/>
      <c r="H1017" s="282"/>
    </row>
    <row r="1018" spans="1:8" x14ac:dyDescent="0.25">
      <c r="A1018" s="282"/>
      <c r="B1018" s="282"/>
      <c r="C1018" s="282"/>
      <c r="D1018" s="282"/>
      <c r="E1018" s="291"/>
      <c r="F1018" s="282"/>
      <c r="G1018" s="282"/>
      <c r="H1018" s="282"/>
    </row>
    <row r="1019" spans="1:8" x14ac:dyDescent="0.25">
      <c r="A1019" s="282"/>
      <c r="B1019" s="282"/>
      <c r="C1019" s="282"/>
      <c r="D1019" s="282"/>
      <c r="E1019" s="291"/>
      <c r="F1019" s="282"/>
      <c r="G1019" s="282"/>
      <c r="H1019" s="282"/>
    </row>
    <row r="1020" spans="1:8" x14ac:dyDescent="0.25">
      <c r="A1020" s="282"/>
      <c r="B1020" s="282"/>
      <c r="C1020" s="282"/>
      <c r="D1020" s="282"/>
      <c r="E1020" s="291"/>
      <c r="F1020" s="282"/>
      <c r="G1020" s="282"/>
      <c r="H1020" s="282"/>
    </row>
    <row r="1021" spans="1:8" x14ac:dyDescent="0.25">
      <c r="A1021" s="282"/>
      <c r="B1021" s="282"/>
      <c r="C1021" s="282"/>
      <c r="D1021" s="282"/>
      <c r="E1021" s="291"/>
      <c r="F1021" s="282"/>
      <c r="G1021" s="282"/>
      <c r="H1021" s="282"/>
    </row>
    <row r="1022" spans="1:8" x14ac:dyDescent="0.25">
      <c r="A1022" s="282"/>
      <c r="B1022" s="282"/>
      <c r="C1022" s="282"/>
      <c r="D1022" s="282"/>
      <c r="E1022" s="291"/>
      <c r="F1022" s="282"/>
      <c r="G1022" s="282"/>
      <c r="H1022" s="282"/>
    </row>
    <row r="1023" spans="1:8" x14ac:dyDescent="0.25">
      <c r="A1023" s="282"/>
      <c r="B1023" s="282"/>
      <c r="C1023" s="282"/>
      <c r="D1023" s="282"/>
      <c r="E1023" s="291"/>
      <c r="F1023" s="282"/>
      <c r="G1023" s="282"/>
      <c r="H1023" s="282"/>
    </row>
    <row r="1024" spans="1:8" x14ac:dyDescent="0.25">
      <c r="A1024" s="282"/>
      <c r="B1024" s="282"/>
      <c r="C1024" s="282"/>
      <c r="D1024" s="282"/>
      <c r="E1024" s="291"/>
      <c r="F1024" s="282"/>
      <c r="G1024" s="282"/>
      <c r="H1024" s="282"/>
    </row>
    <row r="1025" spans="1:8" x14ac:dyDescent="0.25">
      <c r="A1025" s="282"/>
      <c r="B1025" s="282"/>
      <c r="C1025" s="282"/>
      <c r="D1025" s="282"/>
      <c r="E1025" s="291"/>
      <c r="F1025" s="282"/>
      <c r="G1025" s="282"/>
      <c r="H1025" s="282"/>
    </row>
    <row r="1026" spans="1:8" x14ac:dyDescent="0.25">
      <c r="A1026" s="282"/>
      <c r="B1026" s="282"/>
      <c r="C1026" s="282"/>
      <c r="D1026" s="282"/>
      <c r="E1026" s="291"/>
      <c r="F1026" s="282"/>
      <c r="G1026" s="282"/>
      <c r="H1026" s="282"/>
    </row>
    <row r="1027" spans="1:8" x14ac:dyDescent="0.25">
      <c r="A1027" s="282"/>
      <c r="B1027" s="282"/>
      <c r="C1027" s="282"/>
      <c r="D1027" s="282"/>
      <c r="E1027" s="291"/>
      <c r="F1027" s="282"/>
      <c r="G1027" s="282"/>
      <c r="H1027" s="282"/>
    </row>
    <row r="1028" spans="1:8" x14ac:dyDescent="0.25">
      <c r="A1028" s="282"/>
      <c r="B1028" s="282"/>
      <c r="C1028" s="282"/>
      <c r="D1028" s="282"/>
      <c r="E1028" s="291"/>
      <c r="F1028" s="282"/>
      <c r="G1028" s="282"/>
      <c r="H1028" s="282"/>
    </row>
    <row r="1029" spans="1:8" x14ac:dyDescent="0.25">
      <c r="A1029" s="282"/>
      <c r="B1029" s="282"/>
      <c r="C1029" s="282"/>
      <c r="D1029" s="282"/>
      <c r="E1029" s="291"/>
      <c r="F1029" s="282"/>
      <c r="G1029" s="282"/>
      <c r="H1029" s="282"/>
    </row>
    <row r="1030" spans="1:8" x14ac:dyDescent="0.25">
      <c r="A1030" s="282"/>
      <c r="B1030" s="282"/>
      <c r="C1030" s="282"/>
      <c r="D1030" s="282"/>
      <c r="E1030" s="291"/>
      <c r="F1030" s="282"/>
      <c r="G1030" s="282"/>
      <c r="H1030" s="282"/>
    </row>
    <row r="1031" spans="1:8" x14ac:dyDescent="0.25">
      <c r="A1031" s="282"/>
      <c r="B1031" s="282"/>
      <c r="C1031" s="282"/>
      <c r="D1031" s="282"/>
      <c r="E1031" s="291"/>
      <c r="F1031" s="282"/>
      <c r="G1031" s="282"/>
      <c r="H1031" s="282"/>
    </row>
    <row r="1032" spans="1:8" x14ac:dyDescent="0.25">
      <c r="A1032" s="282"/>
      <c r="B1032" s="282"/>
      <c r="C1032" s="282"/>
      <c r="D1032" s="282"/>
      <c r="E1032" s="291"/>
      <c r="F1032" s="282"/>
      <c r="G1032" s="282"/>
      <c r="H1032" s="282"/>
    </row>
    <row r="1033" spans="1:8" x14ac:dyDescent="0.25">
      <c r="A1033" s="282"/>
      <c r="B1033" s="282"/>
      <c r="C1033" s="282"/>
      <c r="D1033" s="282"/>
      <c r="E1033" s="291"/>
      <c r="F1033" s="282"/>
      <c r="G1033" s="282"/>
      <c r="H1033" s="282"/>
    </row>
    <row r="1034" spans="1:8" x14ac:dyDescent="0.25">
      <c r="A1034" s="282"/>
      <c r="B1034" s="282"/>
      <c r="C1034" s="282"/>
      <c r="D1034" s="282"/>
      <c r="E1034" s="291"/>
      <c r="F1034" s="282"/>
      <c r="G1034" s="282"/>
      <c r="H1034" s="282"/>
    </row>
    <row r="1035" spans="1:8" x14ac:dyDescent="0.25">
      <c r="A1035" s="282"/>
      <c r="B1035" s="282"/>
      <c r="C1035" s="282"/>
      <c r="D1035" s="282"/>
      <c r="E1035" s="291"/>
      <c r="F1035" s="282"/>
      <c r="G1035" s="282"/>
      <c r="H1035" s="282"/>
    </row>
    <row r="1036" spans="1:8" x14ac:dyDescent="0.25">
      <c r="A1036" s="282"/>
      <c r="B1036" s="282"/>
      <c r="C1036" s="282"/>
      <c r="D1036" s="282"/>
      <c r="E1036" s="291"/>
      <c r="F1036" s="282"/>
      <c r="G1036" s="282"/>
      <c r="H1036" s="282"/>
    </row>
    <row r="1037" spans="1:8" x14ac:dyDescent="0.25">
      <c r="A1037" s="282"/>
      <c r="B1037" s="282"/>
      <c r="C1037" s="282"/>
      <c r="D1037" s="282"/>
      <c r="E1037" s="291"/>
      <c r="F1037" s="282"/>
      <c r="G1037" s="282"/>
      <c r="H1037" s="282"/>
    </row>
    <row r="1038" spans="1:8" x14ac:dyDescent="0.25">
      <c r="A1038" s="282"/>
      <c r="B1038" s="282"/>
      <c r="C1038" s="282"/>
      <c r="D1038" s="282"/>
      <c r="E1038" s="291"/>
      <c r="F1038" s="282"/>
      <c r="G1038" s="282"/>
      <c r="H1038" s="282"/>
    </row>
    <row r="1039" spans="1:8" x14ac:dyDescent="0.25">
      <c r="A1039" s="282"/>
      <c r="B1039" s="282"/>
      <c r="C1039" s="282"/>
      <c r="D1039" s="282"/>
      <c r="E1039" s="291"/>
      <c r="F1039" s="282"/>
      <c r="G1039" s="282"/>
      <c r="H1039" s="282"/>
    </row>
    <row r="1040" spans="1:8" x14ac:dyDescent="0.25">
      <c r="A1040" s="282"/>
      <c r="B1040" s="282"/>
      <c r="C1040" s="282"/>
      <c r="D1040" s="282"/>
      <c r="E1040" s="291"/>
      <c r="F1040" s="282"/>
      <c r="G1040" s="282"/>
      <c r="H1040" s="282"/>
    </row>
    <row r="1041" spans="1:8" x14ac:dyDescent="0.25">
      <c r="A1041" s="282"/>
      <c r="B1041" s="282"/>
      <c r="C1041" s="282"/>
      <c r="D1041" s="282"/>
      <c r="E1041" s="291"/>
      <c r="F1041" s="282"/>
      <c r="G1041" s="282"/>
      <c r="H1041" s="282"/>
    </row>
    <row r="1042" spans="1:8" x14ac:dyDescent="0.25">
      <c r="A1042" s="282"/>
      <c r="B1042" s="282"/>
      <c r="C1042" s="282"/>
      <c r="D1042" s="282"/>
      <c r="E1042" s="291"/>
      <c r="F1042" s="282"/>
      <c r="G1042" s="282"/>
      <c r="H1042" s="282"/>
    </row>
    <row r="1043" spans="1:8" x14ac:dyDescent="0.25">
      <c r="A1043" s="282"/>
      <c r="B1043" s="282"/>
      <c r="C1043" s="282"/>
      <c r="D1043" s="282"/>
      <c r="E1043" s="291"/>
      <c r="F1043" s="282"/>
      <c r="G1043" s="282"/>
      <c r="H1043" s="282"/>
    </row>
    <row r="1044" spans="1:8" x14ac:dyDescent="0.25">
      <c r="A1044" s="282"/>
      <c r="B1044" s="282"/>
      <c r="C1044" s="282"/>
      <c r="D1044" s="282"/>
      <c r="E1044" s="291"/>
      <c r="F1044" s="282"/>
      <c r="G1044" s="282"/>
      <c r="H1044" s="282"/>
    </row>
    <row r="1045" spans="1:8" x14ac:dyDescent="0.25">
      <c r="A1045" s="282"/>
      <c r="B1045" s="282"/>
      <c r="C1045" s="282"/>
      <c r="D1045" s="282"/>
      <c r="E1045" s="291"/>
      <c r="F1045" s="282"/>
      <c r="G1045" s="282"/>
      <c r="H1045" s="282"/>
    </row>
    <row r="1046" spans="1:8" x14ac:dyDescent="0.25">
      <c r="A1046" s="282"/>
      <c r="B1046" s="282"/>
      <c r="C1046" s="282"/>
      <c r="D1046" s="282"/>
      <c r="E1046" s="291"/>
      <c r="F1046" s="282"/>
      <c r="G1046" s="282"/>
      <c r="H1046" s="282"/>
    </row>
    <row r="1047" spans="1:8" x14ac:dyDescent="0.25">
      <c r="A1047" s="282"/>
      <c r="B1047" s="282"/>
      <c r="C1047" s="282"/>
      <c r="D1047" s="282"/>
      <c r="E1047" s="291"/>
      <c r="F1047" s="282"/>
      <c r="G1047" s="282"/>
      <c r="H1047" s="282"/>
    </row>
    <row r="1048" spans="1:8" x14ac:dyDescent="0.25">
      <c r="A1048" s="282"/>
      <c r="B1048" s="282"/>
      <c r="C1048" s="282"/>
      <c r="D1048" s="282"/>
      <c r="E1048" s="291"/>
      <c r="F1048" s="282"/>
      <c r="G1048" s="282"/>
      <c r="H1048" s="282"/>
    </row>
    <row r="1049" spans="1:8" x14ac:dyDescent="0.25">
      <c r="A1049" s="282"/>
      <c r="B1049" s="282"/>
      <c r="C1049" s="282"/>
      <c r="D1049" s="282"/>
      <c r="E1049" s="291"/>
      <c r="F1049" s="282"/>
      <c r="G1049" s="282"/>
      <c r="H1049" s="282"/>
    </row>
    <row r="1050" spans="1:8" x14ac:dyDescent="0.25">
      <c r="A1050" s="282"/>
      <c r="B1050" s="282"/>
      <c r="C1050" s="282"/>
      <c r="D1050" s="282"/>
      <c r="E1050" s="291"/>
      <c r="F1050" s="282"/>
      <c r="G1050" s="282"/>
      <c r="H1050" s="282"/>
    </row>
    <row r="1051" spans="1:8" x14ac:dyDescent="0.25">
      <c r="A1051" s="282"/>
      <c r="B1051" s="282"/>
      <c r="C1051" s="282"/>
      <c r="D1051" s="282"/>
      <c r="E1051" s="291"/>
      <c r="F1051" s="282"/>
      <c r="G1051" s="282"/>
      <c r="H1051" s="282"/>
    </row>
    <row r="1052" spans="1:8" x14ac:dyDescent="0.25">
      <c r="A1052" s="282"/>
      <c r="B1052" s="282"/>
      <c r="C1052" s="282"/>
      <c r="D1052" s="282"/>
      <c r="E1052" s="291"/>
      <c r="F1052" s="282"/>
      <c r="G1052" s="282"/>
      <c r="H1052" s="282"/>
    </row>
    <row r="1053" spans="1:8" x14ac:dyDescent="0.25">
      <c r="A1053" s="282"/>
      <c r="B1053" s="282"/>
      <c r="C1053" s="282"/>
      <c r="D1053" s="282"/>
      <c r="E1053" s="291"/>
      <c r="F1053" s="282"/>
      <c r="G1053" s="282"/>
      <c r="H1053" s="282"/>
    </row>
    <row r="1054" spans="1:8" x14ac:dyDescent="0.25">
      <c r="A1054" s="282"/>
      <c r="B1054" s="282"/>
      <c r="C1054" s="282"/>
      <c r="D1054" s="282"/>
      <c r="E1054" s="291"/>
      <c r="F1054" s="282"/>
      <c r="G1054" s="282"/>
      <c r="H1054" s="282"/>
    </row>
    <row r="1055" spans="1:8" x14ac:dyDescent="0.25">
      <c r="A1055" s="282"/>
      <c r="B1055" s="282"/>
      <c r="C1055" s="282"/>
      <c r="D1055" s="282"/>
      <c r="E1055" s="291"/>
      <c r="F1055" s="282"/>
      <c r="G1055" s="282"/>
      <c r="H1055" s="282"/>
    </row>
    <row r="1056" spans="1:8" x14ac:dyDescent="0.25">
      <c r="A1056" s="282"/>
      <c r="B1056" s="282"/>
      <c r="C1056" s="282"/>
      <c r="D1056" s="282"/>
      <c r="E1056" s="291"/>
      <c r="F1056" s="282"/>
      <c r="G1056" s="282"/>
      <c r="H1056" s="282"/>
    </row>
    <row r="1057" spans="1:8" x14ac:dyDescent="0.25">
      <c r="A1057" s="282"/>
      <c r="B1057" s="282"/>
      <c r="C1057" s="282"/>
      <c r="D1057" s="282"/>
      <c r="E1057" s="291"/>
      <c r="F1057" s="282"/>
      <c r="G1057" s="282"/>
      <c r="H1057" s="282"/>
    </row>
    <row r="1058" spans="1:8" x14ac:dyDescent="0.25">
      <c r="A1058" s="282"/>
      <c r="B1058" s="282"/>
      <c r="C1058" s="282"/>
      <c r="D1058" s="282"/>
      <c r="E1058" s="291"/>
      <c r="F1058" s="282"/>
      <c r="G1058" s="282"/>
      <c r="H1058" s="282"/>
    </row>
    <row r="1059" spans="1:8" x14ac:dyDescent="0.25">
      <c r="A1059" s="282"/>
      <c r="B1059" s="282"/>
      <c r="C1059" s="282"/>
      <c r="D1059" s="282"/>
      <c r="E1059" s="291"/>
      <c r="F1059" s="282"/>
      <c r="G1059" s="282"/>
      <c r="H1059" s="282"/>
    </row>
    <row r="1060" spans="1:8" x14ac:dyDescent="0.25">
      <c r="A1060" s="282"/>
      <c r="B1060" s="282"/>
      <c r="C1060" s="282"/>
      <c r="D1060" s="282"/>
      <c r="E1060" s="291"/>
      <c r="F1060" s="282"/>
      <c r="G1060" s="282"/>
      <c r="H1060" s="282"/>
    </row>
    <row r="1061" spans="1:8" x14ac:dyDescent="0.25">
      <c r="A1061" s="282"/>
      <c r="B1061" s="282"/>
      <c r="C1061" s="282"/>
      <c r="D1061" s="282"/>
      <c r="E1061" s="291"/>
      <c r="F1061" s="282"/>
      <c r="G1061" s="282"/>
      <c r="H1061" s="282"/>
    </row>
    <row r="1062" spans="1:8" x14ac:dyDescent="0.25">
      <c r="A1062" s="282"/>
      <c r="B1062" s="282"/>
      <c r="C1062" s="282"/>
      <c r="D1062" s="282"/>
      <c r="E1062" s="291"/>
      <c r="F1062" s="282"/>
      <c r="G1062" s="282"/>
      <c r="H1062" s="282"/>
    </row>
    <row r="1063" spans="1:8" x14ac:dyDescent="0.25">
      <c r="A1063" s="282"/>
      <c r="B1063" s="282"/>
      <c r="C1063" s="282"/>
      <c r="D1063" s="282"/>
      <c r="E1063" s="291"/>
      <c r="F1063" s="282"/>
      <c r="G1063" s="282"/>
      <c r="H1063" s="282"/>
    </row>
    <row r="1064" spans="1:8" x14ac:dyDescent="0.25">
      <c r="A1064" s="282"/>
      <c r="B1064" s="282"/>
      <c r="C1064" s="282"/>
      <c r="D1064" s="282"/>
      <c r="E1064" s="291"/>
      <c r="F1064" s="282"/>
      <c r="G1064" s="282"/>
      <c r="H1064" s="282"/>
    </row>
    <row r="1065" spans="1:8" x14ac:dyDescent="0.25">
      <c r="A1065" s="282"/>
      <c r="B1065" s="282"/>
      <c r="C1065" s="282"/>
      <c r="D1065" s="282"/>
      <c r="E1065" s="291"/>
      <c r="F1065" s="282"/>
      <c r="G1065" s="282"/>
      <c r="H1065" s="282"/>
    </row>
    <row r="1066" spans="1:8" x14ac:dyDescent="0.25">
      <c r="A1066" s="282"/>
      <c r="B1066" s="282"/>
      <c r="C1066" s="282"/>
      <c r="D1066" s="282"/>
      <c r="E1066" s="291"/>
      <c r="F1066" s="282"/>
      <c r="G1066" s="282"/>
      <c r="H1066" s="282"/>
    </row>
    <row r="1067" spans="1:8" x14ac:dyDescent="0.25">
      <c r="A1067" s="282"/>
      <c r="B1067" s="282"/>
      <c r="C1067" s="282"/>
      <c r="D1067" s="282"/>
      <c r="E1067" s="291"/>
      <c r="F1067" s="282"/>
      <c r="G1067" s="282"/>
      <c r="H1067" s="282"/>
    </row>
    <row r="1068" spans="1:8" x14ac:dyDescent="0.25">
      <c r="A1068" s="282"/>
      <c r="B1068" s="282"/>
      <c r="C1068" s="282"/>
      <c r="D1068" s="282"/>
      <c r="E1068" s="291"/>
      <c r="F1068" s="282"/>
      <c r="G1068" s="282"/>
      <c r="H1068" s="282"/>
    </row>
    <row r="1069" spans="1:8" x14ac:dyDescent="0.25">
      <c r="A1069" s="282"/>
      <c r="B1069" s="282"/>
      <c r="C1069" s="282"/>
      <c r="D1069" s="282"/>
      <c r="E1069" s="291"/>
      <c r="F1069" s="282"/>
      <c r="G1069" s="282"/>
      <c r="H1069" s="282"/>
    </row>
    <row r="1070" spans="1:8" x14ac:dyDescent="0.25">
      <c r="A1070" s="282"/>
      <c r="B1070" s="282"/>
      <c r="C1070" s="282"/>
      <c r="D1070" s="282"/>
      <c r="E1070" s="291"/>
      <c r="F1070" s="282"/>
      <c r="G1070" s="282"/>
      <c r="H1070" s="282"/>
    </row>
    <row r="1071" spans="1:8" x14ac:dyDescent="0.25">
      <c r="A1071" s="282"/>
      <c r="B1071" s="282"/>
      <c r="C1071" s="282"/>
      <c r="D1071" s="282"/>
      <c r="E1071" s="291"/>
      <c r="F1071" s="282"/>
      <c r="G1071" s="282"/>
      <c r="H1071" s="282"/>
    </row>
    <row r="1072" spans="1:8" x14ac:dyDescent="0.25">
      <c r="A1072" s="282"/>
      <c r="B1072" s="282"/>
      <c r="C1072" s="282"/>
      <c r="D1072" s="282"/>
      <c r="E1072" s="291"/>
      <c r="F1072" s="282"/>
      <c r="G1072" s="282"/>
      <c r="H1072" s="282"/>
    </row>
    <row r="1073" spans="1:8" x14ac:dyDescent="0.25">
      <c r="A1073" s="282"/>
      <c r="B1073" s="282"/>
      <c r="C1073" s="282"/>
      <c r="D1073" s="282"/>
      <c r="E1073" s="291"/>
      <c r="F1073" s="282"/>
      <c r="G1073" s="282"/>
      <c r="H1073" s="282"/>
    </row>
    <row r="1074" spans="1:8" x14ac:dyDescent="0.25">
      <c r="A1074" s="282"/>
      <c r="B1074" s="282"/>
      <c r="C1074" s="282"/>
      <c r="D1074" s="282"/>
      <c r="E1074" s="291"/>
      <c r="F1074" s="282"/>
      <c r="G1074" s="282"/>
      <c r="H1074" s="282"/>
    </row>
    <row r="1075" spans="1:8" x14ac:dyDescent="0.25">
      <c r="A1075" s="282"/>
      <c r="B1075" s="282"/>
      <c r="C1075" s="282"/>
      <c r="D1075" s="282"/>
      <c r="E1075" s="291"/>
      <c r="F1075" s="282"/>
      <c r="G1075" s="282"/>
      <c r="H1075" s="282"/>
    </row>
    <row r="1076" spans="1:8" x14ac:dyDescent="0.25">
      <c r="A1076" s="282"/>
      <c r="B1076" s="282"/>
      <c r="C1076" s="282"/>
      <c r="D1076" s="282"/>
      <c r="E1076" s="291"/>
      <c r="F1076" s="282"/>
      <c r="G1076" s="282"/>
      <c r="H1076" s="282"/>
    </row>
    <row r="1077" spans="1:8" x14ac:dyDescent="0.25">
      <c r="A1077" s="282"/>
      <c r="B1077" s="282"/>
      <c r="C1077" s="282"/>
      <c r="D1077" s="282"/>
      <c r="E1077" s="291"/>
      <c r="F1077" s="282"/>
      <c r="G1077" s="282"/>
      <c r="H1077" s="282"/>
    </row>
    <row r="1078" spans="1:8" x14ac:dyDescent="0.25">
      <c r="A1078" s="282"/>
      <c r="B1078" s="282"/>
      <c r="C1078" s="282"/>
      <c r="D1078" s="282"/>
      <c r="E1078" s="291"/>
      <c r="F1078" s="282"/>
      <c r="G1078" s="282"/>
      <c r="H1078" s="282"/>
    </row>
    <row r="1079" spans="1:8" x14ac:dyDescent="0.25">
      <c r="A1079" s="282"/>
      <c r="B1079" s="282"/>
      <c r="C1079" s="282"/>
      <c r="D1079" s="282"/>
      <c r="E1079" s="291"/>
      <c r="F1079" s="282"/>
      <c r="G1079" s="282"/>
      <c r="H1079" s="282"/>
    </row>
    <row r="1080" spans="1:8" x14ac:dyDescent="0.25">
      <c r="A1080" s="282"/>
      <c r="B1080" s="282"/>
      <c r="C1080" s="282"/>
      <c r="D1080" s="282"/>
      <c r="E1080" s="291"/>
      <c r="F1080" s="282"/>
      <c r="G1080" s="282"/>
      <c r="H1080" s="282"/>
    </row>
    <row r="1081" spans="1:8" x14ac:dyDescent="0.25">
      <c r="A1081" s="282"/>
      <c r="B1081" s="282"/>
      <c r="C1081" s="282"/>
      <c r="D1081" s="282"/>
      <c r="E1081" s="291"/>
      <c r="F1081" s="282"/>
      <c r="G1081" s="282"/>
      <c r="H1081" s="282"/>
    </row>
    <row r="1082" spans="1:8" x14ac:dyDescent="0.25">
      <c r="A1082" s="282"/>
      <c r="B1082" s="282"/>
      <c r="C1082" s="282"/>
      <c r="D1082" s="282"/>
      <c r="E1082" s="291"/>
      <c r="F1082" s="282"/>
      <c r="G1082" s="282"/>
      <c r="H1082" s="282"/>
    </row>
    <row r="1083" spans="1:8" x14ac:dyDescent="0.25">
      <c r="A1083" s="282"/>
      <c r="B1083" s="282"/>
      <c r="C1083" s="282"/>
      <c r="D1083" s="282"/>
      <c r="E1083" s="291"/>
      <c r="F1083" s="282"/>
      <c r="G1083" s="282"/>
      <c r="H1083" s="282"/>
    </row>
    <row r="1084" spans="1:8" x14ac:dyDescent="0.25">
      <c r="A1084" s="282"/>
      <c r="B1084" s="282"/>
      <c r="C1084" s="282"/>
      <c r="D1084" s="282"/>
      <c r="E1084" s="291"/>
      <c r="F1084" s="282"/>
      <c r="G1084" s="282"/>
      <c r="H1084" s="282"/>
    </row>
    <row r="1085" spans="1:8" x14ac:dyDescent="0.25">
      <c r="A1085" s="282"/>
      <c r="B1085" s="282"/>
      <c r="C1085" s="282"/>
      <c r="D1085" s="282"/>
      <c r="E1085" s="291"/>
      <c r="F1085" s="282"/>
      <c r="G1085" s="282"/>
      <c r="H1085" s="282"/>
    </row>
    <row r="1086" spans="1:8" x14ac:dyDescent="0.25">
      <c r="A1086" s="282"/>
      <c r="B1086" s="282"/>
      <c r="C1086" s="282"/>
      <c r="D1086" s="282"/>
      <c r="E1086" s="291"/>
      <c r="F1086" s="282"/>
      <c r="G1086" s="282"/>
      <c r="H1086" s="282"/>
    </row>
    <row r="1087" spans="1:8" x14ac:dyDescent="0.25">
      <c r="A1087" s="282"/>
      <c r="B1087" s="282"/>
      <c r="C1087" s="282"/>
      <c r="D1087" s="282"/>
      <c r="E1087" s="291"/>
      <c r="F1087" s="282"/>
      <c r="G1087" s="282"/>
      <c r="H1087" s="282"/>
    </row>
    <row r="1088" spans="1:8" x14ac:dyDescent="0.25">
      <c r="A1088" s="282"/>
      <c r="B1088" s="282"/>
      <c r="C1088" s="282"/>
      <c r="D1088" s="282"/>
      <c r="E1088" s="291"/>
      <c r="F1088" s="282"/>
      <c r="G1088" s="282"/>
      <c r="H1088" s="282"/>
    </row>
    <row r="1089" spans="1:8" x14ac:dyDescent="0.25">
      <c r="A1089" s="282"/>
      <c r="B1089" s="282"/>
      <c r="C1089" s="282"/>
      <c r="D1089" s="282"/>
      <c r="E1089" s="291"/>
      <c r="F1089" s="282"/>
      <c r="G1089" s="282"/>
      <c r="H1089" s="282"/>
    </row>
    <row r="1090" spans="1:8" x14ac:dyDescent="0.25">
      <c r="A1090" s="282"/>
      <c r="B1090" s="282"/>
      <c r="C1090" s="282"/>
      <c r="D1090" s="282"/>
      <c r="E1090" s="291"/>
      <c r="F1090" s="282"/>
      <c r="G1090" s="282"/>
      <c r="H1090" s="282"/>
    </row>
    <row r="1091" spans="1:8" x14ac:dyDescent="0.25">
      <c r="A1091" s="282"/>
      <c r="B1091" s="282"/>
      <c r="C1091" s="282"/>
      <c r="D1091" s="282"/>
      <c r="E1091" s="291"/>
      <c r="F1091" s="282"/>
      <c r="G1091" s="282"/>
      <c r="H1091" s="282"/>
    </row>
    <row r="1092" spans="1:8" x14ac:dyDescent="0.25">
      <c r="A1092" s="282"/>
      <c r="B1092" s="282"/>
      <c r="C1092" s="282"/>
      <c r="D1092" s="282"/>
      <c r="E1092" s="291"/>
      <c r="F1092" s="282"/>
      <c r="G1092" s="282"/>
      <c r="H1092" s="282"/>
    </row>
    <row r="1093" spans="1:8" x14ac:dyDescent="0.25">
      <c r="A1093" s="282"/>
      <c r="B1093" s="282"/>
      <c r="C1093" s="282"/>
      <c r="D1093" s="282"/>
      <c r="E1093" s="291"/>
      <c r="F1093" s="282"/>
      <c r="G1093" s="282"/>
      <c r="H1093" s="282"/>
    </row>
    <row r="1094" spans="1:8" x14ac:dyDescent="0.25">
      <c r="A1094" s="282"/>
      <c r="B1094" s="282"/>
      <c r="C1094" s="282"/>
      <c r="D1094" s="282"/>
      <c r="E1094" s="291"/>
      <c r="F1094" s="282"/>
      <c r="G1094" s="282"/>
      <c r="H1094" s="282"/>
    </row>
    <row r="1095" spans="1:8" x14ac:dyDescent="0.25">
      <c r="A1095" s="282"/>
      <c r="B1095" s="282"/>
      <c r="C1095" s="282"/>
      <c r="D1095" s="282"/>
      <c r="E1095" s="291"/>
      <c r="F1095" s="282"/>
      <c r="G1095" s="282"/>
      <c r="H1095" s="282"/>
    </row>
    <row r="1096" spans="1:8" x14ac:dyDescent="0.25">
      <c r="A1096" s="282"/>
      <c r="B1096" s="282"/>
      <c r="C1096" s="282"/>
      <c r="D1096" s="282"/>
      <c r="E1096" s="291"/>
      <c r="F1096" s="282"/>
      <c r="G1096" s="282"/>
      <c r="H1096" s="282"/>
    </row>
    <row r="1097" spans="1:8" x14ac:dyDescent="0.25">
      <c r="A1097" s="282"/>
      <c r="B1097" s="282"/>
      <c r="C1097" s="282"/>
      <c r="D1097" s="282"/>
      <c r="E1097" s="291"/>
      <c r="F1097" s="282"/>
      <c r="G1097" s="282"/>
      <c r="H1097" s="282"/>
    </row>
    <row r="1098" spans="1:8" x14ac:dyDescent="0.25">
      <c r="A1098" s="282"/>
      <c r="B1098" s="282"/>
      <c r="C1098" s="282"/>
      <c r="D1098" s="282"/>
      <c r="E1098" s="291"/>
      <c r="F1098" s="282"/>
      <c r="G1098" s="282"/>
      <c r="H1098" s="282"/>
    </row>
    <row r="1099" spans="1:8" x14ac:dyDescent="0.25">
      <c r="A1099" s="282"/>
      <c r="B1099" s="282"/>
      <c r="C1099" s="282"/>
      <c r="D1099" s="282"/>
      <c r="E1099" s="291"/>
      <c r="F1099" s="282"/>
      <c r="G1099" s="282"/>
      <c r="H1099" s="282"/>
    </row>
    <row r="1100" spans="1:8" x14ac:dyDescent="0.25">
      <c r="A1100" s="282"/>
      <c r="B1100" s="282"/>
      <c r="C1100" s="282"/>
      <c r="D1100" s="282"/>
      <c r="E1100" s="291"/>
      <c r="F1100" s="282"/>
      <c r="G1100" s="282"/>
      <c r="H1100" s="282"/>
    </row>
    <row r="1101" spans="1:8" x14ac:dyDescent="0.25">
      <c r="A1101" s="282"/>
      <c r="B1101" s="282"/>
      <c r="C1101" s="282"/>
      <c r="D1101" s="282"/>
      <c r="E1101" s="291"/>
      <c r="F1101" s="282"/>
      <c r="G1101" s="282"/>
      <c r="H1101" s="282"/>
    </row>
    <row r="1102" spans="1:8" x14ac:dyDescent="0.25">
      <c r="A1102" s="282"/>
      <c r="B1102" s="282"/>
      <c r="C1102" s="282"/>
      <c r="D1102" s="282"/>
      <c r="E1102" s="291"/>
      <c r="F1102" s="282"/>
      <c r="G1102" s="282"/>
      <c r="H1102" s="282"/>
    </row>
    <row r="1103" spans="1:8" x14ac:dyDescent="0.25">
      <c r="A1103" s="282"/>
      <c r="B1103" s="282"/>
      <c r="C1103" s="282"/>
      <c r="D1103" s="282"/>
      <c r="E1103" s="291"/>
      <c r="F1103" s="282"/>
      <c r="G1103" s="282"/>
      <c r="H1103" s="282"/>
    </row>
    <row r="1104" spans="1:8" x14ac:dyDescent="0.25">
      <c r="A1104" s="282"/>
      <c r="B1104" s="282"/>
      <c r="C1104" s="282"/>
      <c r="D1104" s="282"/>
      <c r="E1104" s="291"/>
      <c r="F1104" s="282"/>
      <c r="G1104" s="282"/>
      <c r="H1104" s="282"/>
    </row>
    <row r="1105" spans="1:8" x14ac:dyDescent="0.25">
      <c r="A1105" s="282"/>
      <c r="B1105" s="282"/>
      <c r="C1105" s="282"/>
      <c r="D1105" s="282"/>
      <c r="E1105" s="291"/>
      <c r="F1105" s="282"/>
      <c r="G1105" s="282"/>
      <c r="H1105" s="282"/>
    </row>
    <row r="1106" spans="1:8" x14ac:dyDescent="0.25">
      <c r="A1106" s="282"/>
      <c r="B1106" s="282"/>
      <c r="C1106" s="282"/>
      <c r="D1106" s="282"/>
      <c r="E1106" s="291"/>
      <c r="F1106" s="282"/>
      <c r="G1106" s="282"/>
      <c r="H1106" s="282"/>
    </row>
    <row r="1107" spans="1:8" x14ac:dyDescent="0.25">
      <c r="A1107" s="282"/>
      <c r="B1107" s="282"/>
      <c r="C1107" s="282"/>
      <c r="D1107" s="282"/>
      <c r="E1107" s="291"/>
      <c r="F1107" s="282"/>
      <c r="G1107" s="282"/>
      <c r="H1107" s="282"/>
    </row>
    <row r="1108" spans="1:8" x14ac:dyDescent="0.25">
      <c r="A1108" s="282"/>
      <c r="B1108" s="282"/>
      <c r="C1108" s="282"/>
      <c r="D1108" s="282"/>
      <c r="E1108" s="291"/>
      <c r="F1108" s="282"/>
      <c r="G1108" s="282"/>
      <c r="H1108" s="282"/>
    </row>
    <row r="1109" spans="1:8" x14ac:dyDescent="0.25">
      <c r="A1109" s="282"/>
      <c r="B1109" s="282"/>
      <c r="C1109" s="282"/>
      <c r="D1109" s="282"/>
      <c r="E1109" s="291"/>
      <c r="F1109" s="282"/>
      <c r="G1109" s="282"/>
      <c r="H1109" s="282"/>
    </row>
    <row r="1110" spans="1:8" x14ac:dyDescent="0.25">
      <c r="A1110" s="282"/>
      <c r="B1110" s="282"/>
      <c r="C1110" s="282"/>
      <c r="D1110" s="282"/>
      <c r="E1110" s="291"/>
      <c r="F1110" s="282"/>
      <c r="G1110" s="282"/>
      <c r="H1110" s="282"/>
    </row>
    <row r="1111" spans="1:8" x14ac:dyDescent="0.25">
      <c r="A1111" s="282"/>
      <c r="B1111" s="282"/>
      <c r="C1111" s="282"/>
      <c r="D1111" s="282"/>
      <c r="E1111" s="291"/>
      <c r="F1111" s="282"/>
      <c r="G1111" s="282"/>
      <c r="H1111" s="282"/>
    </row>
    <row r="1112" spans="1:8" x14ac:dyDescent="0.25">
      <c r="A1112" s="282"/>
      <c r="B1112" s="282"/>
      <c r="C1112" s="282"/>
      <c r="D1112" s="282"/>
      <c r="E1112" s="291"/>
      <c r="F1112" s="282"/>
      <c r="G1112" s="282"/>
      <c r="H1112" s="282"/>
    </row>
    <row r="1113" spans="1:8" x14ac:dyDescent="0.25">
      <c r="A1113" s="282"/>
      <c r="B1113" s="282"/>
      <c r="C1113" s="282"/>
      <c r="D1113" s="282"/>
      <c r="E1113" s="291"/>
      <c r="F1113" s="282"/>
      <c r="G1113" s="282"/>
      <c r="H1113" s="282"/>
    </row>
    <row r="1114" spans="1:8" x14ac:dyDescent="0.25">
      <c r="A1114" s="282"/>
      <c r="B1114" s="282"/>
      <c r="C1114" s="282"/>
      <c r="D1114" s="282"/>
      <c r="E1114" s="291"/>
      <c r="F1114" s="282"/>
      <c r="G1114" s="282"/>
      <c r="H1114" s="282"/>
    </row>
    <row r="1115" spans="1:8" x14ac:dyDescent="0.25">
      <c r="A1115" s="282"/>
      <c r="B1115" s="282"/>
      <c r="C1115" s="282"/>
      <c r="D1115" s="282"/>
      <c r="E1115" s="291"/>
      <c r="F1115" s="282"/>
      <c r="G1115" s="282"/>
      <c r="H1115" s="282"/>
    </row>
    <row r="1116" spans="1:8" x14ac:dyDescent="0.25">
      <c r="A1116" s="282"/>
      <c r="B1116" s="282"/>
      <c r="C1116" s="282"/>
      <c r="D1116" s="282"/>
      <c r="E1116" s="291"/>
      <c r="F1116" s="282"/>
      <c r="G1116" s="282"/>
      <c r="H1116" s="282"/>
    </row>
    <row r="1117" spans="1:8" x14ac:dyDescent="0.25">
      <c r="A1117" s="282"/>
      <c r="B1117" s="282"/>
      <c r="C1117" s="282"/>
      <c r="D1117" s="282"/>
      <c r="E1117" s="291"/>
      <c r="F1117" s="282"/>
      <c r="G1117" s="282"/>
      <c r="H1117" s="282"/>
    </row>
    <row r="1118" spans="1:8" x14ac:dyDescent="0.25">
      <c r="A1118" s="282"/>
      <c r="B1118" s="282"/>
      <c r="C1118" s="282"/>
      <c r="D1118" s="282"/>
      <c r="E1118" s="291"/>
      <c r="F1118" s="282"/>
      <c r="G1118" s="282"/>
      <c r="H1118" s="282"/>
    </row>
    <row r="1119" spans="1:8" x14ac:dyDescent="0.25">
      <c r="A1119" s="282"/>
      <c r="B1119" s="282"/>
      <c r="C1119" s="282"/>
      <c r="D1119" s="282"/>
      <c r="E1119" s="291"/>
      <c r="F1119" s="282"/>
      <c r="G1119" s="282"/>
      <c r="H1119" s="282"/>
    </row>
    <row r="1120" spans="1:8" x14ac:dyDescent="0.25">
      <c r="A1120" s="282"/>
      <c r="B1120" s="282"/>
      <c r="C1120" s="282"/>
      <c r="D1120" s="282"/>
      <c r="E1120" s="291"/>
      <c r="F1120" s="282"/>
      <c r="G1120" s="282"/>
      <c r="H1120" s="282"/>
    </row>
    <row r="1121" spans="1:8" x14ac:dyDescent="0.25">
      <c r="A1121" s="282"/>
      <c r="B1121" s="282"/>
      <c r="C1121" s="282"/>
      <c r="D1121" s="282"/>
      <c r="E1121" s="291"/>
      <c r="F1121" s="282"/>
      <c r="G1121" s="282"/>
      <c r="H1121" s="282"/>
    </row>
    <row r="1122" spans="1:8" x14ac:dyDescent="0.25">
      <c r="A1122" s="282"/>
      <c r="B1122" s="282"/>
      <c r="C1122" s="282"/>
      <c r="D1122" s="282"/>
      <c r="E1122" s="291"/>
      <c r="F1122" s="282"/>
      <c r="G1122" s="282"/>
      <c r="H1122" s="282"/>
    </row>
    <row r="1123" spans="1:8" x14ac:dyDescent="0.25">
      <c r="A1123" s="282"/>
      <c r="B1123" s="282"/>
      <c r="C1123" s="282"/>
      <c r="D1123" s="282"/>
      <c r="E1123" s="291"/>
      <c r="F1123" s="282"/>
      <c r="G1123" s="282"/>
      <c r="H1123" s="282"/>
    </row>
    <row r="1124" spans="1:8" x14ac:dyDescent="0.25">
      <c r="A1124" s="282"/>
      <c r="B1124" s="282"/>
      <c r="C1124" s="282"/>
      <c r="D1124" s="282"/>
      <c r="E1124" s="291"/>
      <c r="F1124" s="282"/>
      <c r="G1124" s="282"/>
      <c r="H1124" s="282"/>
    </row>
    <row r="1125" spans="1:8" x14ac:dyDescent="0.25">
      <c r="A1125" s="282"/>
      <c r="B1125" s="282"/>
      <c r="C1125" s="282"/>
      <c r="D1125" s="282"/>
      <c r="E1125" s="291"/>
      <c r="F1125" s="282"/>
      <c r="G1125" s="282"/>
      <c r="H1125" s="282"/>
    </row>
    <row r="1126" spans="1:8" x14ac:dyDescent="0.25">
      <c r="A1126" s="282"/>
      <c r="B1126" s="282"/>
      <c r="C1126" s="282"/>
      <c r="D1126" s="282"/>
      <c r="E1126" s="291"/>
      <c r="F1126" s="282"/>
      <c r="G1126" s="282"/>
      <c r="H1126" s="282"/>
    </row>
    <row r="1127" spans="1:8" x14ac:dyDescent="0.25">
      <c r="A1127" s="282"/>
      <c r="B1127" s="282"/>
      <c r="C1127" s="282"/>
      <c r="D1127" s="282"/>
      <c r="E1127" s="291"/>
      <c r="F1127" s="282"/>
      <c r="G1127" s="282"/>
      <c r="H1127" s="282"/>
    </row>
    <row r="1128" spans="1:8" x14ac:dyDescent="0.25">
      <c r="A1128" s="282"/>
      <c r="B1128" s="282"/>
      <c r="C1128" s="282"/>
      <c r="D1128" s="282"/>
      <c r="E1128" s="291"/>
      <c r="F1128" s="282"/>
      <c r="G1128" s="282"/>
      <c r="H1128" s="282"/>
    </row>
    <row r="1129" spans="1:8" x14ac:dyDescent="0.25">
      <c r="A1129" s="282"/>
      <c r="B1129" s="282"/>
      <c r="C1129" s="282"/>
      <c r="D1129" s="282"/>
      <c r="E1129" s="291"/>
      <c r="F1129" s="282"/>
      <c r="G1129" s="282"/>
      <c r="H1129" s="282"/>
    </row>
    <row r="1130" spans="1:8" x14ac:dyDescent="0.25">
      <c r="A1130" s="282"/>
      <c r="B1130" s="282"/>
      <c r="C1130" s="282"/>
      <c r="D1130" s="282"/>
      <c r="E1130" s="291"/>
      <c r="F1130" s="282"/>
      <c r="G1130" s="282"/>
      <c r="H1130" s="282"/>
    </row>
    <row r="1131" spans="1:8" x14ac:dyDescent="0.25">
      <c r="A1131" s="282"/>
      <c r="B1131" s="282"/>
      <c r="C1131" s="282"/>
      <c r="D1131" s="282"/>
      <c r="E1131" s="291"/>
      <c r="F1131" s="282"/>
      <c r="G1131" s="282"/>
      <c r="H1131" s="282"/>
    </row>
    <row r="1132" spans="1:8" x14ac:dyDescent="0.25">
      <c r="A1132" s="282"/>
      <c r="B1132" s="282"/>
      <c r="C1132" s="282"/>
      <c r="D1132" s="282"/>
      <c r="E1132" s="291"/>
      <c r="F1132" s="282"/>
      <c r="G1132" s="282"/>
      <c r="H1132" s="282"/>
    </row>
    <row r="1133" spans="1:8" x14ac:dyDescent="0.25">
      <c r="A1133" s="282"/>
      <c r="B1133" s="282"/>
      <c r="C1133" s="282"/>
      <c r="D1133" s="282"/>
      <c r="E1133" s="291"/>
      <c r="F1133" s="282"/>
      <c r="G1133" s="282"/>
      <c r="H1133" s="282"/>
    </row>
    <row r="1134" spans="1:8" x14ac:dyDescent="0.25">
      <c r="A1134" s="282"/>
      <c r="B1134" s="282"/>
      <c r="C1134" s="282"/>
      <c r="D1134" s="282"/>
      <c r="E1134" s="291"/>
      <c r="F1134" s="282"/>
      <c r="G1134" s="282"/>
      <c r="H1134" s="282"/>
    </row>
    <row r="1135" spans="1:8" x14ac:dyDescent="0.25">
      <c r="A1135" s="282"/>
      <c r="B1135" s="282"/>
      <c r="C1135" s="282"/>
      <c r="D1135" s="282"/>
      <c r="E1135" s="291"/>
      <c r="F1135" s="282"/>
      <c r="G1135" s="282"/>
      <c r="H1135" s="282"/>
    </row>
    <row r="1136" spans="1:8" x14ac:dyDescent="0.25">
      <c r="A1136" s="282"/>
      <c r="B1136" s="282"/>
      <c r="C1136" s="282"/>
      <c r="D1136" s="282"/>
      <c r="E1136" s="291"/>
      <c r="F1136" s="282"/>
      <c r="G1136" s="282"/>
      <c r="H1136" s="282"/>
    </row>
    <row r="1137" spans="1:8" x14ac:dyDescent="0.25">
      <c r="A1137" s="282"/>
      <c r="B1137" s="282"/>
      <c r="C1137" s="282"/>
      <c r="D1137" s="282"/>
      <c r="E1137" s="291"/>
      <c r="F1137" s="282"/>
      <c r="G1137" s="282"/>
      <c r="H1137" s="282"/>
    </row>
    <row r="1138" spans="1:8" x14ac:dyDescent="0.25">
      <c r="A1138" s="282"/>
      <c r="B1138" s="282"/>
      <c r="C1138" s="282"/>
      <c r="D1138" s="282"/>
      <c r="E1138" s="291"/>
      <c r="F1138" s="282"/>
      <c r="G1138" s="282"/>
      <c r="H1138" s="282"/>
    </row>
    <row r="1139" spans="1:8" x14ac:dyDescent="0.25">
      <c r="A1139" s="282"/>
      <c r="B1139" s="282"/>
      <c r="C1139" s="282"/>
      <c r="D1139" s="282"/>
      <c r="E1139" s="291"/>
      <c r="F1139" s="282"/>
      <c r="G1139" s="282"/>
      <c r="H1139" s="282"/>
    </row>
    <row r="1140" spans="1:8" x14ac:dyDescent="0.25">
      <c r="A1140" s="282"/>
      <c r="B1140" s="282"/>
      <c r="C1140" s="282"/>
      <c r="D1140" s="282"/>
      <c r="E1140" s="291"/>
      <c r="F1140" s="282"/>
      <c r="G1140" s="282"/>
      <c r="H1140" s="282"/>
    </row>
    <row r="1141" spans="1:8" x14ac:dyDescent="0.25">
      <c r="A1141" s="282"/>
      <c r="B1141" s="282"/>
      <c r="C1141" s="282"/>
      <c r="D1141" s="282"/>
      <c r="E1141" s="291"/>
      <c r="F1141" s="282"/>
      <c r="G1141" s="282"/>
      <c r="H1141" s="282"/>
    </row>
    <row r="1142" spans="1:8" x14ac:dyDescent="0.25">
      <c r="A1142" s="282"/>
      <c r="B1142" s="282"/>
      <c r="C1142" s="282"/>
      <c r="D1142" s="282"/>
      <c r="E1142" s="291"/>
      <c r="F1142" s="282"/>
      <c r="G1142" s="282"/>
      <c r="H1142" s="282"/>
    </row>
    <row r="1143" spans="1:8" x14ac:dyDescent="0.25">
      <c r="A1143" s="282"/>
      <c r="B1143" s="282"/>
      <c r="C1143" s="282"/>
      <c r="D1143" s="282"/>
      <c r="E1143" s="291"/>
      <c r="F1143" s="282"/>
      <c r="G1143" s="282"/>
      <c r="H1143" s="282"/>
    </row>
    <row r="1144" spans="1:8" x14ac:dyDescent="0.25">
      <c r="A1144" s="282"/>
      <c r="B1144" s="282"/>
      <c r="C1144" s="282"/>
      <c r="D1144" s="282"/>
      <c r="E1144" s="291"/>
      <c r="F1144" s="282"/>
      <c r="G1144" s="282"/>
      <c r="H1144" s="282"/>
    </row>
    <row r="1145" spans="1:8" x14ac:dyDescent="0.25">
      <c r="A1145" s="282"/>
      <c r="B1145" s="282"/>
      <c r="C1145" s="282"/>
      <c r="D1145" s="282"/>
      <c r="E1145" s="291"/>
      <c r="F1145" s="282"/>
      <c r="G1145" s="282"/>
      <c r="H1145" s="282"/>
    </row>
    <row r="1146" spans="1:8" x14ac:dyDescent="0.25">
      <c r="A1146" s="282"/>
      <c r="B1146" s="282"/>
      <c r="C1146" s="282"/>
      <c r="D1146" s="282"/>
      <c r="E1146" s="291"/>
      <c r="F1146" s="282"/>
      <c r="G1146" s="282"/>
      <c r="H1146" s="282"/>
    </row>
    <row r="1147" spans="1:8" x14ac:dyDescent="0.25">
      <c r="A1147" s="282"/>
      <c r="B1147" s="282"/>
      <c r="C1147" s="282"/>
      <c r="D1147" s="282"/>
      <c r="E1147" s="291"/>
      <c r="F1147" s="282"/>
      <c r="G1147" s="282"/>
      <c r="H1147" s="282"/>
    </row>
    <row r="1148" spans="1:8" x14ac:dyDescent="0.25">
      <c r="A1148" s="282"/>
      <c r="B1148" s="282"/>
      <c r="C1148" s="282"/>
      <c r="D1148" s="282"/>
      <c r="E1148" s="291"/>
      <c r="F1148" s="282"/>
      <c r="G1148" s="282"/>
      <c r="H1148" s="282"/>
    </row>
    <row r="1149" spans="1:8" x14ac:dyDescent="0.25">
      <c r="A1149" s="282"/>
      <c r="B1149" s="282"/>
      <c r="C1149" s="282"/>
      <c r="D1149" s="282"/>
      <c r="E1149" s="291"/>
      <c r="F1149" s="282"/>
      <c r="G1149" s="282"/>
      <c r="H1149" s="282"/>
    </row>
    <row r="1150" spans="1:8" x14ac:dyDescent="0.25">
      <c r="A1150" s="282"/>
      <c r="B1150" s="282"/>
      <c r="C1150" s="282"/>
      <c r="D1150" s="282"/>
      <c r="E1150" s="291"/>
      <c r="F1150" s="282"/>
      <c r="G1150" s="282"/>
      <c r="H1150" s="282"/>
    </row>
    <row r="1151" spans="1:8" x14ac:dyDescent="0.25">
      <c r="A1151" s="282"/>
      <c r="B1151" s="282"/>
      <c r="C1151" s="282"/>
      <c r="D1151" s="282"/>
      <c r="E1151" s="291"/>
      <c r="F1151" s="282"/>
      <c r="G1151" s="282"/>
      <c r="H1151" s="282"/>
    </row>
    <row r="1152" spans="1:8" x14ac:dyDescent="0.25">
      <c r="A1152" s="282"/>
      <c r="B1152" s="282"/>
      <c r="C1152" s="282"/>
      <c r="D1152" s="282"/>
      <c r="E1152" s="291"/>
      <c r="F1152" s="282"/>
      <c r="G1152" s="282"/>
      <c r="H1152" s="282"/>
    </row>
    <row r="1153" spans="1:8" x14ac:dyDescent="0.25">
      <c r="A1153" s="282"/>
      <c r="B1153" s="282"/>
      <c r="C1153" s="282"/>
      <c r="D1153" s="282"/>
      <c r="E1153" s="291"/>
      <c r="F1153" s="282"/>
      <c r="G1153" s="282"/>
      <c r="H1153" s="282"/>
    </row>
    <row r="1154" spans="1:8" x14ac:dyDescent="0.25">
      <c r="A1154" s="282"/>
      <c r="B1154" s="282"/>
      <c r="C1154" s="282"/>
      <c r="D1154" s="282"/>
      <c r="E1154" s="291"/>
      <c r="F1154" s="282"/>
      <c r="G1154" s="282"/>
      <c r="H1154" s="282"/>
    </row>
    <row r="1155" spans="1:8" x14ac:dyDescent="0.25">
      <c r="A1155" s="282"/>
      <c r="B1155" s="282"/>
      <c r="C1155" s="282"/>
      <c r="D1155" s="282"/>
      <c r="E1155" s="291"/>
      <c r="F1155" s="282"/>
      <c r="G1155" s="282"/>
      <c r="H1155" s="282"/>
    </row>
    <row r="1156" spans="1:8" x14ac:dyDescent="0.25">
      <c r="A1156" s="282"/>
      <c r="B1156" s="282"/>
      <c r="C1156" s="282"/>
      <c r="D1156" s="282"/>
      <c r="E1156" s="291"/>
      <c r="F1156" s="282"/>
      <c r="G1156" s="282"/>
      <c r="H1156" s="282"/>
    </row>
    <row r="1157" spans="1:8" x14ac:dyDescent="0.25">
      <c r="A1157" s="282"/>
      <c r="B1157" s="282"/>
      <c r="C1157" s="282"/>
      <c r="D1157" s="282"/>
      <c r="E1157" s="291"/>
      <c r="F1157" s="282"/>
      <c r="G1157" s="282"/>
      <c r="H1157" s="282"/>
    </row>
    <row r="1158" spans="1:8" x14ac:dyDescent="0.25">
      <c r="A1158" s="282"/>
      <c r="B1158" s="282"/>
      <c r="C1158" s="282"/>
      <c r="D1158" s="282"/>
      <c r="E1158" s="291"/>
      <c r="F1158" s="282"/>
      <c r="G1158" s="282"/>
      <c r="H1158" s="282"/>
    </row>
    <row r="1159" spans="1:8" x14ac:dyDescent="0.25">
      <c r="A1159" s="282"/>
      <c r="B1159" s="282"/>
      <c r="C1159" s="282"/>
      <c r="D1159" s="282"/>
      <c r="E1159" s="291"/>
      <c r="F1159" s="282"/>
      <c r="G1159" s="282"/>
      <c r="H1159" s="282"/>
    </row>
    <row r="1160" spans="1:8" x14ac:dyDescent="0.25">
      <c r="A1160" s="282"/>
      <c r="B1160" s="282"/>
      <c r="C1160" s="282"/>
      <c r="D1160" s="282"/>
      <c r="E1160" s="291"/>
      <c r="F1160" s="282"/>
      <c r="G1160" s="282"/>
      <c r="H1160" s="282"/>
    </row>
    <row r="1161" spans="1:8" x14ac:dyDescent="0.25">
      <c r="A1161" s="282"/>
      <c r="B1161" s="282"/>
      <c r="C1161" s="282"/>
      <c r="D1161" s="282"/>
      <c r="E1161" s="291"/>
      <c r="F1161" s="282"/>
      <c r="G1161" s="282"/>
      <c r="H1161" s="282"/>
    </row>
    <row r="1162" spans="1:8" x14ac:dyDescent="0.25">
      <c r="A1162" s="282"/>
      <c r="B1162" s="282"/>
      <c r="C1162" s="282"/>
      <c r="D1162" s="282"/>
      <c r="E1162" s="291"/>
      <c r="F1162" s="282"/>
      <c r="G1162" s="282"/>
      <c r="H1162" s="282"/>
    </row>
    <row r="1163" spans="1:8" x14ac:dyDescent="0.25">
      <c r="A1163" s="282"/>
      <c r="B1163" s="282"/>
      <c r="C1163" s="282"/>
      <c r="D1163" s="282"/>
      <c r="E1163" s="291"/>
      <c r="F1163" s="282"/>
      <c r="G1163" s="282"/>
      <c r="H1163" s="282"/>
    </row>
    <row r="1164" spans="1:8" x14ac:dyDescent="0.25">
      <c r="A1164" s="282"/>
      <c r="B1164" s="282"/>
      <c r="C1164" s="282"/>
      <c r="D1164" s="282"/>
      <c r="E1164" s="291"/>
      <c r="F1164" s="282"/>
      <c r="G1164" s="282"/>
      <c r="H1164" s="282"/>
    </row>
    <row r="1165" spans="1:8" x14ac:dyDescent="0.25">
      <c r="A1165" s="282"/>
      <c r="B1165" s="282"/>
      <c r="C1165" s="282"/>
      <c r="D1165" s="282"/>
      <c r="E1165" s="291"/>
      <c r="F1165" s="282"/>
      <c r="G1165" s="282"/>
      <c r="H1165" s="282"/>
    </row>
    <row r="1166" spans="1:8" x14ac:dyDescent="0.25">
      <c r="A1166" s="282"/>
      <c r="B1166" s="282"/>
      <c r="C1166" s="282"/>
      <c r="D1166" s="282"/>
      <c r="E1166" s="291"/>
      <c r="F1166" s="282"/>
      <c r="G1166" s="282"/>
      <c r="H1166" s="282"/>
    </row>
    <row r="1167" spans="1:8" x14ac:dyDescent="0.25">
      <c r="A1167" s="282"/>
      <c r="B1167" s="282"/>
      <c r="C1167" s="282"/>
      <c r="D1167" s="282"/>
      <c r="E1167" s="291"/>
      <c r="F1167" s="282"/>
      <c r="G1167" s="282"/>
      <c r="H1167" s="282"/>
    </row>
    <row r="1168" spans="1:8" x14ac:dyDescent="0.25">
      <c r="A1168" s="282"/>
      <c r="B1168" s="282"/>
      <c r="C1168" s="282"/>
      <c r="D1168" s="282"/>
      <c r="E1168" s="291"/>
      <c r="F1168" s="282"/>
      <c r="G1168" s="282"/>
      <c r="H1168" s="282"/>
    </row>
    <row r="1169" spans="1:8" x14ac:dyDescent="0.25">
      <c r="A1169" s="282"/>
      <c r="B1169" s="282"/>
      <c r="C1169" s="282"/>
      <c r="D1169" s="282"/>
      <c r="E1169" s="291"/>
      <c r="F1169" s="282"/>
      <c r="G1169" s="282"/>
      <c r="H1169" s="282"/>
    </row>
    <row r="1170" spans="1:8" x14ac:dyDescent="0.25">
      <c r="A1170" s="282"/>
      <c r="B1170" s="282"/>
      <c r="C1170" s="282"/>
      <c r="D1170" s="282"/>
      <c r="E1170" s="291"/>
      <c r="F1170" s="282"/>
      <c r="G1170" s="282"/>
      <c r="H1170" s="282"/>
    </row>
    <row r="1171" spans="1:8" x14ac:dyDescent="0.25">
      <c r="A1171" s="282"/>
      <c r="B1171" s="282"/>
      <c r="C1171" s="282"/>
      <c r="D1171" s="282"/>
      <c r="E1171" s="291"/>
      <c r="F1171" s="282"/>
      <c r="G1171" s="282"/>
      <c r="H1171" s="282"/>
    </row>
    <row r="1172" spans="1:8" x14ac:dyDescent="0.25">
      <c r="A1172" s="282"/>
      <c r="B1172" s="282"/>
      <c r="C1172" s="282"/>
      <c r="D1172" s="282"/>
      <c r="E1172" s="291"/>
      <c r="F1172" s="282"/>
      <c r="G1172" s="282"/>
      <c r="H1172" s="282"/>
    </row>
    <row r="1173" spans="1:8" x14ac:dyDescent="0.25">
      <c r="A1173" s="282"/>
      <c r="B1173" s="282"/>
      <c r="C1173" s="282"/>
      <c r="D1173" s="282"/>
      <c r="E1173" s="291"/>
      <c r="F1173" s="282"/>
      <c r="G1173" s="282"/>
      <c r="H1173" s="282"/>
    </row>
    <row r="1174" spans="1:8" x14ac:dyDescent="0.25">
      <c r="A1174" s="282"/>
      <c r="B1174" s="282"/>
      <c r="C1174" s="282"/>
      <c r="D1174" s="282"/>
      <c r="E1174" s="291"/>
      <c r="F1174" s="282"/>
      <c r="G1174" s="282"/>
      <c r="H1174" s="282"/>
    </row>
    <row r="1175" spans="1:8" x14ac:dyDescent="0.25">
      <c r="A1175" s="282"/>
      <c r="B1175" s="282"/>
      <c r="C1175" s="282"/>
      <c r="D1175" s="282"/>
      <c r="E1175" s="291"/>
      <c r="F1175" s="282"/>
      <c r="G1175" s="282"/>
      <c r="H1175" s="282"/>
    </row>
    <row r="1176" spans="1:8" x14ac:dyDescent="0.25">
      <c r="A1176" s="282"/>
      <c r="B1176" s="282"/>
      <c r="C1176" s="282"/>
      <c r="D1176" s="282"/>
      <c r="E1176" s="291"/>
      <c r="F1176" s="282"/>
      <c r="G1176" s="282"/>
      <c r="H1176" s="282"/>
    </row>
    <row r="1177" spans="1:8" x14ac:dyDescent="0.25">
      <c r="A1177" s="282"/>
      <c r="B1177" s="282"/>
      <c r="C1177" s="282"/>
      <c r="D1177" s="282"/>
      <c r="E1177" s="291"/>
      <c r="F1177" s="282"/>
      <c r="G1177" s="282"/>
      <c r="H1177" s="282"/>
    </row>
    <row r="1178" spans="1:8" x14ac:dyDescent="0.25">
      <c r="A1178" s="282"/>
      <c r="B1178" s="282"/>
      <c r="C1178" s="282"/>
      <c r="D1178" s="282"/>
      <c r="E1178" s="291"/>
      <c r="F1178" s="282"/>
      <c r="G1178" s="282"/>
      <c r="H1178" s="282"/>
    </row>
    <row r="1179" spans="1:8" x14ac:dyDescent="0.25">
      <c r="A1179" s="282"/>
      <c r="B1179" s="282"/>
      <c r="C1179" s="282"/>
      <c r="D1179" s="282"/>
      <c r="E1179" s="291"/>
      <c r="F1179" s="282"/>
      <c r="G1179" s="282"/>
      <c r="H1179" s="282"/>
    </row>
    <row r="1180" spans="1:8" x14ac:dyDescent="0.25">
      <c r="A1180" s="282"/>
      <c r="B1180" s="282"/>
      <c r="C1180" s="282"/>
      <c r="D1180" s="282"/>
      <c r="E1180" s="291"/>
      <c r="F1180" s="282"/>
      <c r="G1180" s="282"/>
      <c r="H1180" s="282"/>
    </row>
    <row r="1181" spans="1:8" x14ac:dyDescent="0.25">
      <c r="A1181" s="282"/>
      <c r="B1181" s="282"/>
      <c r="C1181" s="282"/>
      <c r="D1181" s="282"/>
      <c r="E1181" s="291"/>
      <c r="F1181" s="282"/>
      <c r="G1181" s="282"/>
      <c r="H1181" s="282"/>
    </row>
    <row r="1182" spans="1:8" x14ac:dyDescent="0.25">
      <c r="A1182" s="282"/>
      <c r="B1182" s="282"/>
      <c r="C1182" s="282"/>
      <c r="D1182" s="282"/>
      <c r="E1182" s="291"/>
      <c r="F1182" s="282"/>
      <c r="G1182" s="282"/>
      <c r="H1182" s="282"/>
    </row>
    <row r="1183" spans="1:8" x14ac:dyDescent="0.25">
      <c r="A1183" s="282"/>
      <c r="B1183" s="282"/>
      <c r="C1183" s="282"/>
      <c r="D1183" s="282"/>
      <c r="E1183" s="291"/>
      <c r="F1183" s="282"/>
      <c r="G1183" s="282"/>
      <c r="H1183" s="282"/>
    </row>
    <row r="1184" spans="1:8" x14ac:dyDescent="0.25">
      <c r="A1184" s="282"/>
      <c r="B1184" s="282"/>
      <c r="C1184" s="282"/>
      <c r="D1184" s="282"/>
      <c r="E1184" s="291"/>
      <c r="F1184" s="282"/>
      <c r="G1184" s="282"/>
      <c r="H1184" s="282"/>
    </row>
    <row r="1185" spans="1:8" x14ac:dyDescent="0.25">
      <c r="A1185" s="282"/>
      <c r="B1185" s="282"/>
      <c r="C1185" s="282"/>
      <c r="D1185" s="282"/>
      <c r="E1185" s="291"/>
      <c r="F1185" s="282"/>
      <c r="G1185" s="282"/>
      <c r="H1185" s="282"/>
    </row>
    <row r="1186" spans="1:8" x14ac:dyDescent="0.25">
      <c r="A1186" s="282"/>
      <c r="B1186" s="282"/>
      <c r="C1186" s="282"/>
      <c r="D1186" s="282"/>
      <c r="E1186" s="291"/>
      <c r="F1186" s="282"/>
      <c r="G1186" s="282"/>
      <c r="H1186" s="282"/>
    </row>
    <row r="1187" spans="1:8" x14ac:dyDescent="0.25">
      <c r="A1187" s="282"/>
      <c r="B1187" s="282"/>
      <c r="C1187" s="282"/>
      <c r="D1187" s="282"/>
      <c r="E1187" s="291"/>
      <c r="F1187" s="282"/>
      <c r="G1187" s="282"/>
      <c r="H1187" s="282"/>
    </row>
    <row r="1188" spans="1:8" x14ac:dyDescent="0.25">
      <c r="A1188" s="282"/>
      <c r="B1188" s="282"/>
      <c r="C1188" s="282"/>
      <c r="D1188" s="282"/>
      <c r="E1188" s="291"/>
      <c r="F1188" s="282"/>
      <c r="G1188" s="282"/>
      <c r="H1188" s="282"/>
    </row>
    <row r="1189" spans="1:8" x14ac:dyDescent="0.25">
      <c r="A1189" s="282"/>
      <c r="B1189" s="282"/>
      <c r="C1189" s="282"/>
      <c r="D1189" s="282"/>
      <c r="E1189" s="291"/>
      <c r="F1189" s="282"/>
      <c r="G1189" s="282"/>
      <c r="H1189" s="282"/>
    </row>
    <row r="1190" spans="1:8" x14ac:dyDescent="0.25">
      <c r="A1190" s="282"/>
      <c r="B1190" s="282"/>
      <c r="C1190" s="282"/>
      <c r="D1190" s="282"/>
      <c r="E1190" s="291"/>
      <c r="F1190" s="282"/>
      <c r="G1190" s="282"/>
      <c r="H1190" s="282"/>
    </row>
    <row r="1191" spans="1:8" x14ac:dyDescent="0.25">
      <c r="A1191" s="282"/>
      <c r="B1191" s="282"/>
      <c r="C1191" s="282"/>
      <c r="D1191" s="282"/>
      <c r="E1191" s="291"/>
      <c r="F1191" s="282"/>
      <c r="G1191" s="282"/>
      <c r="H1191" s="282"/>
    </row>
    <row r="1192" spans="1:8" x14ac:dyDescent="0.25">
      <c r="A1192" s="282"/>
      <c r="B1192" s="282"/>
      <c r="C1192" s="282"/>
      <c r="D1192" s="282"/>
      <c r="E1192" s="291"/>
      <c r="F1192" s="282"/>
      <c r="G1192" s="282"/>
      <c r="H1192" s="282"/>
    </row>
    <row r="1193" spans="1:8" x14ac:dyDescent="0.25">
      <c r="A1193" s="282"/>
      <c r="B1193" s="282"/>
      <c r="C1193" s="282"/>
      <c r="D1193" s="282"/>
      <c r="E1193" s="291"/>
      <c r="F1193" s="282"/>
      <c r="G1193" s="282"/>
      <c r="H1193" s="282"/>
    </row>
    <row r="1194" spans="1:8" x14ac:dyDescent="0.25">
      <c r="A1194" s="282"/>
      <c r="B1194" s="282"/>
      <c r="C1194" s="282"/>
      <c r="D1194" s="282"/>
      <c r="E1194" s="291"/>
      <c r="F1194" s="282"/>
      <c r="G1194" s="282"/>
      <c r="H1194" s="282"/>
    </row>
    <row r="1195" spans="1:8" x14ac:dyDescent="0.25">
      <c r="A1195" s="282"/>
      <c r="B1195" s="282"/>
      <c r="C1195" s="282"/>
      <c r="D1195" s="282"/>
      <c r="E1195" s="291"/>
      <c r="F1195" s="282"/>
      <c r="G1195" s="282"/>
      <c r="H1195" s="282"/>
    </row>
    <row r="1196" spans="1:8" x14ac:dyDescent="0.25">
      <c r="A1196" s="282"/>
      <c r="B1196" s="282"/>
      <c r="C1196" s="282"/>
      <c r="D1196" s="282"/>
      <c r="E1196" s="291"/>
      <c r="F1196" s="282"/>
      <c r="G1196" s="282"/>
      <c r="H1196" s="282"/>
    </row>
    <row r="1197" spans="1:8" x14ac:dyDescent="0.25">
      <c r="A1197" s="282"/>
      <c r="B1197" s="282"/>
      <c r="C1197" s="282"/>
      <c r="D1197" s="282"/>
      <c r="E1197" s="291"/>
      <c r="F1197" s="282"/>
      <c r="G1197" s="282"/>
      <c r="H1197" s="282"/>
    </row>
    <row r="1198" spans="1:8" x14ac:dyDescent="0.25">
      <c r="A1198" s="282"/>
      <c r="B1198" s="282"/>
      <c r="C1198" s="282"/>
      <c r="D1198" s="282"/>
      <c r="E1198" s="291"/>
      <c r="F1198" s="282"/>
      <c r="G1198" s="282"/>
      <c r="H1198" s="282"/>
    </row>
    <row r="1199" spans="1:8" x14ac:dyDescent="0.25">
      <c r="A1199" s="282"/>
      <c r="B1199" s="282"/>
      <c r="C1199" s="282"/>
      <c r="D1199" s="282"/>
      <c r="E1199" s="291"/>
      <c r="F1199" s="282"/>
      <c r="G1199" s="282"/>
      <c r="H1199" s="282"/>
    </row>
    <row r="1200" spans="1:8" x14ac:dyDescent="0.25">
      <c r="A1200" s="282"/>
      <c r="B1200" s="282"/>
      <c r="C1200" s="282"/>
      <c r="D1200" s="282"/>
      <c r="E1200" s="291"/>
      <c r="F1200" s="282"/>
      <c r="G1200" s="282"/>
      <c r="H1200" s="282"/>
    </row>
    <row r="1201" spans="1:8" x14ac:dyDescent="0.25">
      <c r="A1201" s="282"/>
      <c r="B1201" s="282"/>
      <c r="C1201" s="282"/>
      <c r="D1201" s="282"/>
      <c r="E1201" s="291"/>
      <c r="F1201" s="282"/>
      <c r="G1201" s="282"/>
      <c r="H1201" s="282"/>
    </row>
    <row r="1202" spans="1:8" x14ac:dyDescent="0.25">
      <c r="A1202" s="282"/>
      <c r="B1202" s="282"/>
      <c r="C1202" s="282"/>
      <c r="D1202" s="282"/>
      <c r="E1202" s="291"/>
      <c r="F1202" s="282"/>
      <c r="G1202" s="282"/>
      <c r="H1202" s="282"/>
    </row>
    <row r="1203" spans="1:8" x14ac:dyDescent="0.25">
      <c r="A1203" s="282"/>
      <c r="B1203" s="282"/>
      <c r="C1203" s="282"/>
      <c r="D1203" s="282"/>
      <c r="E1203" s="291"/>
      <c r="F1203" s="282"/>
      <c r="G1203" s="282"/>
      <c r="H1203" s="282"/>
    </row>
    <row r="1204" spans="1:8" x14ac:dyDescent="0.25">
      <c r="A1204" s="282"/>
      <c r="B1204" s="282"/>
      <c r="C1204" s="282"/>
      <c r="D1204" s="282"/>
      <c r="E1204" s="291"/>
      <c r="F1204" s="282"/>
      <c r="G1204" s="282"/>
      <c r="H1204" s="282"/>
    </row>
    <row r="1205" spans="1:8" x14ac:dyDescent="0.25">
      <c r="A1205" s="282"/>
      <c r="B1205" s="282"/>
      <c r="C1205" s="282"/>
      <c r="D1205" s="282"/>
      <c r="E1205" s="291"/>
      <c r="F1205" s="282"/>
      <c r="G1205" s="282"/>
      <c r="H1205" s="282"/>
    </row>
    <row r="1206" spans="1:8" x14ac:dyDescent="0.25">
      <c r="A1206" s="282"/>
      <c r="B1206" s="282"/>
      <c r="C1206" s="282"/>
      <c r="D1206" s="282"/>
      <c r="E1206" s="291"/>
      <c r="F1206" s="282"/>
      <c r="G1206" s="282"/>
      <c r="H1206" s="282"/>
    </row>
    <row r="1207" spans="1:8" x14ac:dyDescent="0.25">
      <c r="A1207" s="282"/>
      <c r="B1207" s="282"/>
      <c r="C1207" s="282"/>
      <c r="D1207" s="282"/>
      <c r="E1207" s="291"/>
      <c r="F1207" s="282"/>
      <c r="G1207" s="282"/>
      <c r="H1207" s="282"/>
    </row>
    <row r="1208" spans="1:8" x14ac:dyDescent="0.25">
      <c r="A1208" s="282"/>
      <c r="B1208" s="282"/>
      <c r="C1208" s="282"/>
      <c r="D1208" s="282"/>
      <c r="E1208" s="291"/>
      <c r="F1208" s="282"/>
      <c r="G1208" s="282"/>
      <c r="H1208" s="282"/>
    </row>
    <row r="1209" spans="1:8" x14ac:dyDescent="0.25">
      <c r="A1209" s="282"/>
      <c r="B1209" s="282"/>
      <c r="C1209" s="282"/>
      <c r="D1209" s="282"/>
      <c r="E1209" s="291"/>
      <c r="F1209" s="282"/>
      <c r="G1209" s="282"/>
      <c r="H1209" s="282"/>
    </row>
    <row r="1210" spans="1:8" x14ac:dyDescent="0.25">
      <c r="A1210" s="282"/>
      <c r="B1210" s="282"/>
      <c r="C1210" s="282"/>
      <c r="D1210" s="282"/>
      <c r="E1210" s="291"/>
      <c r="F1210" s="282"/>
      <c r="G1210" s="282"/>
      <c r="H1210" s="282"/>
    </row>
    <row r="1211" spans="1:8" x14ac:dyDescent="0.25">
      <c r="A1211" s="282"/>
      <c r="B1211" s="282"/>
      <c r="C1211" s="282"/>
      <c r="D1211" s="282"/>
      <c r="E1211" s="291"/>
      <c r="F1211" s="282"/>
      <c r="G1211" s="282"/>
      <c r="H1211" s="282"/>
    </row>
    <row r="1212" spans="1:8" x14ac:dyDescent="0.25">
      <c r="A1212" s="282"/>
      <c r="B1212" s="282"/>
      <c r="C1212" s="282"/>
      <c r="D1212" s="282"/>
      <c r="E1212" s="291"/>
      <c r="F1212" s="282"/>
      <c r="G1212" s="282"/>
      <c r="H1212" s="282"/>
    </row>
    <row r="1213" spans="1:8" x14ac:dyDescent="0.25">
      <c r="A1213" s="282"/>
      <c r="B1213" s="282"/>
      <c r="C1213" s="282"/>
      <c r="D1213" s="282"/>
      <c r="E1213" s="291"/>
      <c r="F1213" s="282"/>
      <c r="G1213" s="282"/>
      <c r="H1213" s="282"/>
    </row>
    <row r="1214" spans="1:8" x14ac:dyDescent="0.25">
      <c r="A1214" s="282"/>
      <c r="B1214" s="282"/>
      <c r="C1214" s="282"/>
      <c r="D1214" s="282"/>
      <c r="E1214" s="291"/>
      <c r="F1214" s="282"/>
      <c r="G1214" s="282"/>
      <c r="H1214" s="282"/>
    </row>
    <row r="1215" spans="1:8" x14ac:dyDescent="0.25">
      <c r="A1215" s="282"/>
      <c r="B1215" s="282"/>
      <c r="C1215" s="282"/>
      <c r="D1215" s="282"/>
      <c r="E1215" s="291"/>
      <c r="F1215" s="282"/>
      <c r="G1215" s="282"/>
      <c r="H1215" s="282"/>
    </row>
    <row r="1216" spans="1:8" x14ac:dyDescent="0.25">
      <c r="A1216" s="282"/>
      <c r="B1216" s="282"/>
      <c r="C1216" s="282"/>
      <c r="D1216" s="282"/>
      <c r="E1216" s="291"/>
      <c r="F1216" s="282"/>
      <c r="G1216" s="282"/>
      <c r="H1216" s="282"/>
    </row>
    <row r="1217" spans="1:8" x14ac:dyDescent="0.25">
      <c r="A1217" s="282"/>
      <c r="B1217" s="282"/>
      <c r="C1217" s="282"/>
      <c r="D1217" s="282"/>
      <c r="E1217" s="291"/>
      <c r="F1217" s="282"/>
      <c r="G1217" s="282"/>
      <c r="H1217" s="282"/>
    </row>
    <row r="1218" spans="1:8" x14ac:dyDescent="0.25">
      <c r="A1218" s="282"/>
      <c r="B1218" s="282"/>
      <c r="C1218" s="282"/>
      <c r="D1218" s="282"/>
      <c r="E1218" s="291"/>
      <c r="F1218" s="282"/>
      <c r="G1218" s="282"/>
      <c r="H1218" s="282"/>
    </row>
    <row r="1219" spans="1:8" x14ac:dyDescent="0.25">
      <c r="A1219" s="282"/>
      <c r="B1219" s="282"/>
      <c r="C1219" s="282"/>
      <c r="D1219" s="282"/>
      <c r="E1219" s="291"/>
      <c r="F1219" s="282"/>
      <c r="G1219" s="282"/>
      <c r="H1219" s="282"/>
    </row>
    <row r="1220" spans="1:8" x14ac:dyDescent="0.25">
      <c r="A1220" s="282"/>
      <c r="B1220" s="282"/>
      <c r="C1220" s="282"/>
      <c r="D1220" s="282"/>
      <c r="E1220" s="291"/>
      <c r="F1220" s="282"/>
      <c r="G1220" s="282"/>
      <c r="H1220" s="282"/>
    </row>
    <row r="1221" spans="1:8" x14ac:dyDescent="0.25">
      <c r="A1221" s="282"/>
      <c r="B1221" s="282"/>
      <c r="C1221" s="282"/>
      <c r="D1221" s="282"/>
      <c r="E1221" s="291"/>
      <c r="F1221" s="282"/>
      <c r="G1221" s="282"/>
      <c r="H1221" s="282"/>
    </row>
    <row r="1222" spans="1:8" x14ac:dyDescent="0.25">
      <c r="A1222" s="282"/>
      <c r="B1222" s="282"/>
      <c r="C1222" s="282"/>
      <c r="D1222" s="282"/>
      <c r="E1222" s="291"/>
      <c r="F1222" s="282"/>
      <c r="G1222" s="282"/>
      <c r="H1222" s="282"/>
    </row>
    <row r="1223" spans="1:8" x14ac:dyDescent="0.25">
      <c r="A1223" s="282"/>
      <c r="B1223" s="282"/>
      <c r="C1223" s="282"/>
      <c r="D1223" s="282"/>
      <c r="E1223" s="291"/>
      <c r="F1223" s="282"/>
      <c r="G1223" s="282"/>
      <c r="H1223" s="282"/>
    </row>
    <row r="1224" spans="1:8" x14ac:dyDescent="0.25">
      <c r="A1224" s="282"/>
      <c r="B1224" s="282"/>
      <c r="C1224" s="282"/>
      <c r="D1224" s="282"/>
      <c r="E1224" s="291"/>
      <c r="F1224" s="282"/>
      <c r="G1224" s="282"/>
      <c r="H1224" s="282"/>
    </row>
    <row r="1225" spans="1:8" x14ac:dyDescent="0.25">
      <c r="A1225" s="282"/>
      <c r="B1225" s="282"/>
      <c r="C1225" s="282"/>
      <c r="D1225" s="282"/>
      <c r="E1225" s="291"/>
      <c r="F1225" s="282"/>
      <c r="G1225" s="282"/>
      <c r="H1225" s="282"/>
    </row>
    <row r="1226" spans="1:8" x14ac:dyDescent="0.25">
      <c r="A1226" s="282"/>
      <c r="B1226" s="282"/>
      <c r="C1226" s="282"/>
      <c r="D1226" s="282"/>
      <c r="E1226" s="291"/>
      <c r="F1226" s="282"/>
      <c r="G1226" s="282"/>
      <c r="H1226" s="282"/>
    </row>
    <row r="1227" spans="1:8" x14ac:dyDescent="0.25">
      <c r="A1227" s="282"/>
      <c r="B1227" s="282"/>
      <c r="C1227" s="282"/>
      <c r="D1227" s="282"/>
      <c r="E1227" s="291"/>
      <c r="F1227" s="282"/>
      <c r="G1227" s="282"/>
      <c r="H1227" s="282"/>
    </row>
    <row r="1228" spans="1:8" x14ac:dyDescent="0.25">
      <c r="A1228" s="282"/>
      <c r="B1228" s="282"/>
      <c r="C1228" s="282"/>
      <c r="D1228" s="282"/>
      <c r="E1228" s="291"/>
      <c r="F1228" s="282"/>
      <c r="G1228" s="282"/>
      <c r="H1228" s="282"/>
    </row>
    <row r="1229" spans="1:8" x14ac:dyDescent="0.25">
      <c r="A1229" s="282"/>
      <c r="B1229" s="282"/>
      <c r="C1229" s="282"/>
      <c r="D1229" s="282"/>
      <c r="E1229" s="291"/>
      <c r="F1229" s="282"/>
      <c r="G1229" s="282"/>
      <c r="H1229" s="282"/>
    </row>
    <row r="1230" spans="1:8" x14ac:dyDescent="0.25">
      <c r="A1230" s="282"/>
      <c r="B1230" s="282"/>
      <c r="C1230" s="282"/>
      <c r="D1230" s="282"/>
      <c r="E1230" s="291"/>
      <c r="F1230" s="282"/>
      <c r="G1230" s="282"/>
      <c r="H1230" s="282"/>
    </row>
    <row r="1231" spans="1:8" x14ac:dyDescent="0.25">
      <c r="A1231" s="282"/>
      <c r="B1231" s="282"/>
      <c r="C1231" s="282"/>
      <c r="D1231" s="282"/>
      <c r="E1231" s="291"/>
      <c r="F1231" s="282"/>
      <c r="G1231" s="282"/>
      <c r="H1231" s="282"/>
    </row>
    <row r="1232" spans="1:8" x14ac:dyDescent="0.25">
      <c r="A1232" s="282"/>
      <c r="B1232" s="282"/>
      <c r="C1232" s="282"/>
      <c r="D1232" s="282"/>
      <c r="E1232" s="291"/>
      <c r="F1232" s="282"/>
      <c r="G1232" s="282"/>
      <c r="H1232" s="282"/>
    </row>
    <row r="1233" spans="1:8" x14ac:dyDescent="0.25">
      <c r="A1233" s="282"/>
      <c r="B1233" s="282"/>
      <c r="C1233" s="282"/>
      <c r="D1233" s="282"/>
      <c r="E1233" s="291"/>
      <c r="F1233" s="282"/>
      <c r="G1233" s="282"/>
      <c r="H1233" s="282"/>
    </row>
    <row r="1234" spans="1:8" x14ac:dyDescent="0.25">
      <c r="A1234" s="282"/>
      <c r="B1234" s="282"/>
      <c r="C1234" s="282"/>
      <c r="D1234" s="282"/>
      <c r="E1234" s="291"/>
      <c r="F1234" s="282"/>
      <c r="G1234" s="282"/>
      <c r="H1234" s="282"/>
    </row>
    <row r="1235" spans="1:8" x14ac:dyDescent="0.25">
      <c r="A1235" s="282"/>
      <c r="B1235" s="282"/>
      <c r="C1235" s="282"/>
      <c r="D1235" s="282"/>
      <c r="E1235" s="291"/>
      <c r="F1235" s="282"/>
      <c r="G1235" s="282"/>
      <c r="H1235" s="282"/>
    </row>
    <row r="1236" spans="1:8" x14ac:dyDescent="0.25">
      <c r="A1236" s="282"/>
      <c r="B1236" s="282"/>
      <c r="C1236" s="282"/>
      <c r="D1236" s="282"/>
      <c r="E1236" s="291"/>
      <c r="F1236" s="282"/>
      <c r="G1236" s="282"/>
      <c r="H1236" s="282"/>
    </row>
    <row r="1237" spans="1:8" x14ac:dyDescent="0.25">
      <c r="A1237" s="282"/>
      <c r="B1237" s="282"/>
      <c r="C1237" s="282"/>
      <c r="D1237" s="282"/>
      <c r="E1237" s="291"/>
      <c r="F1237" s="282"/>
      <c r="G1237" s="282"/>
      <c r="H1237" s="282"/>
    </row>
    <row r="1238" spans="1:8" x14ac:dyDescent="0.25">
      <c r="A1238" s="282"/>
      <c r="B1238" s="282"/>
      <c r="C1238" s="282"/>
      <c r="D1238" s="282"/>
      <c r="E1238" s="291"/>
      <c r="F1238" s="282"/>
      <c r="G1238" s="282"/>
      <c r="H1238" s="282"/>
    </row>
    <row r="1239" spans="1:8" x14ac:dyDescent="0.25">
      <c r="A1239" s="282"/>
      <c r="B1239" s="282"/>
      <c r="C1239" s="282"/>
      <c r="D1239" s="282"/>
      <c r="E1239" s="291"/>
      <c r="F1239" s="282"/>
      <c r="G1239" s="282"/>
      <c r="H1239" s="282"/>
    </row>
    <row r="1240" spans="1:8" x14ac:dyDescent="0.25">
      <c r="A1240" s="282"/>
      <c r="B1240" s="282"/>
      <c r="C1240" s="282"/>
      <c r="D1240" s="282"/>
      <c r="E1240" s="291"/>
      <c r="F1240" s="282"/>
      <c r="G1240" s="282"/>
      <c r="H1240" s="282"/>
    </row>
    <row r="1241" spans="1:8" x14ac:dyDescent="0.25">
      <c r="A1241" s="282"/>
      <c r="B1241" s="282"/>
      <c r="C1241" s="282"/>
      <c r="D1241" s="282"/>
      <c r="E1241" s="291"/>
      <c r="F1241" s="282"/>
      <c r="G1241" s="282"/>
      <c r="H1241" s="282"/>
    </row>
    <row r="1242" spans="1:8" x14ac:dyDescent="0.25">
      <c r="A1242" s="282"/>
      <c r="B1242" s="282"/>
      <c r="C1242" s="282"/>
      <c r="D1242" s="282"/>
      <c r="E1242" s="291"/>
      <c r="F1242" s="282"/>
      <c r="G1242" s="282"/>
      <c r="H1242" s="282"/>
    </row>
    <row r="1243" spans="1:8" x14ac:dyDescent="0.25">
      <c r="A1243" s="282"/>
      <c r="B1243" s="282"/>
      <c r="C1243" s="282"/>
      <c r="D1243" s="282"/>
      <c r="E1243" s="291"/>
      <c r="F1243" s="282"/>
      <c r="G1243" s="282"/>
      <c r="H1243" s="282"/>
    </row>
    <row r="1244" spans="1:8" x14ac:dyDescent="0.25">
      <c r="A1244" s="282"/>
      <c r="B1244" s="282"/>
      <c r="C1244" s="282"/>
      <c r="D1244" s="282"/>
      <c r="E1244" s="291"/>
      <c r="F1244" s="282"/>
      <c r="G1244" s="282"/>
      <c r="H1244" s="282"/>
    </row>
    <row r="1245" spans="1:8" x14ac:dyDescent="0.25">
      <c r="A1245" s="282"/>
      <c r="B1245" s="282"/>
      <c r="C1245" s="282"/>
      <c r="D1245" s="282"/>
      <c r="E1245" s="291"/>
      <c r="F1245" s="282"/>
      <c r="G1245" s="282"/>
      <c r="H1245" s="282"/>
    </row>
    <row r="1246" spans="1:8" x14ac:dyDescent="0.25">
      <c r="A1246" s="282"/>
      <c r="B1246" s="282"/>
      <c r="C1246" s="282"/>
      <c r="D1246" s="282"/>
      <c r="E1246" s="291"/>
      <c r="F1246" s="282"/>
      <c r="G1246" s="282"/>
      <c r="H1246" s="282"/>
    </row>
    <row r="1247" spans="1:8" x14ac:dyDescent="0.25">
      <c r="A1247" s="282"/>
      <c r="B1247" s="282"/>
      <c r="C1247" s="282"/>
      <c r="D1247" s="282"/>
      <c r="E1247" s="291"/>
      <c r="F1247" s="282"/>
      <c r="G1247" s="282"/>
      <c r="H1247" s="282"/>
    </row>
    <row r="1248" spans="1:8" x14ac:dyDescent="0.25">
      <c r="A1248" s="282"/>
      <c r="B1248" s="282"/>
      <c r="C1248" s="282"/>
      <c r="D1248" s="282"/>
      <c r="E1248" s="291"/>
      <c r="F1248" s="282"/>
      <c r="G1248" s="282"/>
      <c r="H1248" s="282"/>
    </row>
    <row r="1249" spans="1:8" x14ac:dyDescent="0.25">
      <c r="A1249" s="282"/>
      <c r="B1249" s="282"/>
      <c r="C1249" s="282"/>
      <c r="D1249" s="282"/>
      <c r="E1249" s="291"/>
      <c r="F1249" s="282"/>
      <c r="G1249" s="282"/>
      <c r="H1249" s="282"/>
    </row>
    <row r="1250" spans="1:8" x14ac:dyDescent="0.25">
      <c r="A1250" s="282"/>
      <c r="B1250" s="282"/>
      <c r="C1250" s="282"/>
      <c r="D1250" s="282"/>
      <c r="E1250" s="291"/>
      <c r="F1250" s="282"/>
      <c r="G1250" s="282"/>
      <c r="H1250" s="282"/>
    </row>
    <row r="1251" spans="1:8" x14ac:dyDescent="0.25">
      <c r="A1251" s="282"/>
      <c r="B1251" s="282"/>
      <c r="C1251" s="282"/>
      <c r="D1251" s="282"/>
      <c r="E1251" s="291"/>
      <c r="F1251" s="282"/>
      <c r="G1251" s="282"/>
      <c r="H1251" s="282"/>
    </row>
    <row r="1252" spans="1:8" x14ac:dyDescent="0.25">
      <c r="A1252" s="282"/>
      <c r="B1252" s="282"/>
      <c r="C1252" s="282"/>
      <c r="D1252" s="282"/>
      <c r="E1252" s="291"/>
      <c r="F1252" s="282"/>
      <c r="G1252" s="282"/>
      <c r="H1252" s="282"/>
    </row>
    <row r="1253" spans="1:8" x14ac:dyDescent="0.25">
      <c r="A1253" s="282"/>
      <c r="B1253" s="282"/>
      <c r="C1253" s="282"/>
      <c r="D1253" s="282"/>
      <c r="E1253" s="291"/>
      <c r="F1253" s="282"/>
      <c r="G1253" s="282"/>
      <c r="H1253" s="282"/>
    </row>
    <row r="1254" spans="1:8" x14ac:dyDescent="0.25">
      <c r="A1254" s="282"/>
      <c r="B1254" s="282"/>
      <c r="C1254" s="282"/>
      <c r="D1254" s="282"/>
      <c r="E1254" s="291"/>
      <c r="F1254" s="282"/>
      <c r="G1254" s="282"/>
      <c r="H1254" s="282"/>
    </row>
    <row r="1255" spans="1:8" x14ac:dyDescent="0.25">
      <c r="A1255" s="282"/>
      <c r="B1255" s="282"/>
      <c r="C1255" s="282"/>
      <c r="D1255" s="282"/>
      <c r="E1255" s="291"/>
      <c r="F1255" s="282"/>
      <c r="G1255" s="282"/>
      <c r="H1255" s="282"/>
    </row>
    <row r="1256" spans="1:8" x14ac:dyDescent="0.25">
      <c r="A1256" s="282"/>
      <c r="B1256" s="282"/>
      <c r="C1256" s="282"/>
      <c r="D1256" s="282"/>
      <c r="E1256" s="291"/>
      <c r="F1256" s="282"/>
      <c r="G1256" s="282"/>
      <c r="H1256" s="282"/>
    </row>
    <row r="1257" spans="1:8" x14ac:dyDescent="0.25">
      <c r="A1257" s="282"/>
      <c r="B1257" s="282"/>
      <c r="C1257" s="282"/>
      <c r="D1257" s="282"/>
      <c r="E1257" s="291"/>
      <c r="F1257" s="282"/>
      <c r="G1257" s="282"/>
      <c r="H1257" s="282"/>
    </row>
    <row r="1258" spans="1:8" x14ac:dyDescent="0.25">
      <c r="A1258" s="282"/>
      <c r="B1258" s="282"/>
      <c r="C1258" s="282"/>
      <c r="D1258" s="282"/>
      <c r="E1258" s="291"/>
      <c r="F1258" s="282"/>
      <c r="G1258" s="282"/>
      <c r="H1258" s="282"/>
    </row>
    <row r="1259" spans="1:8" x14ac:dyDescent="0.25">
      <c r="A1259" s="282"/>
      <c r="B1259" s="282"/>
      <c r="C1259" s="282"/>
      <c r="D1259" s="282"/>
      <c r="E1259" s="291"/>
      <c r="F1259" s="282"/>
      <c r="G1259" s="282"/>
      <c r="H1259" s="282"/>
    </row>
    <row r="1260" spans="1:8" x14ac:dyDescent="0.25">
      <c r="A1260" s="282"/>
      <c r="B1260" s="282"/>
      <c r="C1260" s="282"/>
      <c r="D1260" s="282"/>
      <c r="E1260" s="291"/>
      <c r="F1260" s="282"/>
      <c r="G1260" s="282"/>
      <c r="H1260" s="282"/>
    </row>
    <row r="1261" spans="1:8" x14ac:dyDescent="0.25">
      <c r="A1261" s="282"/>
      <c r="B1261" s="282"/>
      <c r="C1261" s="282"/>
      <c r="D1261" s="282"/>
      <c r="E1261" s="291"/>
      <c r="F1261" s="282"/>
      <c r="G1261" s="282"/>
      <c r="H1261" s="282"/>
    </row>
    <row r="1262" spans="1:8" x14ac:dyDescent="0.25">
      <c r="A1262" s="282"/>
      <c r="B1262" s="282"/>
      <c r="C1262" s="282"/>
      <c r="D1262" s="282"/>
      <c r="E1262" s="291"/>
      <c r="F1262" s="282"/>
      <c r="G1262" s="282"/>
      <c r="H1262" s="282"/>
    </row>
    <row r="1263" spans="1:8" x14ac:dyDescent="0.25">
      <c r="A1263" s="282"/>
      <c r="B1263" s="282"/>
      <c r="C1263" s="282"/>
      <c r="D1263" s="282"/>
      <c r="E1263" s="291"/>
      <c r="F1263" s="282"/>
      <c r="G1263" s="282"/>
      <c r="H1263" s="282"/>
    </row>
    <row r="1264" spans="1:8" x14ac:dyDescent="0.25">
      <c r="A1264" s="282"/>
      <c r="B1264" s="282"/>
      <c r="C1264" s="282"/>
      <c r="D1264" s="282"/>
      <c r="E1264" s="291"/>
      <c r="F1264" s="282"/>
      <c r="G1264" s="282"/>
      <c r="H1264" s="282"/>
    </row>
    <row r="1265" spans="1:8" x14ac:dyDescent="0.25">
      <c r="A1265" s="282"/>
      <c r="B1265" s="282"/>
      <c r="C1265" s="282"/>
      <c r="D1265" s="282"/>
      <c r="E1265" s="291"/>
      <c r="F1265" s="282"/>
      <c r="G1265" s="282"/>
      <c r="H1265" s="282"/>
    </row>
    <row r="1266" spans="1:8" x14ac:dyDescent="0.25">
      <c r="A1266" s="282"/>
      <c r="B1266" s="282"/>
      <c r="C1266" s="282"/>
      <c r="D1266" s="282"/>
      <c r="E1266" s="291"/>
      <c r="F1266" s="282"/>
      <c r="G1266" s="282"/>
      <c r="H1266" s="282"/>
    </row>
    <row r="1267" spans="1:8" x14ac:dyDescent="0.25">
      <c r="A1267" s="282"/>
      <c r="B1267" s="282"/>
      <c r="C1267" s="282"/>
      <c r="D1267" s="282"/>
      <c r="E1267" s="291"/>
      <c r="F1267" s="282"/>
      <c r="G1267" s="282"/>
      <c r="H1267" s="282"/>
    </row>
    <row r="1268" spans="1:8" x14ac:dyDescent="0.25">
      <c r="A1268" s="282"/>
      <c r="B1268" s="282"/>
      <c r="C1268" s="282"/>
      <c r="D1268" s="282"/>
      <c r="E1268" s="291"/>
      <c r="F1268" s="282"/>
      <c r="G1268" s="282"/>
      <c r="H1268" s="282"/>
    </row>
    <row r="1269" spans="1:8" x14ac:dyDescent="0.25">
      <c r="A1269" s="282"/>
      <c r="B1269" s="282"/>
      <c r="C1269" s="282"/>
      <c r="D1269" s="282"/>
      <c r="E1269" s="291"/>
      <c r="F1269" s="282"/>
      <c r="G1269" s="282"/>
      <c r="H1269" s="282"/>
    </row>
    <row r="1270" spans="1:8" x14ac:dyDescent="0.25">
      <c r="A1270" s="282"/>
      <c r="B1270" s="282"/>
      <c r="C1270" s="282"/>
      <c r="D1270" s="282"/>
      <c r="E1270" s="291"/>
      <c r="F1270" s="282"/>
      <c r="G1270" s="282"/>
      <c r="H1270" s="282"/>
    </row>
    <row r="1271" spans="1:8" x14ac:dyDescent="0.25">
      <c r="A1271" s="282"/>
      <c r="B1271" s="282"/>
      <c r="C1271" s="282"/>
      <c r="D1271" s="282"/>
      <c r="E1271" s="291"/>
      <c r="F1271" s="282"/>
      <c r="G1271" s="282"/>
      <c r="H1271" s="282"/>
    </row>
    <row r="1272" spans="1:8" x14ac:dyDescent="0.25">
      <c r="A1272" s="282"/>
      <c r="B1272" s="282"/>
      <c r="C1272" s="282"/>
      <c r="D1272" s="282"/>
      <c r="E1272" s="291"/>
      <c r="F1272" s="282"/>
      <c r="G1272" s="282"/>
      <c r="H1272" s="282"/>
    </row>
    <row r="1273" spans="1:8" x14ac:dyDescent="0.25">
      <c r="A1273" s="282"/>
      <c r="B1273" s="282"/>
      <c r="C1273" s="282"/>
      <c r="D1273" s="282"/>
      <c r="E1273" s="291"/>
      <c r="F1273" s="282"/>
      <c r="G1273" s="282"/>
      <c r="H1273" s="282"/>
    </row>
    <row r="1274" spans="1:8" x14ac:dyDescent="0.25">
      <c r="A1274" s="282"/>
      <c r="B1274" s="282"/>
      <c r="C1274" s="282"/>
      <c r="D1274" s="282"/>
      <c r="E1274" s="291"/>
      <c r="F1274" s="282"/>
      <c r="G1274" s="282"/>
      <c r="H1274" s="282"/>
    </row>
    <row r="1275" spans="1:8" x14ac:dyDescent="0.25">
      <c r="A1275" s="282"/>
      <c r="B1275" s="282"/>
      <c r="C1275" s="282"/>
      <c r="D1275" s="282"/>
      <c r="E1275" s="291"/>
      <c r="F1275" s="282"/>
      <c r="G1275" s="282"/>
      <c r="H1275" s="282"/>
    </row>
    <row r="1276" spans="1:8" x14ac:dyDescent="0.25">
      <c r="A1276" s="282"/>
      <c r="B1276" s="282"/>
      <c r="C1276" s="282"/>
      <c r="D1276" s="282"/>
      <c r="E1276" s="291"/>
      <c r="F1276" s="282"/>
      <c r="G1276" s="282"/>
      <c r="H1276" s="282"/>
    </row>
    <row r="1277" spans="1:8" x14ac:dyDescent="0.25">
      <c r="A1277" s="282"/>
      <c r="B1277" s="282"/>
      <c r="C1277" s="282"/>
      <c r="D1277" s="282"/>
      <c r="E1277" s="291"/>
      <c r="F1277" s="282"/>
      <c r="G1277" s="282"/>
      <c r="H1277" s="282"/>
    </row>
    <row r="1278" spans="1:8" x14ac:dyDescent="0.25">
      <c r="A1278" s="282"/>
      <c r="B1278" s="282"/>
      <c r="C1278" s="282"/>
      <c r="D1278" s="282"/>
      <c r="E1278" s="291"/>
      <c r="F1278" s="282"/>
      <c r="G1278" s="282"/>
      <c r="H1278" s="282"/>
    </row>
    <row r="1279" spans="1:8" x14ac:dyDescent="0.25">
      <c r="A1279" s="282"/>
      <c r="B1279" s="282"/>
      <c r="C1279" s="282"/>
      <c r="D1279" s="282"/>
      <c r="E1279" s="291"/>
      <c r="F1279" s="282"/>
      <c r="G1279" s="282"/>
      <c r="H1279" s="282"/>
    </row>
    <row r="1280" spans="1:8" x14ac:dyDescent="0.25">
      <c r="A1280" s="282"/>
      <c r="B1280" s="282"/>
      <c r="C1280" s="282"/>
      <c r="D1280" s="282"/>
      <c r="E1280" s="291"/>
      <c r="F1280" s="282"/>
      <c r="G1280" s="282"/>
      <c r="H1280" s="282"/>
    </row>
    <row r="1281" spans="1:8" x14ac:dyDescent="0.25">
      <c r="A1281" s="282"/>
      <c r="B1281" s="282"/>
      <c r="C1281" s="282"/>
      <c r="D1281" s="282"/>
      <c r="E1281" s="291"/>
      <c r="F1281" s="282"/>
      <c r="G1281" s="282"/>
      <c r="H1281" s="282"/>
    </row>
    <row r="1282" spans="1:8" x14ac:dyDescent="0.25">
      <c r="A1282" s="282"/>
      <c r="B1282" s="282"/>
      <c r="C1282" s="282"/>
      <c r="D1282" s="282"/>
      <c r="E1282" s="291"/>
      <c r="F1282" s="282"/>
      <c r="G1282" s="282"/>
      <c r="H1282" s="282"/>
    </row>
    <row r="1283" spans="1:8" x14ac:dyDescent="0.25">
      <c r="A1283" s="282"/>
      <c r="B1283" s="282"/>
      <c r="C1283" s="282"/>
      <c r="D1283" s="282"/>
      <c r="E1283" s="291"/>
      <c r="F1283" s="282"/>
      <c r="G1283" s="282"/>
      <c r="H1283" s="282"/>
    </row>
    <row r="1284" spans="1:8" x14ac:dyDescent="0.25">
      <c r="A1284" s="282"/>
      <c r="B1284" s="282"/>
      <c r="C1284" s="282"/>
      <c r="D1284" s="282"/>
      <c r="E1284" s="291"/>
      <c r="F1284" s="282"/>
      <c r="G1284" s="282"/>
      <c r="H1284" s="282"/>
    </row>
    <row r="1285" spans="1:8" x14ac:dyDescent="0.25">
      <c r="A1285" s="282"/>
      <c r="B1285" s="282"/>
      <c r="C1285" s="282"/>
      <c r="D1285" s="282"/>
      <c r="E1285" s="291"/>
      <c r="F1285" s="282"/>
      <c r="G1285" s="282"/>
      <c r="H1285" s="282"/>
    </row>
    <row r="1286" spans="1:8" x14ac:dyDescent="0.25">
      <c r="A1286" s="282"/>
      <c r="B1286" s="282"/>
      <c r="C1286" s="282"/>
      <c r="D1286" s="282"/>
      <c r="E1286" s="291"/>
      <c r="F1286" s="282"/>
      <c r="G1286" s="282"/>
      <c r="H1286" s="282"/>
    </row>
    <row r="1287" spans="1:8" x14ac:dyDescent="0.25">
      <c r="A1287" s="282"/>
      <c r="B1287" s="282"/>
      <c r="C1287" s="282"/>
      <c r="D1287" s="282"/>
      <c r="E1287" s="291"/>
      <c r="F1287" s="282"/>
      <c r="G1287" s="282"/>
      <c r="H1287" s="282"/>
    </row>
    <row r="1288" spans="1:8" x14ac:dyDescent="0.25">
      <c r="A1288" s="282"/>
      <c r="B1288" s="282"/>
      <c r="C1288" s="282"/>
      <c r="D1288" s="282"/>
      <c r="E1288" s="291"/>
      <c r="F1288" s="282"/>
      <c r="G1288" s="282"/>
      <c r="H1288" s="282"/>
    </row>
    <row r="1289" spans="1:8" x14ac:dyDescent="0.25">
      <c r="A1289" s="282"/>
      <c r="B1289" s="282"/>
      <c r="C1289" s="282"/>
      <c r="D1289" s="282"/>
      <c r="E1289" s="291"/>
      <c r="F1289" s="282"/>
      <c r="G1289" s="282"/>
      <c r="H1289" s="282"/>
    </row>
    <row r="1290" spans="1:8" x14ac:dyDescent="0.25">
      <c r="A1290" s="282"/>
      <c r="B1290" s="282"/>
      <c r="C1290" s="282"/>
      <c r="D1290" s="282"/>
      <c r="E1290" s="291"/>
      <c r="F1290" s="282"/>
      <c r="G1290" s="282"/>
      <c r="H1290" s="282"/>
    </row>
    <row r="1291" spans="1:8" x14ac:dyDescent="0.25">
      <c r="A1291" s="282"/>
      <c r="B1291" s="282"/>
      <c r="C1291" s="282"/>
      <c r="D1291" s="282"/>
      <c r="E1291" s="291"/>
      <c r="F1291" s="282"/>
      <c r="G1291" s="282"/>
      <c r="H1291" s="282"/>
    </row>
    <row r="1292" spans="1:8" x14ac:dyDescent="0.25">
      <c r="A1292" s="282"/>
      <c r="B1292" s="282"/>
      <c r="C1292" s="282"/>
      <c r="D1292" s="282"/>
      <c r="E1292" s="291"/>
      <c r="F1292" s="282"/>
      <c r="G1292" s="282"/>
      <c r="H1292" s="282"/>
    </row>
    <row r="1293" spans="1:8" x14ac:dyDescent="0.25">
      <c r="A1293" s="282"/>
      <c r="B1293" s="282"/>
      <c r="C1293" s="282"/>
      <c r="D1293" s="282"/>
      <c r="E1293" s="291"/>
      <c r="F1293" s="282"/>
      <c r="G1293" s="282"/>
      <c r="H1293" s="282"/>
    </row>
    <row r="1294" spans="1:8" x14ac:dyDescent="0.25">
      <c r="A1294" s="282"/>
      <c r="B1294" s="282"/>
      <c r="C1294" s="282"/>
      <c r="D1294" s="282"/>
      <c r="E1294" s="291"/>
      <c r="F1294" s="282"/>
      <c r="G1294" s="282"/>
      <c r="H1294" s="282"/>
    </row>
    <row r="1295" spans="1:8" x14ac:dyDescent="0.25">
      <c r="A1295" s="282"/>
      <c r="B1295" s="282"/>
      <c r="C1295" s="282"/>
      <c r="D1295" s="282"/>
      <c r="E1295" s="291"/>
      <c r="F1295" s="282"/>
      <c r="G1295" s="282"/>
      <c r="H1295" s="282"/>
    </row>
    <row r="1296" spans="1:8" x14ac:dyDescent="0.25">
      <c r="A1296" s="282"/>
      <c r="B1296" s="282"/>
      <c r="C1296" s="282"/>
      <c r="D1296" s="282"/>
      <c r="E1296" s="291"/>
      <c r="F1296" s="282"/>
      <c r="G1296" s="282"/>
      <c r="H1296" s="282"/>
    </row>
    <row r="1297" spans="1:8" x14ac:dyDescent="0.25">
      <c r="A1297" s="282"/>
      <c r="B1297" s="282"/>
      <c r="C1297" s="282"/>
      <c r="D1297" s="282"/>
      <c r="E1297" s="291"/>
      <c r="F1297" s="282"/>
      <c r="G1297" s="282"/>
      <c r="H1297" s="282"/>
    </row>
    <row r="1298" spans="1:8" x14ac:dyDescent="0.25">
      <c r="A1298" s="282"/>
      <c r="B1298" s="282"/>
      <c r="C1298" s="282"/>
      <c r="D1298" s="282"/>
      <c r="E1298" s="291"/>
      <c r="F1298" s="282"/>
      <c r="G1298" s="282"/>
      <c r="H1298" s="282"/>
    </row>
    <row r="1299" spans="1:8" x14ac:dyDescent="0.25">
      <c r="A1299" s="282"/>
      <c r="B1299" s="282"/>
      <c r="C1299" s="282"/>
      <c r="D1299" s="282"/>
      <c r="E1299" s="291"/>
      <c r="F1299" s="282"/>
      <c r="G1299" s="282"/>
      <c r="H1299" s="282"/>
    </row>
    <row r="1300" spans="1:8" x14ac:dyDescent="0.25">
      <c r="A1300" s="282"/>
      <c r="B1300" s="282"/>
      <c r="C1300" s="282"/>
      <c r="D1300" s="282"/>
      <c r="E1300" s="291"/>
      <c r="F1300" s="282"/>
      <c r="G1300" s="282"/>
      <c r="H1300" s="282"/>
    </row>
    <row r="1301" spans="1:8" x14ac:dyDescent="0.25">
      <c r="A1301" s="282"/>
      <c r="B1301" s="282"/>
      <c r="C1301" s="282"/>
      <c r="D1301" s="282"/>
      <c r="E1301" s="291"/>
      <c r="F1301" s="282"/>
      <c r="G1301" s="282"/>
      <c r="H1301" s="282"/>
    </row>
    <row r="1302" spans="1:8" x14ac:dyDescent="0.25">
      <c r="A1302" s="282"/>
      <c r="B1302" s="282"/>
      <c r="C1302" s="282"/>
      <c r="D1302" s="282"/>
      <c r="E1302" s="291"/>
      <c r="F1302" s="282"/>
      <c r="G1302" s="282"/>
      <c r="H1302" s="282"/>
    </row>
    <row r="1303" spans="1:8" x14ac:dyDescent="0.25">
      <c r="A1303" s="282"/>
      <c r="B1303" s="282"/>
      <c r="C1303" s="282"/>
      <c r="D1303" s="282"/>
      <c r="E1303" s="291"/>
      <c r="F1303" s="282"/>
      <c r="G1303" s="282"/>
      <c r="H1303" s="282"/>
    </row>
    <row r="1304" spans="1:8" x14ac:dyDescent="0.25">
      <c r="A1304" s="282"/>
      <c r="B1304" s="282"/>
      <c r="C1304" s="282"/>
      <c r="D1304" s="282"/>
      <c r="E1304" s="291"/>
      <c r="F1304" s="282"/>
      <c r="G1304" s="282"/>
      <c r="H1304" s="282"/>
    </row>
    <row r="1305" spans="1:8" x14ac:dyDescent="0.25">
      <c r="A1305" s="282"/>
      <c r="B1305" s="282"/>
      <c r="C1305" s="282"/>
      <c r="D1305" s="282"/>
      <c r="E1305" s="291"/>
      <c r="F1305" s="282"/>
      <c r="G1305" s="282"/>
      <c r="H1305" s="282"/>
    </row>
    <row r="1306" spans="1:8" x14ac:dyDescent="0.25">
      <c r="A1306" s="282"/>
      <c r="B1306" s="282"/>
      <c r="C1306" s="282"/>
      <c r="D1306" s="282"/>
      <c r="E1306" s="291"/>
      <c r="F1306" s="282"/>
      <c r="G1306" s="282"/>
      <c r="H1306" s="282"/>
    </row>
    <row r="1307" spans="1:8" x14ac:dyDescent="0.25">
      <c r="A1307" s="282"/>
      <c r="B1307" s="282"/>
      <c r="C1307" s="282"/>
      <c r="D1307" s="282"/>
      <c r="E1307" s="291"/>
      <c r="F1307" s="282"/>
      <c r="G1307" s="282"/>
      <c r="H1307" s="282"/>
    </row>
    <row r="1308" spans="1:8" x14ac:dyDescent="0.25">
      <c r="A1308" s="282"/>
      <c r="B1308" s="282"/>
      <c r="C1308" s="282"/>
      <c r="D1308" s="282"/>
      <c r="E1308" s="291"/>
      <c r="F1308" s="282"/>
      <c r="G1308" s="282"/>
      <c r="H1308" s="282"/>
    </row>
    <row r="1309" spans="1:8" x14ac:dyDescent="0.25">
      <c r="A1309" s="282"/>
      <c r="B1309" s="282"/>
      <c r="C1309" s="282"/>
      <c r="D1309" s="282"/>
      <c r="E1309" s="291"/>
      <c r="F1309" s="282"/>
      <c r="G1309" s="282"/>
      <c r="H1309" s="282"/>
    </row>
    <row r="1310" spans="1:8" x14ac:dyDescent="0.25">
      <c r="A1310" s="282"/>
      <c r="B1310" s="282"/>
      <c r="C1310" s="282"/>
      <c r="D1310" s="282"/>
      <c r="E1310" s="291"/>
      <c r="F1310" s="282"/>
      <c r="G1310" s="282"/>
      <c r="H1310" s="282"/>
    </row>
    <row r="1311" spans="1:8" x14ac:dyDescent="0.25">
      <c r="A1311" s="282"/>
      <c r="B1311" s="282"/>
      <c r="C1311" s="282"/>
      <c r="D1311" s="282"/>
      <c r="E1311" s="291"/>
      <c r="F1311" s="282"/>
      <c r="G1311" s="282"/>
      <c r="H1311" s="282"/>
    </row>
    <row r="1312" spans="1:8" x14ac:dyDescent="0.25">
      <c r="A1312" s="282"/>
      <c r="B1312" s="282"/>
      <c r="C1312" s="282"/>
      <c r="D1312" s="282"/>
      <c r="E1312" s="291"/>
      <c r="F1312" s="282"/>
      <c r="G1312" s="282"/>
      <c r="H1312" s="282"/>
    </row>
    <row r="1313" spans="1:8" x14ac:dyDescent="0.25">
      <c r="A1313" s="282"/>
      <c r="B1313" s="282"/>
      <c r="C1313" s="282"/>
      <c r="D1313" s="282"/>
      <c r="E1313" s="291"/>
      <c r="F1313" s="282"/>
      <c r="G1313" s="282"/>
      <c r="H1313" s="282"/>
    </row>
    <row r="1314" spans="1:8" x14ac:dyDescent="0.25">
      <c r="A1314" s="282"/>
      <c r="B1314" s="282"/>
      <c r="C1314" s="282"/>
      <c r="D1314" s="282"/>
      <c r="E1314" s="291"/>
      <c r="F1314" s="282"/>
      <c r="G1314" s="282"/>
      <c r="H1314" s="282"/>
    </row>
    <row r="1315" spans="1:8" x14ac:dyDescent="0.25">
      <c r="A1315" s="282"/>
      <c r="B1315" s="282"/>
      <c r="C1315" s="282"/>
      <c r="D1315" s="282"/>
      <c r="E1315" s="291"/>
      <c r="F1315" s="282"/>
      <c r="G1315" s="282"/>
      <c r="H1315" s="282"/>
    </row>
    <row r="1316" spans="1:8" x14ac:dyDescent="0.25">
      <c r="A1316" s="282"/>
      <c r="B1316" s="282"/>
      <c r="C1316" s="282"/>
      <c r="D1316" s="282"/>
      <c r="E1316" s="291"/>
      <c r="F1316" s="282"/>
      <c r="G1316" s="282"/>
      <c r="H1316" s="282"/>
    </row>
    <row r="1317" spans="1:8" x14ac:dyDescent="0.25">
      <c r="A1317" s="282"/>
      <c r="B1317" s="282"/>
      <c r="C1317" s="282"/>
      <c r="D1317" s="282"/>
      <c r="E1317" s="291"/>
      <c r="F1317" s="282"/>
      <c r="G1317" s="282"/>
      <c r="H1317" s="282"/>
    </row>
    <row r="1318" spans="1:8" x14ac:dyDescent="0.25">
      <c r="A1318" s="282"/>
      <c r="B1318" s="282"/>
      <c r="C1318" s="282"/>
      <c r="D1318" s="282"/>
      <c r="E1318" s="291"/>
      <c r="F1318" s="282"/>
      <c r="G1318" s="282"/>
      <c r="H1318" s="282"/>
    </row>
    <row r="1319" spans="1:8" x14ac:dyDescent="0.25">
      <c r="A1319" s="282"/>
      <c r="B1319" s="282"/>
      <c r="C1319" s="282"/>
      <c r="D1319" s="282"/>
      <c r="E1319" s="291"/>
      <c r="F1319" s="282"/>
      <c r="G1319" s="282"/>
      <c r="H1319" s="282"/>
    </row>
    <row r="1320" spans="1:8" x14ac:dyDescent="0.25">
      <c r="A1320" s="282"/>
      <c r="B1320" s="282"/>
      <c r="C1320" s="282"/>
      <c r="D1320" s="282"/>
      <c r="E1320" s="291"/>
      <c r="F1320" s="282"/>
      <c r="G1320" s="282"/>
      <c r="H1320" s="282"/>
    </row>
    <row r="1321" spans="1:8" x14ac:dyDescent="0.25">
      <c r="A1321" s="282"/>
      <c r="B1321" s="282"/>
      <c r="C1321" s="282"/>
      <c r="D1321" s="282"/>
      <c r="E1321" s="291"/>
      <c r="F1321" s="282"/>
      <c r="G1321" s="282"/>
      <c r="H1321" s="282"/>
    </row>
    <row r="1322" spans="1:8" x14ac:dyDescent="0.25">
      <c r="A1322" s="282"/>
      <c r="B1322" s="282"/>
      <c r="C1322" s="282"/>
      <c r="D1322" s="282"/>
      <c r="E1322" s="291"/>
      <c r="F1322" s="282"/>
      <c r="G1322" s="282"/>
      <c r="H1322" s="282"/>
    </row>
    <row r="1323" spans="1:8" x14ac:dyDescent="0.25">
      <c r="A1323" s="282"/>
      <c r="B1323" s="282"/>
      <c r="C1323" s="282"/>
      <c r="D1323" s="282"/>
      <c r="E1323" s="291"/>
      <c r="F1323" s="282"/>
      <c r="G1323" s="282"/>
      <c r="H1323" s="282"/>
    </row>
    <row r="1324" spans="1:8" x14ac:dyDescent="0.25">
      <c r="A1324" s="282"/>
      <c r="B1324" s="282"/>
      <c r="C1324" s="282"/>
      <c r="D1324" s="282"/>
      <c r="E1324" s="291"/>
      <c r="F1324" s="282"/>
      <c r="G1324" s="282"/>
      <c r="H1324" s="282"/>
    </row>
    <row r="1325" spans="1:8" x14ac:dyDescent="0.25">
      <c r="A1325" s="282"/>
      <c r="B1325" s="282"/>
      <c r="C1325" s="282"/>
      <c r="D1325" s="282"/>
      <c r="E1325" s="291"/>
      <c r="F1325" s="282"/>
      <c r="G1325" s="282"/>
      <c r="H1325" s="282"/>
    </row>
    <row r="1326" spans="1:8" x14ac:dyDescent="0.25">
      <c r="A1326" s="282"/>
      <c r="B1326" s="282"/>
      <c r="C1326" s="282"/>
      <c r="D1326" s="282"/>
      <c r="E1326" s="291"/>
      <c r="F1326" s="282"/>
      <c r="G1326" s="282"/>
      <c r="H1326" s="282"/>
    </row>
    <row r="1327" spans="1:8" x14ac:dyDescent="0.25">
      <c r="A1327" s="282"/>
      <c r="B1327" s="282"/>
      <c r="C1327" s="282"/>
      <c r="D1327" s="282"/>
      <c r="E1327" s="291"/>
      <c r="F1327" s="282"/>
      <c r="G1327" s="282"/>
      <c r="H1327" s="282"/>
    </row>
    <row r="1328" spans="1:8" x14ac:dyDescent="0.25">
      <c r="A1328" s="282"/>
      <c r="B1328" s="282"/>
      <c r="C1328" s="282"/>
      <c r="D1328" s="282"/>
      <c r="E1328" s="291"/>
      <c r="F1328" s="282"/>
      <c r="G1328" s="282"/>
      <c r="H1328" s="282"/>
    </row>
    <row r="1329" spans="1:8" x14ac:dyDescent="0.25">
      <c r="A1329" s="282"/>
      <c r="B1329" s="282"/>
      <c r="C1329" s="282"/>
      <c r="D1329" s="282"/>
      <c r="E1329" s="291"/>
      <c r="F1329" s="282"/>
      <c r="G1329" s="282"/>
      <c r="H1329" s="282"/>
    </row>
    <row r="1330" spans="1:8" x14ac:dyDescent="0.25">
      <c r="A1330" s="282"/>
      <c r="B1330" s="282"/>
      <c r="C1330" s="282"/>
      <c r="D1330" s="282"/>
      <c r="E1330" s="291"/>
      <c r="F1330" s="282"/>
      <c r="G1330" s="282"/>
      <c r="H1330" s="282"/>
    </row>
    <row r="1331" spans="1:8" x14ac:dyDescent="0.25">
      <c r="A1331" s="282"/>
      <c r="B1331" s="282"/>
      <c r="C1331" s="282"/>
      <c r="D1331" s="282"/>
      <c r="E1331" s="291"/>
      <c r="F1331" s="282"/>
      <c r="G1331" s="282"/>
      <c r="H1331" s="282"/>
    </row>
    <row r="1332" spans="1:8" x14ac:dyDescent="0.25">
      <c r="A1332" s="282"/>
      <c r="B1332" s="282"/>
      <c r="C1332" s="282"/>
      <c r="D1332" s="282"/>
      <c r="E1332" s="291"/>
      <c r="F1332" s="282"/>
      <c r="G1332" s="282"/>
      <c r="H1332" s="282"/>
    </row>
    <row r="1333" spans="1:8" x14ac:dyDescent="0.25">
      <c r="A1333" s="282"/>
      <c r="B1333" s="282"/>
      <c r="C1333" s="282"/>
      <c r="D1333" s="282"/>
      <c r="E1333" s="291"/>
      <c r="F1333" s="282"/>
      <c r="G1333" s="282"/>
      <c r="H1333" s="282"/>
    </row>
    <row r="1334" spans="1:8" x14ac:dyDescent="0.25">
      <c r="A1334" s="282"/>
      <c r="B1334" s="282"/>
      <c r="C1334" s="282"/>
      <c r="D1334" s="282"/>
      <c r="E1334" s="291"/>
      <c r="F1334" s="282"/>
      <c r="G1334" s="282"/>
      <c r="H1334" s="282"/>
    </row>
    <row r="1335" spans="1:8" x14ac:dyDescent="0.25">
      <c r="A1335" s="282"/>
      <c r="B1335" s="282"/>
      <c r="C1335" s="282"/>
      <c r="D1335" s="282"/>
      <c r="E1335" s="291"/>
      <c r="F1335" s="282"/>
      <c r="G1335" s="282"/>
      <c r="H1335" s="282"/>
    </row>
    <row r="1336" spans="1:8" x14ac:dyDescent="0.25">
      <c r="A1336" s="282"/>
      <c r="B1336" s="282"/>
      <c r="C1336" s="282"/>
      <c r="D1336" s="282"/>
      <c r="E1336" s="291"/>
      <c r="F1336" s="282"/>
      <c r="G1336" s="282"/>
      <c r="H1336" s="282"/>
    </row>
    <row r="1337" spans="1:8" x14ac:dyDescent="0.25">
      <c r="A1337" s="282"/>
      <c r="B1337" s="282"/>
      <c r="C1337" s="282"/>
      <c r="D1337" s="282"/>
      <c r="E1337" s="291"/>
      <c r="F1337" s="282"/>
      <c r="G1337" s="282"/>
      <c r="H1337" s="282"/>
    </row>
    <row r="1338" spans="1:8" x14ac:dyDescent="0.25">
      <c r="A1338" s="282"/>
      <c r="B1338" s="282"/>
      <c r="C1338" s="282"/>
      <c r="D1338" s="282"/>
      <c r="E1338" s="291"/>
      <c r="F1338" s="282"/>
      <c r="G1338" s="282"/>
      <c r="H1338" s="282"/>
    </row>
    <row r="1339" spans="1:8" x14ac:dyDescent="0.25">
      <c r="A1339" s="282"/>
      <c r="B1339" s="282"/>
      <c r="C1339" s="282"/>
      <c r="D1339" s="282"/>
      <c r="E1339" s="291"/>
      <c r="F1339" s="282"/>
      <c r="G1339" s="282"/>
      <c r="H1339" s="282"/>
    </row>
    <row r="1340" spans="1:8" x14ac:dyDescent="0.25">
      <c r="A1340" s="282"/>
      <c r="B1340" s="282"/>
      <c r="C1340" s="282"/>
      <c r="D1340" s="282"/>
      <c r="E1340" s="291"/>
      <c r="F1340" s="282"/>
      <c r="G1340" s="282"/>
      <c r="H1340" s="282"/>
    </row>
    <row r="1341" spans="1:8" x14ac:dyDescent="0.25">
      <c r="A1341" s="282"/>
      <c r="B1341" s="282"/>
      <c r="C1341" s="282"/>
      <c r="D1341" s="282"/>
      <c r="E1341" s="291"/>
      <c r="F1341" s="282"/>
      <c r="G1341" s="282"/>
      <c r="H1341" s="282"/>
    </row>
    <row r="1342" spans="1:8" x14ac:dyDescent="0.25">
      <c r="A1342" s="282"/>
      <c r="B1342" s="282"/>
      <c r="C1342" s="282"/>
      <c r="D1342" s="282"/>
      <c r="E1342" s="291"/>
      <c r="F1342" s="282"/>
      <c r="G1342" s="282"/>
      <c r="H1342" s="282"/>
    </row>
    <row r="1343" spans="1:8" x14ac:dyDescent="0.25">
      <c r="A1343" s="282"/>
      <c r="B1343" s="282"/>
      <c r="C1343" s="282"/>
      <c r="D1343" s="282"/>
      <c r="E1343" s="291"/>
      <c r="F1343" s="282"/>
      <c r="G1343" s="282"/>
      <c r="H1343" s="282"/>
    </row>
    <row r="1344" spans="1:8" x14ac:dyDescent="0.25">
      <c r="A1344" s="282"/>
      <c r="B1344" s="282"/>
      <c r="C1344" s="282"/>
      <c r="D1344" s="282"/>
      <c r="E1344" s="291"/>
      <c r="F1344" s="282"/>
      <c r="G1344" s="282"/>
      <c r="H1344" s="282"/>
    </row>
    <row r="1345" spans="1:8" x14ac:dyDescent="0.25">
      <c r="A1345" s="282"/>
      <c r="B1345" s="282"/>
      <c r="C1345" s="282"/>
      <c r="D1345" s="282"/>
      <c r="E1345" s="291"/>
      <c r="F1345" s="282"/>
      <c r="G1345" s="282"/>
      <c r="H1345" s="282"/>
    </row>
    <row r="1346" spans="1:8" x14ac:dyDescent="0.25">
      <c r="A1346" s="282"/>
      <c r="B1346" s="282"/>
      <c r="C1346" s="282"/>
      <c r="D1346" s="282"/>
      <c r="E1346" s="291"/>
      <c r="F1346" s="282"/>
      <c r="G1346" s="282"/>
      <c r="H1346" s="282"/>
    </row>
    <row r="1347" spans="1:8" x14ac:dyDescent="0.25">
      <c r="A1347" s="282"/>
      <c r="B1347" s="282"/>
      <c r="C1347" s="282"/>
      <c r="D1347" s="282"/>
      <c r="E1347" s="291"/>
      <c r="F1347" s="282"/>
      <c r="G1347" s="282"/>
      <c r="H1347" s="282"/>
    </row>
    <row r="1348" spans="1:8" x14ac:dyDescent="0.25">
      <c r="A1348" s="282"/>
      <c r="B1348" s="282"/>
      <c r="C1348" s="282"/>
      <c r="D1348" s="282"/>
      <c r="E1348" s="291"/>
      <c r="F1348" s="282"/>
      <c r="G1348" s="282"/>
      <c r="H1348" s="282"/>
    </row>
    <row r="1349" spans="1:8" x14ac:dyDescent="0.25">
      <c r="A1349" s="282"/>
      <c r="B1349" s="282"/>
      <c r="C1349" s="282"/>
      <c r="D1349" s="282"/>
      <c r="E1349" s="291"/>
      <c r="F1349" s="282"/>
      <c r="G1349" s="282"/>
      <c r="H1349" s="282"/>
    </row>
    <row r="1350" spans="1:8" x14ac:dyDescent="0.25">
      <c r="A1350" s="282"/>
      <c r="B1350" s="282"/>
      <c r="C1350" s="282"/>
      <c r="D1350" s="282"/>
      <c r="E1350" s="291"/>
      <c r="F1350" s="282"/>
      <c r="G1350" s="282"/>
      <c r="H1350" s="282"/>
    </row>
    <row r="1351" spans="1:8" x14ac:dyDescent="0.25">
      <c r="A1351" s="282"/>
      <c r="B1351" s="282"/>
      <c r="C1351" s="282"/>
      <c r="D1351" s="282"/>
      <c r="E1351" s="291"/>
      <c r="F1351" s="282"/>
      <c r="G1351" s="282"/>
      <c r="H1351" s="282"/>
    </row>
    <row r="1352" spans="1:8" x14ac:dyDescent="0.25">
      <c r="A1352" s="282"/>
      <c r="B1352" s="282"/>
      <c r="C1352" s="282"/>
      <c r="D1352" s="282"/>
      <c r="E1352" s="291"/>
      <c r="F1352" s="282"/>
      <c r="G1352" s="282"/>
      <c r="H1352" s="282"/>
    </row>
    <row r="1353" spans="1:8" x14ac:dyDescent="0.25">
      <c r="A1353" s="282"/>
      <c r="B1353" s="282"/>
      <c r="C1353" s="282"/>
      <c r="D1353" s="282"/>
      <c r="E1353" s="291"/>
      <c r="F1353" s="282"/>
      <c r="G1353" s="282"/>
      <c r="H1353" s="282"/>
    </row>
    <row r="1354" spans="1:8" x14ac:dyDescent="0.25">
      <c r="A1354" s="282"/>
      <c r="B1354" s="282"/>
      <c r="C1354" s="282"/>
      <c r="D1354" s="282"/>
      <c r="E1354" s="291"/>
      <c r="F1354" s="282"/>
      <c r="G1354" s="282"/>
      <c r="H1354" s="282"/>
    </row>
    <row r="1355" spans="1:8" x14ac:dyDescent="0.25">
      <c r="A1355" s="282"/>
      <c r="B1355" s="282"/>
      <c r="C1355" s="282"/>
      <c r="D1355" s="282"/>
      <c r="E1355" s="291"/>
      <c r="F1355" s="282"/>
      <c r="G1355" s="282"/>
      <c r="H1355" s="282"/>
    </row>
    <row r="1356" spans="1:8" x14ac:dyDescent="0.25">
      <c r="A1356" s="282"/>
      <c r="B1356" s="282"/>
      <c r="C1356" s="282"/>
      <c r="D1356" s="282"/>
      <c r="E1356" s="291"/>
      <c r="F1356" s="282"/>
      <c r="G1356" s="282"/>
      <c r="H1356" s="282"/>
    </row>
    <row r="1357" spans="1:8" x14ac:dyDescent="0.25">
      <c r="A1357" s="282"/>
      <c r="B1357" s="282"/>
      <c r="C1357" s="282"/>
      <c r="D1357" s="282"/>
      <c r="E1357" s="291"/>
      <c r="F1357" s="282"/>
      <c r="G1357" s="282"/>
      <c r="H1357" s="282"/>
    </row>
    <row r="1358" spans="1:8" x14ac:dyDescent="0.25">
      <c r="A1358" s="282"/>
      <c r="B1358" s="282"/>
      <c r="C1358" s="282"/>
      <c r="D1358" s="282"/>
      <c r="E1358" s="291"/>
      <c r="F1358" s="282"/>
      <c r="G1358" s="282"/>
      <c r="H1358" s="282"/>
    </row>
    <row r="1359" spans="1:8" x14ac:dyDescent="0.25">
      <c r="A1359" s="282"/>
      <c r="B1359" s="282"/>
      <c r="C1359" s="282"/>
      <c r="D1359" s="282"/>
      <c r="E1359" s="291"/>
      <c r="F1359" s="282"/>
      <c r="G1359" s="282"/>
      <c r="H1359" s="282"/>
    </row>
    <row r="1360" spans="1:8" x14ac:dyDescent="0.25">
      <c r="A1360" s="282"/>
      <c r="B1360" s="282"/>
      <c r="C1360" s="282"/>
      <c r="D1360" s="282"/>
      <c r="E1360" s="291"/>
      <c r="F1360" s="282"/>
      <c r="G1360" s="282"/>
      <c r="H1360" s="282"/>
    </row>
    <row r="1361" spans="1:8" x14ac:dyDescent="0.25">
      <c r="A1361" s="282"/>
      <c r="B1361" s="282"/>
      <c r="C1361" s="282"/>
      <c r="D1361" s="282"/>
      <c r="E1361" s="291"/>
      <c r="F1361" s="282"/>
      <c r="G1361" s="282"/>
      <c r="H1361" s="282"/>
    </row>
    <row r="1362" spans="1:8" x14ac:dyDescent="0.25">
      <c r="A1362" s="282"/>
      <c r="B1362" s="282"/>
      <c r="C1362" s="282"/>
      <c r="D1362" s="282"/>
      <c r="E1362" s="291"/>
      <c r="F1362" s="282"/>
      <c r="G1362" s="282"/>
      <c r="H1362" s="282"/>
    </row>
    <row r="1363" spans="1:8" x14ac:dyDescent="0.25">
      <c r="A1363" s="282"/>
      <c r="B1363" s="282"/>
      <c r="C1363" s="282"/>
      <c r="D1363" s="282"/>
      <c r="E1363" s="291"/>
      <c r="F1363" s="282"/>
      <c r="G1363" s="282"/>
      <c r="H1363" s="282"/>
    </row>
    <row r="1364" spans="1:8" x14ac:dyDescent="0.25">
      <c r="A1364" s="282"/>
      <c r="B1364" s="282"/>
      <c r="C1364" s="282"/>
      <c r="D1364" s="282"/>
      <c r="E1364" s="291"/>
      <c r="F1364" s="282"/>
      <c r="G1364" s="282"/>
      <c r="H1364" s="282"/>
    </row>
    <row r="1365" spans="1:8" x14ac:dyDescent="0.25">
      <c r="A1365" s="282"/>
      <c r="B1365" s="282"/>
      <c r="C1365" s="282"/>
      <c r="D1365" s="282"/>
      <c r="E1365" s="291"/>
      <c r="F1365" s="282"/>
      <c r="G1365" s="282"/>
      <c r="H1365" s="282"/>
    </row>
    <row r="1366" spans="1:8" x14ac:dyDescent="0.25">
      <c r="A1366" s="282"/>
      <c r="B1366" s="282"/>
      <c r="C1366" s="282"/>
      <c r="D1366" s="282"/>
      <c r="E1366" s="291"/>
      <c r="F1366" s="282"/>
      <c r="G1366" s="282"/>
      <c r="H1366" s="282"/>
    </row>
    <row r="1367" spans="1:8" x14ac:dyDescent="0.25">
      <c r="A1367" s="282"/>
      <c r="B1367" s="282"/>
      <c r="C1367" s="282"/>
      <c r="D1367" s="282"/>
      <c r="E1367" s="291"/>
      <c r="F1367" s="282"/>
      <c r="G1367" s="282"/>
      <c r="H1367" s="282"/>
    </row>
    <row r="1368" spans="1:8" x14ac:dyDescent="0.25">
      <c r="A1368" s="282"/>
      <c r="B1368" s="282"/>
      <c r="C1368" s="282"/>
      <c r="D1368" s="282"/>
      <c r="E1368" s="291"/>
      <c r="F1368" s="282"/>
      <c r="G1368" s="282"/>
      <c r="H1368" s="282"/>
    </row>
    <row r="1369" spans="1:8" x14ac:dyDescent="0.25">
      <c r="A1369" s="282"/>
      <c r="B1369" s="282"/>
      <c r="C1369" s="282"/>
      <c r="D1369" s="282"/>
      <c r="E1369" s="291"/>
      <c r="F1369" s="282"/>
      <c r="G1369" s="282"/>
      <c r="H1369" s="282"/>
    </row>
    <row r="1370" spans="1:8" x14ac:dyDescent="0.25">
      <c r="A1370" s="282"/>
      <c r="B1370" s="282"/>
      <c r="C1370" s="282"/>
      <c r="D1370" s="282"/>
      <c r="E1370" s="291"/>
      <c r="F1370" s="282"/>
      <c r="G1370" s="282"/>
      <c r="H1370" s="282"/>
    </row>
    <row r="1371" spans="1:8" x14ac:dyDescent="0.25">
      <c r="A1371" s="282"/>
      <c r="B1371" s="282"/>
      <c r="C1371" s="282"/>
      <c r="D1371" s="282"/>
      <c r="E1371" s="291"/>
      <c r="F1371" s="282"/>
      <c r="G1371" s="282"/>
      <c r="H1371" s="282"/>
    </row>
    <row r="1372" spans="1:8" x14ac:dyDescent="0.25">
      <c r="A1372" s="282"/>
      <c r="B1372" s="282"/>
      <c r="C1372" s="282"/>
      <c r="D1372" s="282"/>
      <c r="E1372" s="291"/>
      <c r="F1372" s="282"/>
      <c r="G1372" s="282"/>
      <c r="H1372" s="282"/>
    </row>
    <row r="1373" spans="1:8" x14ac:dyDescent="0.25">
      <c r="A1373" s="282"/>
      <c r="B1373" s="282"/>
      <c r="C1373" s="282"/>
      <c r="D1373" s="282"/>
      <c r="E1373" s="291"/>
      <c r="F1373" s="282"/>
      <c r="G1373" s="282"/>
      <c r="H1373" s="282"/>
    </row>
    <row r="1374" spans="1:8" x14ac:dyDescent="0.25">
      <c r="A1374" s="282"/>
      <c r="B1374" s="282"/>
      <c r="C1374" s="282"/>
      <c r="D1374" s="282"/>
      <c r="E1374" s="291"/>
      <c r="F1374" s="282"/>
      <c r="G1374" s="282"/>
      <c r="H1374" s="282"/>
    </row>
    <row r="1375" spans="1:8" x14ac:dyDescent="0.25">
      <c r="A1375" s="282"/>
      <c r="B1375" s="282"/>
      <c r="C1375" s="282"/>
      <c r="D1375" s="282"/>
      <c r="E1375" s="291"/>
      <c r="F1375" s="282"/>
      <c r="G1375" s="282"/>
      <c r="H1375" s="282"/>
    </row>
    <row r="1376" spans="1:8" x14ac:dyDescent="0.25">
      <c r="A1376" s="282"/>
      <c r="B1376" s="282"/>
      <c r="C1376" s="282"/>
      <c r="D1376" s="282"/>
      <c r="E1376" s="291"/>
      <c r="F1376" s="282"/>
      <c r="G1376" s="282"/>
      <c r="H1376" s="282"/>
    </row>
    <row r="1377" spans="1:8" x14ac:dyDescent="0.25">
      <c r="A1377" s="282"/>
      <c r="B1377" s="282"/>
      <c r="C1377" s="282"/>
      <c r="D1377" s="282"/>
      <c r="E1377" s="291"/>
      <c r="F1377" s="282"/>
      <c r="G1377" s="282"/>
      <c r="H1377" s="282"/>
    </row>
    <row r="1378" spans="1:8" x14ac:dyDescent="0.25">
      <c r="A1378" s="282"/>
      <c r="B1378" s="282"/>
      <c r="C1378" s="282"/>
      <c r="D1378" s="282"/>
      <c r="E1378" s="291"/>
      <c r="F1378" s="282"/>
      <c r="G1378" s="282"/>
      <c r="H1378" s="282"/>
    </row>
    <row r="1379" spans="1:8" x14ac:dyDescent="0.25">
      <c r="A1379" s="282"/>
      <c r="B1379" s="282"/>
      <c r="C1379" s="282"/>
      <c r="D1379" s="282"/>
      <c r="E1379" s="291"/>
      <c r="F1379" s="282"/>
      <c r="G1379" s="282"/>
      <c r="H1379" s="282"/>
    </row>
    <row r="1380" spans="1:8" x14ac:dyDescent="0.25">
      <c r="A1380" s="282"/>
      <c r="B1380" s="282"/>
      <c r="C1380" s="282"/>
      <c r="D1380" s="282"/>
      <c r="E1380" s="291"/>
      <c r="F1380" s="282"/>
      <c r="G1380" s="282"/>
      <c r="H1380" s="282"/>
    </row>
    <row r="1381" spans="1:8" x14ac:dyDescent="0.25">
      <c r="A1381" s="282"/>
      <c r="B1381" s="282"/>
      <c r="C1381" s="282"/>
      <c r="D1381" s="282"/>
      <c r="E1381" s="291"/>
      <c r="F1381" s="282"/>
      <c r="G1381" s="282"/>
      <c r="H1381" s="282"/>
    </row>
    <row r="1382" spans="1:8" x14ac:dyDescent="0.25">
      <c r="A1382" s="282"/>
      <c r="B1382" s="282"/>
      <c r="C1382" s="282"/>
      <c r="D1382" s="282"/>
      <c r="E1382" s="291"/>
      <c r="F1382" s="282"/>
      <c r="G1382" s="282"/>
      <c r="H1382" s="282"/>
    </row>
    <row r="1383" spans="1:8" x14ac:dyDescent="0.25">
      <c r="A1383" s="282"/>
      <c r="B1383" s="282"/>
      <c r="C1383" s="282"/>
      <c r="D1383" s="282"/>
      <c r="E1383" s="291"/>
      <c r="F1383" s="282"/>
      <c r="G1383" s="282"/>
      <c r="H1383" s="282"/>
    </row>
    <row r="1384" spans="1:8" x14ac:dyDescent="0.25">
      <c r="A1384" s="282"/>
      <c r="B1384" s="282"/>
      <c r="C1384" s="282"/>
      <c r="D1384" s="282"/>
      <c r="E1384" s="291"/>
      <c r="F1384" s="282"/>
      <c r="G1384" s="282"/>
      <c r="H1384" s="282"/>
    </row>
    <row r="1385" spans="1:8" x14ac:dyDescent="0.25">
      <c r="A1385" s="282"/>
      <c r="B1385" s="282"/>
      <c r="C1385" s="282"/>
      <c r="D1385" s="282"/>
      <c r="E1385" s="291"/>
      <c r="F1385" s="282"/>
      <c r="G1385" s="282"/>
      <c r="H1385" s="282"/>
    </row>
    <row r="1386" spans="1:8" x14ac:dyDescent="0.25">
      <c r="A1386" s="282"/>
      <c r="B1386" s="282"/>
      <c r="C1386" s="282"/>
      <c r="D1386" s="282"/>
      <c r="E1386" s="291"/>
      <c r="F1386" s="282"/>
      <c r="G1386" s="282"/>
      <c r="H1386" s="282"/>
    </row>
    <row r="1387" spans="1:8" x14ac:dyDescent="0.25">
      <c r="A1387" s="282"/>
      <c r="B1387" s="282"/>
      <c r="C1387" s="282"/>
      <c r="D1387" s="282"/>
      <c r="E1387" s="291"/>
      <c r="F1387" s="282"/>
      <c r="G1387" s="282"/>
      <c r="H1387" s="282"/>
    </row>
    <row r="1388" spans="1:8" x14ac:dyDescent="0.25">
      <c r="A1388" s="282"/>
      <c r="B1388" s="282"/>
      <c r="C1388" s="282"/>
      <c r="D1388" s="282"/>
      <c r="E1388" s="291"/>
      <c r="F1388" s="282"/>
      <c r="G1388" s="282"/>
      <c r="H1388" s="282"/>
    </row>
    <row r="1389" spans="1:8" x14ac:dyDescent="0.25">
      <c r="A1389" s="282"/>
      <c r="B1389" s="282"/>
      <c r="C1389" s="282"/>
      <c r="D1389" s="282"/>
      <c r="E1389" s="291"/>
      <c r="F1389" s="282"/>
      <c r="G1389" s="282"/>
      <c r="H1389" s="282"/>
    </row>
    <row r="1390" spans="1:8" x14ac:dyDescent="0.25">
      <c r="A1390" s="282"/>
      <c r="B1390" s="282"/>
      <c r="C1390" s="282"/>
      <c r="D1390" s="282"/>
      <c r="E1390" s="291"/>
      <c r="F1390" s="282"/>
      <c r="G1390" s="282"/>
      <c r="H1390" s="282"/>
    </row>
    <row r="1391" spans="1:8" x14ac:dyDescent="0.25">
      <c r="A1391" s="282"/>
      <c r="B1391" s="282"/>
      <c r="C1391" s="282"/>
      <c r="D1391" s="282"/>
      <c r="E1391" s="291"/>
      <c r="F1391" s="282"/>
      <c r="G1391" s="282"/>
      <c r="H1391" s="282"/>
    </row>
    <row r="1392" spans="1:8" x14ac:dyDescent="0.25">
      <c r="A1392" s="282"/>
      <c r="B1392" s="282"/>
      <c r="C1392" s="282"/>
      <c r="D1392" s="282"/>
      <c r="E1392" s="291"/>
      <c r="F1392" s="282"/>
      <c r="G1392" s="282"/>
      <c r="H1392" s="282"/>
    </row>
    <row r="1393" spans="1:8" x14ac:dyDescent="0.25">
      <c r="A1393" s="282"/>
      <c r="B1393" s="282"/>
      <c r="C1393" s="282"/>
      <c r="D1393" s="282"/>
      <c r="E1393" s="291"/>
      <c r="F1393" s="282"/>
      <c r="G1393" s="282"/>
      <c r="H1393" s="282"/>
    </row>
    <row r="1394" spans="1:8" x14ac:dyDescent="0.25">
      <c r="A1394" s="282"/>
      <c r="B1394" s="282"/>
      <c r="C1394" s="282"/>
      <c r="D1394" s="282"/>
      <c r="E1394" s="291"/>
      <c r="F1394" s="282"/>
      <c r="G1394" s="282"/>
      <c r="H1394" s="282"/>
    </row>
    <row r="1395" spans="1:8" x14ac:dyDescent="0.25">
      <c r="A1395" s="282"/>
      <c r="B1395" s="282"/>
      <c r="C1395" s="282"/>
      <c r="D1395" s="282"/>
      <c r="E1395" s="291"/>
      <c r="F1395" s="282"/>
      <c r="G1395" s="282"/>
      <c r="H1395" s="282"/>
    </row>
    <row r="1396" spans="1:8" x14ac:dyDescent="0.25">
      <c r="A1396" s="282"/>
      <c r="B1396" s="282"/>
      <c r="C1396" s="282"/>
      <c r="D1396" s="282"/>
      <c r="E1396" s="291"/>
      <c r="F1396" s="282"/>
      <c r="G1396" s="282"/>
      <c r="H1396" s="282"/>
    </row>
    <row r="1397" spans="1:8" x14ac:dyDescent="0.25">
      <c r="A1397" s="282"/>
      <c r="B1397" s="282"/>
      <c r="C1397" s="282"/>
      <c r="D1397" s="282"/>
      <c r="E1397" s="291"/>
      <c r="F1397" s="282"/>
      <c r="G1397" s="282"/>
      <c r="H1397" s="282"/>
    </row>
    <row r="1398" spans="1:8" x14ac:dyDescent="0.25">
      <c r="A1398" s="282"/>
      <c r="B1398" s="282"/>
      <c r="C1398" s="282"/>
      <c r="D1398" s="282"/>
      <c r="E1398" s="291"/>
      <c r="F1398" s="282"/>
      <c r="G1398" s="282"/>
      <c r="H1398" s="282"/>
    </row>
    <row r="1399" spans="1:8" x14ac:dyDescent="0.25">
      <c r="A1399" s="282"/>
      <c r="B1399" s="282"/>
      <c r="C1399" s="282"/>
      <c r="D1399" s="282"/>
      <c r="E1399" s="291"/>
      <c r="F1399" s="282"/>
      <c r="G1399" s="282"/>
      <c r="H1399" s="282"/>
    </row>
    <row r="1400" spans="1:8" x14ac:dyDescent="0.25">
      <c r="A1400" s="282"/>
      <c r="B1400" s="282"/>
      <c r="C1400" s="282"/>
      <c r="D1400" s="282"/>
      <c r="E1400" s="291"/>
      <c r="F1400" s="282"/>
      <c r="G1400" s="282"/>
      <c r="H1400" s="282"/>
    </row>
    <row r="1401" spans="1:8" x14ac:dyDescent="0.25">
      <c r="A1401" s="282"/>
      <c r="B1401" s="282"/>
      <c r="C1401" s="282"/>
      <c r="D1401" s="282"/>
      <c r="E1401" s="291"/>
      <c r="F1401" s="282"/>
      <c r="G1401" s="282"/>
      <c r="H1401" s="282"/>
    </row>
    <row r="1402" spans="1:8" x14ac:dyDescent="0.25">
      <c r="A1402" s="282"/>
      <c r="B1402" s="282"/>
      <c r="C1402" s="282"/>
      <c r="D1402" s="282"/>
      <c r="E1402" s="291"/>
      <c r="F1402" s="282"/>
      <c r="G1402" s="282"/>
      <c r="H1402" s="282"/>
    </row>
    <row r="1403" spans="1:8" x14ac:dyDescent="0.25">
      <c r="A1403" s="282"/>
      <c r="B1403" s="282"/>
      <c r="C1403" s="282"/>
      <c r="D1403" s="282"/>
      <c r="E1403" s="291"/>
      <c r="F1403" s="282"/>
      <c r="G1403" s="282"/>
      <c r="H1403" s="282"/>
    </row>
    <row r="1404" spans="1:8" x14ac:dyDescent="0.25">
      <c r="A1404" s="282"/>
      <c r="B1404" s="282"/>
      <c r="C1404" s="282"/>
      <c r="D1404" s="282"/>
      <c r="E1404" s="291"/>
      <c r="F1404" s="282"/>
      <c r="G1404" s="282"/>
      <c r="H1404" s="282"/>
    </row>
    <row r="1405" spans="1:8" x14ac:dyDescent="0.25">
      <c r="A1405" s="282"/>
      <c r="B1405" s="282"/>
      <c r="C1405" s="282"/>
      <c r="D1405" s="282"/>
      <c r="E1405" s="291"/>
      <c r="F1405" s="282"/>
      <c r="G1405" s="282"/>
      <c r="H1405" s="282"/>
    </row>
    <row r="1406" spans="1:8" x14ac:dyDescent="0.25">
      <c r="A1406" s="282"/>
      <c r="B1406" s="282"/>
      <c r="C1406" s="282"/>
      <c r="D1406" s="282"/>
      <c r="E1406" s="291"/>
      <c r="F1406" s="282"/>
      <c r="G1406" s="282"/>
      <c r="H1406" s="282"/>
    </row>
    <row r="1407" spans="1:8" x14ac:dyDescent="0.25">
      <c r="A1407" s="282"/>
      <c r="B1407" s="282"/>
      <c r="C1407" s="282"/>
      <c r="D1407" s="282"/>
      <c r="E1407" s="291"/>
      <c r="F1407" s="282"/>
      <c r="G1407" s="282"/>
      <c r="H1407" s="282"/>
    </row>
    <row r="1408" spans="1:8" x14ac:dyDescent="0.25">
      <c r="A1408" s="282"/>
      <c r="B1408" s="282"/>
      <c r="C1408" s="282"/>
      <c r="D1408" s="282"/>
      <c r="E1408" s="291"/>
      <c r="F1408" s="282"/>
      <c r="G1408" s="282"/>
      <c r="H1408" s="282"/>
    </row>
    <row r="1409" spans="1:8" x14ac:dyDescent="0.25">
      <c r="A1409" s="282"/>
      <c r="B1409" s="282"/>
      <c r="C1409" s="282"/>
      <c r="D1409" s="282"/>
      <c r="E1409" s="291"/>
      <c r="F1409" s="282"/>
      <c r="G1409" s="282"/>
      <c r="H1409" s="282"/>
    </row>
    <row r="1410" spans="1:8" x14ac:dyDescent="0.25">
      <c r="A1410" s="282"/>
      <c r="B1410" s="282"/>
      <c r="C1410" s="282"/>
      <c r="D1410" s="282"/>
      <c r="E1410" s="291"/>
      <c r="F1410" s="282"/>
      <c r="G1410" s="282"/>
      <c r="H1410" s="282"/>
    </row>
    <row r="1411" spans="1:8" x14ac:dyDescent="0.25">
      <c r="A1411" s="282"/>
      <c r="B1411" s="282"/>
      <c r="C1411" s="282"/>
      <c r="D1411" s="282"/>
      <c r="E1411" s="291"/>
      <c r="F1411" s="282"/>
      <c r="G1411" s="282"/>
      <c r="H1411" s="282"/>
    </row>
    <row r="1412" spans="1:8" x14ac:dyDescent="0.25">
      <c r="A1412" s="282"/>
      <c r="B1412" s="282"/>
      <c r="C1412" s="282"/>
      <c r="D1412" s="282"/>
      <c r="E1412" s="291"/>
      <c r="F1412" s="282"/>
      <c r="G1412" s="282"/>
      <c r="H1412" s="282"/>
    </row>
    <row r="1413" spans="1:8" x14ac:dyDescent="0.25">
      <c r="A1413" s="282"/>
      <c r="B1413" s="282"/>
      <c r="C1413" s="282"/>
      <c r="D1413" s="282"/>
      <c r="E1413" s="291"/>
      <c r="F1413" s="282"/>
      <c r="G1413" s="282"/>
      <c r="H1413" s="282"/>
    </row>
    <row r="1414" spans="1:8" x14ac:dyDescent="0.25">
      <c r="A1414" s="282"/>
      <c r="B1414" s="282"/>
      <c r="C1414" s="282"/>
      <c r="D1414" s="282"/>
      <c r="E1414" s="291"/>
      <c r="F1414" s="282"/>
      <c r="G1414" s="282"/>
      <c r="H1414" s="282"/>
    </row>
    <row r="1415" spans="1:8" x14ac:dyDescent="0.25">
      <c r="A1415" s="282"/>
      <c r="B1415" s="282"/>
      <c r="C1415" s="282"/>
      <c r="D1415" s="282"/>
      <c r="E1415" s="291"/>
      <c r="F1415" s="282"/>
      <c r="G1415" s="282"/>
      <c r="H1415" s="282"/>
    </row>
    <row r="1416" spans="1:8" x14ac:dyDescent="0.25">
      <c r="A1416" s="282"/>
      <c r="B1416" s="282"/>
      <c r="C1416" s="282"/>
      <c r="D1416" s="282"/>
      <c r="E1416" s="291"/>
      <c r="F1416" s="282"/>
      <c r="G1416" s="282"/>
      <c r="H1416" s="282"/>
    </row>
    <row r="1417" spans="1:8" x14ac:dyDescent="0.25">
      <c r="A1417" s="282"/>
      <c r="B1417" s="282"/>
      <c r="C1417" s="282"/>
      <c r="D1417" s="282"/>
      <c r="E1417" s="291"/>
      <c r="F1417" s="282"/>
      <c r="G1417" s="282"/>
      <c r="H1417" s="282"/>
    </row>
    <row r="1418" spans="1:8" x14ac:dyDescent="0.25">
      <c r="A1418" s="282"/>
      <c r="B1418" s="282"/>
      <c r="C1418" s="282"/>
      <c r="D1418" s="282"/>
      <c r="E1418" s="291"/>
      <c r="F1418" s="282"/>
      <c r="G1418" s="282"/>
      <c r="H1418" s="282"/>
    </row>
    <row r="1419" spans="1:8" x14ac:dyDescent="0.25">
      <c r="A1419" s="282"/>
      <c r="B1419" s="282"/>
      <c r="C1419" s="282"/>
      <c r="D1419" s="282"/>
      <c r="E1419" s="291"/>
      <c r="F1419" s="282"/>
      <c r="G1419" s="282"/>
      <c r="H1419" s="282"/>
    </row>
    <row r="1420" spans="1:8" x14ac:dyDescent="0.25">
      <c r="A1420" s="282"/>
      <c r="B1420" s="282"/>
      <c r="C1420" s="282"/>
      <c r="D1420" s="282"/>
      <c r="E1420" s="291"/>
      <c r="F1420" s="282"/>
      <c r="G1420" s="282"/>
      <c r="H1420" s="282"/>
    </row>
    <row r="1421" spans="1:8" x14ac:dyDescent="0.25">
      <c r="A1421" s="282"/>
      <c r="B1421" s="282"/>
      <c r="C1421" s="282"/>
      <c r="D1421" s="282"/>
      <c r="E1421" s="291"/>
      <c r="F1421" s="282"/>
      <c r="G1421" s="282"/>
      <c r="H1421" s="282"/>
    </row>
    <row r="1422" spans="1:8" x14ac:dyDescent="0.25">
      <c r="A1422" s="282"/>
      <c r="B1422" s="282"/>
      <c r="C1422" s="282"/>
      <c r="D1422" s="282"/>
      <c r="E1422" s="291"/>
      <c r="F1422" s="282"/>
      <c r="G1422" s="282"/>
      <c r="H1422" s="282"/>
    </row>
    <row r="1423" spans="1:8" x14ac:dyDescent="0.25">
      <c r="A1423" s="282"/>
      <c r="B1423" s="282"/>
      <c r="C1423" s="282"/>
      <c r="D1423" s="282"/>
      <c r="E1423" s="291"/>
      <c r="F1423" s="282"/>
      <c r="G1423" s="282"/>
      <c r="H1423" s="282"/>
    </row>
    <row r="1424" spans="1:8" x14ac:dyDescent="0.25">
      <c r="A1424" s="282"/>
      <c r="B1424" s="282"/>
      <c r="C1424" s="282"/>
      <c r="D1424" s="282"/>
      <c r="E1424" s="291"/>
      <c r="F1424" s="282"/>
      <c r="G1424" s="282"/>
      <c r="H1424" s="282"/>
    </row>
    <row r="1425" spans="1:8" x14ac:dyDescent="0.25">
      <c r="A1425" s="282"/>
      <c r="B1425" s="282"/>
      <c r="C1425" s="282"/>
      <c r="D1425" s="282"/>
      <c r="E1425" s="291"/>
      <c r="F1425" s="282"/>
      <c r="G1425" s="282"/>
      <c r="H1425" s="282"/>
    </row>
    <row r="1426" spans="1:8" x14ac:dyDescent="0.25">
      <c r="A1426" s="282"/>
      <c r="B1426" s="282"/>
      <c r="C1426" s="282"/>
      <c r="D1426" s="282"/>
      <c r="E1426" s="291"/>
      <c r="F1426" s="282"/>
      <c r="G1426" s="282"/>
      <c r="H1426" s="282"/>
    </row>
    <row r="1427" spans="1:8" x14ac:dyDescent="0.25">
      <c r="A1427" s="282"/>
      <c r="B1427" s="282"/>
      <c r="C1427" s="282"/>
      <c r="D1427" s="282"/>
      <c r="E1427" s="291"/>
      <c r="F1427" s="282"/>
      <c r="G1427" s="282"/>
      <c r="H1427" s="282"/>
    </row>
    <row r="1428" spans="1:8" x14ac:dyDescent="0.25">
      <c r="A1428" s="282"/>
      <c r="B1428" s="282"/>
      <c r="C1428" s="282"/>
      <c r="D1428" s="282"/>
      <c r="E1428" s="291"/>
      <c r="F1428" s="282"/>
      <c r="G1428" s="282"/>
      <c r="H1428" s="282"/>
    </row>
    <row r="1429" spans="1:8" x14ac:dyDescent="0.25">
      <c r="A1429" s="282"/>
      <c r="B1429" s="282"/>
      <c r="C1429" s="282"/>
      <c r="D1429" s="282"/>
      <c r="E1429" s="291"/>
      <c r="F1429" s="282"/>
      <c r="G1429" s="282"/>
      <c r="H1429" s="282"/>
    </row>
    <row r="1430" spans="1:8" x14ac:dyDescent="0.25">
      <c r="A1430" s="282"/>
      <c r="B1430" s="282"/>
      <c r="C1430" s="282"/>
      <c r="D1430" s="282"/>
      <c r="E1430" s="291"/>
      <c r="F1430" s="282"/>
      <c r="G1430" s="282"/>
      <c r="H1430" s="282"/>
    </row>
    <row r="1431" spans="1:8" x14ac:dyDescent="0.25">
      <c r="A1431" s="282"/>
      <c r="B1431" s="282"/>
      <c r="C1431" s="282"/>
      <c r="D1431" s="282"/>
      <c r="E1431" s="291"/>
      <c r="F1431" s="282"/>
      <c r="G1431" s="282"/>
      <c r="H1431" s="282"/>
    </row>
    <row r="1432" spans="1:8" x14ac:dyDescent="0.25">
      <c r="A1432" s="282"/>
      <c r="B1432" s="282"/>
      <c r="C1432" s="282"/>
      <c r="D1432" s="282"/>
      <c r="E1432" s="291"/>
      <c r="F1432" s="282"/>
      <c r="G1432" s="282"/>
      <c r="H1432" s="282"/>
    </row>
    <row r="1433" spans="1:8" x14ac:dyDescent="0.25">
      <c r="A1433" s="282"/>
      <c r="B1433" s="282"/>
      <c r="C1433" s="282"/>
      <c r="D1433" s="282"/>
      <c r="E1433" s="291"/>
      <c r="F1433" s="282"/>
      <c r="G1433" s="282"/>
      <c r="H1433" s="282"/>
    </row>
    <row r="1434" spans="1:8" x14ac:dyDescent="0.25">
      <c r="A1434" s="282"/>
      <c r="B1434" s="282"/>
      <c r="C1434" s="282"/>
      <c r="D1434" s="282"/>
      <c r="E1434" s="291"/>
      <c r="F1434" s="282"/>
      <c r="G1434" s="282"/>
      <c r="H1434" s="282"/>
    </row>
    <row r="1435" spans="1:8" x14ac:dyDescent="0.25">
      <c r="A1435" s="282"/>
      <c r="B1435" s="282"/>
      <c r="C1435" s="282"/>
      <c r="D1435" s="282"/>
      <c r="E1435" s="291"/>
      <c r="F1435" s="282"/>
      <c r="G1435" s="282"/>
      <c r="H1435" s="282"/>
    </row>
    <row r="1436" spans="1:8" x14ac:dyDescent="0.25">
      <c r="A1436" s="282"/>
      <c r="B1436" s="282"/>
      <c r="C1436" s="282"/>
      <c r="D1436" s="282"/>
      <c r="E1436" s="291"/>
      <c r="F1436" s="282"/>
      <c r="G1436" s="282"/>
      <c r="H1436" s="282"/>
    </row>
    <row r="1437" spans="1:8" x14ac:dyDescent="0.25">
      <c r="A1437" s="282"/>
      <c r="B1437" s="282"/>
      <c r="C1437" s="282"/>
      <c r="D1437" s="282"/>
      <c r="E1437" s="291"/>
      <c r="F1437" s="282"/>
      <c r="G1437" s="282"/>
      <c r="H1437" s="282"/>
    </row>
    <row r="1438" spans="1:8" x14ac:dyDescent="0.25">
      <c r="A1438" s="282"/>
      <c r="B1438" s="282"/>
      <c r="C1438" s="282"/>
      <c r="D1438" s="282"/>
      <c r="E1438" s="291"/>
      <c r="F1438" s="282"/>
      <c r="G1438" s="282"/>
      <c r="H1438" s="282"/>
    </row>
    <row r="1439" spans="1:8" x14ac:dyDescent="0.25">
      <c r="A1439" s="282"/>
      <c r="B1439" s="282"/>
      <c r="C1439" s="282"/>
      <c r="D1439" s="282"/>
      <c r="E1439" s="291"/>
      <c r="F1439" s="282"/>
      <c r="G1439" s="282"/>
      <c r="H1439" s="282"/>
    </row>
    <row r="1440" spans="1:8" x14ac:dyDescent="0.25">
      <c r="A1440" s="282"/>
      <c r="B1440" s="282"/>
      <c r="C1440" s="282"/>
      <c r="D1440" s="282"/>
      <c r="E1440" s="291"/>
      <c r="F1440" s="282"/>
      <c r="G1440" s="282"/>
      <c r="H1440" s="282"/>
    </row>
    <row r="1441" spans="1:8" x14ac:dyDescent="0.25">
      <c r="A1441" s="282"/>
      <c r="B1441" s="282"/>
      <c r="C1441" s="282"/>
      <c r="D1441" s="282"/>
      <c r="E1441" s="291"/>
      <c r="F1441" s="282"/>
      <c r="G1441" s="282"/>
      <c r="H1441" s="282"/>
    </row>
    <row r="1442" spans="1:8" x14ac:dyDescent="0.25">
      <c r="A1442" s="282"/>
      <c r="B1442" s="282"/>
      <c r="C1442" s="282"/>
      <c r="D1442" s="282"/>
      <c r="E1442" s="291"/>
      <c r="F1442" s="282"/>
      <c r="G1442" s="282"/>
      <c r="H1442" s="282"/>
    </row>
    <row r="1443" spans="1:8" x14ac:dyDescent="0.25">
      <c r="A1443" s="282"/>
      <c r="B1443" s="282"/>
      <c r="C1443" s="282"/>
      <c r="D1443" s="282"/>
      <c r="E1443" s="291"/>
      <c r="F1443" s="282"/>
      <c r="G1443" s="282"/>
      <c r="H1443" s="282"/>
    </row>
    <row r="1444" spans="1:8" x14ac:dyDescent="0.25">
      <c r="A1444" s="282"/>
      <c r="B1444" s="282"/>
      <c r="C1444" s="282"/>
      <c r="D1444" s="282"/>
      <c r="E1444" s="291"/>
      <c r="F1444" s="282"/>
      <c r="G1444" s="282"/>
      <c r="H1444" s="282"/>
    </row>
    <row r="1445" spans="1:8" x14ac:dyDescent="0.25">
      <c r="A1445" s="282"/>
      <c r="B1445" s="282"/>
      <c r="C1445" s="282"/>
      <c r="D1445" s="282"/>
      <c r="E1445" s="291"/>
      <c r="F1445" s="282"/>
      <c r="G1445" s="282"/>
      <c r="H1445" s="282"/>
    </row>
    <row r="1446" spans="1:8" x14ac:dyDescent="0.25">
      <c r="A1446" s="282"/>
      <c r="B1446" s="282"/>
      <c r="C1446" s="282"/>
      <c r="D1446" s="282"/>
      <c r="E1446" s="291"/>
      <c r="F1446" s="282"/>
      <c r="G1446" s="282"/>
      <c r="H1446" s="282"/>
    </row>
    <row r="1447" spans="1:8" x14ac:dyDescent="0.25">
      <c r="A1447" s="282"/>
      <c r="B1447" s="282"/>
      <c r="C1447" s="282"/>
      <c r="D1447" s="282"/>
      <c r="E1447" s="291"/>
      <c r="F1447" s="282"/>
      <c r="G1447" s="282"/>
      <c r="H1447" s="282"/>
    </row>
    <row r="1448" spans="1:8" x14ac:dyDescent="0.25">
      <c r="A1448" s="282"/>
      <c r="B1448" s="282"/>
      <c r="C1448" s="282"/>
      <c r="D1448" s="282"/>
      <c r="E1448" s="291"/>
      <c r="F1448" s="282"/>
      <c r="G1448" s="282"/>
      <c r="H1448" s="282"/>
    </row>
    <row r="1449" spans="1:8" x14ac:dyDescent="0.25">
      <c r="A1449" s="282"/>
      <c r="B1449" s="282"/>
      <c r="C1449" s="282"/>
      <c r="D1449" s="282"/>
      <c r="E1449" s="291"/>
      <c r="F1449" s="282"/>
      <c r="G1449" s="282"/>
      <c r="H1449" s="282"/>
    </row>
    <row r="1450" spans="1:8" x14ac:dyDescent="0.25">
      <c r="A1450" s="282"/>
      <c r="B1450" s="282"/>
      <c r="C1450" s="282"/>
      <c r="D1450" s="282"/>
      <c r="E1450" s="291"/>
      <c r="F1450" s="282"/>
      <c r="G1450" s="282"/>
      <c r="H1450" s="282"/>
    </row>
    <row r="1451" spans="1:8" x14ac:dyDescent="0.25">
      <c r="A1451" s="282"/>
      <c r="B1451" s="282"/>
      <c r="C1451" s="282"/>
      <c r="D1451" s="282"/>
      <c r="E1451" s="291"/>
      <c r="F1451" s="282"/>
      <c r="G1451" s="282"/>
      <c r="H1451" s="282"/>
    </row>
    <row r="1452" spans="1:8" x14ac:dyDescent="0.25">
      <c r="A1452" s="282"/>
      <c r="B1452" s="282"/>
      <c r="C1452" s="282"/>
      <c r="D1452" s="282"/>
      <c r="E1452" s="291"/>
      <c r="F1452" s="282"/>
      <c r="G1452" s="282"/>
      <c r="H1452" s="282"/>
    </row>
    <row r="1453" spans="1:8" x14ac:dyDescent="0.25">
      <c r="A1453" s="282"/>
      <c r="B1453" s="282"/>
      <c r="C1453" s="282"/>
      <c r="D1453" s="282"/>
      <c r="E1453" s="291"/>
      <c r="F1453" s="282"/>
      <c r="G1453" s="282"/>
      <c r="H1453" s="282"/>
    </row>
    <row r="1454" spans="1:8" x14ac:dyDescent="0.25">
      <c r="A1454" s="282"/>
      <c r="B1454" s="282"/>
      <c r="C1454" s="282"/>
      <c r="D1454" s="282"/>
      <c r="E1454" s="291"/>
      <c r="F1454" s="282"/>
      <c r="G1454" s="282"/>
      <c r="H1454" s="282"/>
    </row>
    <row r="1455" spans="1:8" x14ac:dyDescent="0.25">
      <c r="A1455" s="282"/>
      <c r="B1455" s="282"/>
      <c r="C1455" s="282"/>
      <c r="D1455" s="282"/>
      <c r="E1455" s="291"/>
      <c r="F1455" s="282"/>
      <c r="G1455" s="282"/>
      <c r="H1455" s="282"/>
    </row>
    <row r="1456" spans="1:8" x14ac:dyDescent="0.25">
      <c r="A1456" s="282"/>
      <c r="B1456" s="282"/>
      <c r="C1456" s="282"/>
      <c r="D1456" s="282"/>
      <c r="E1456" s="291"/>
      <c r="F1456" s="282"/>
      <c r="G1456" s="282"/>
      <c r="H1456" s="282"/>
    </row>
    <row r="1457" spans="1:8" x14ac:dyDescent="0.25">
      <c r="A1457" s="282"/>
      <c r="B1457" s="282"/>
      <c r="C1457" s="282"/>
      <c r="D1457" s="282"/>
      <c r="E1457" s="291"/>
      <c r="F1457" s="282"/>
      <c r="G1457" s="282"/>
      <c r="H1457" s="282"/>
    </row>
    <row r="1458" spans="1:8" x14ac:dyDescent="0.25">
      <c r="A1458" s="282"/>
      <c r="B1458" s="282"/>
      <c r="C1458" s="282"/>
      <c r="D1458" s="282"/>
      <c r="E1458" s="291"/>
      <c r="F1458" s="282"/>
      <c r="G1458" s="282"/>
      <c r="H1458" s="282"/>
    </row>
    <row r="1459" spans="1:8" x14ac:dyDescent="0.25">
      <c r="A1459" s="282"/>
      <c r="B1459" s="282"/>
      <c r="C1459" s="282"/>
      <c r="D1459" s="282"/>
      <c r="E1459" s="291"/>
      <c r="F1459" s="282"/>
      <c r="G1459" s="282"/>
      <c r="H1459" s="282"/>
    </row>
    <row r="1460" spans="1:8" x14ac:dyDescent="0.25">
      <c r="A1460" s="282"/>
      <c r="B1460" s="282"/>
      <c r="C1460" s="282"/>
      <c r="D1460" s="282"/>
      <c r="E1460" s="291"/>
      <c r="F1460" s="282"/>
      <c r="G1460" s="282"/>
      <c r="H1460" s="282"/>
    </row>
    <row r="1461" spans="1:8" x14ac:dyDescent="0.25">
      <c r="A1461" s="282"/>
      <c r="B1461" s="282"/>
      <c r="C1461" s="282"/>
      <c r="D1461" s="282"/>
      <c r="E1461" s="291"/>
      <c r="F1461" s="282"/>
      <c r="G1461" s="282"/>
      <c r="H1461" s="282"/>
    </row>
    <row r="1462" spans="1:8" x14ac:dyDescent="0.25">
      <c r="A1462" s="282"/>
      <c r="B1462" s="282"/>
      <c r="C1462" s="282"/>
      <c r="D1462" s="282"/>
      <c r="E1462" s="291"/>
      <c r="F1462" s="282"/>
      <c r="G1462" s="282"/>
      <c r="H1462" s="282"/>
    </row>
    <row r="1463" spans="1:8" x14ac:dyDescent="0.25">
      <c r="A1463" s="282"/>
      <c r="B1463" s="282"/>
      <c r="C1463" s="282"/>
      <c r="D1463" s="282"/>
      <c r="E1463" s="291"/>
      <c r="F1463" s="282"/>
      <c r="G1463" s="282"/>
      <c r="H1463" s="282"/>
    </row>
    <row r="1464" spans="1:8" x14ac:dyDescent="0.25">
      <c r="A1464" s="282"/>
      <c r="B1464" s="282"/>
      <c r="C1464" s="282"/>
      <c r="D1464" s="282"/>
      <c r="E1464" s="291"/>
      <c r="F1464" s="282"/>
      <c r="G1464" s="282"/>
      <c r="H1464" s="282"/>
    </row>
    <row r="1465" spans="1:8" x14ac:dyDescent="0.25">
      <c r="A1465" s="282"/>
      <c r="B1465" s="282"/>
      <c r="C1465" s="282"/>
      <c r="D1465" s="282"/>
      <c r="E1465" s="291"/>
      <c r="F1465" s="282"/>
      <c r="G1465" s="282"/>
      <c r="H1465" s="282"/>
    </row>
    <row r="1466" spans="1:8" x14ac:dyDescent="0.25">
      <c r="A1466" s="282"/>
      <c r="B1466" s="282"/>
      <c r="C1466" s="282"/>
      <c r="D1466" s="282"/>
      <c r="E1466" s="291"/>
      <c r="F1466" s="282"/>
      <c r="G1466" s="282"/>
      <c r="H1466" s="282"/>
    </row>
    <row r="1467" spans="1:8" x14ac:dyDescent="0.25">
      <c r="A1467" s="282"/>
      <c r="B1467" s="282"/>
      <c r="C1467" s="282"/>
      <c r="D1467" s="282"/>
      <c r="E1467" s="291"/>
      <c r="F1467" s="282"/>
      <c r="G1467" s="282"/>
      <c r="H1467" s="282"/>
    </row>
    <row r="1468" spans="1:8" x14ac:dyDescent="0.25">
      <c r="A1468" s="282"/>
      <c r="B1468" s="282"/>
      <c r="C1468" s="282"/>
      <c r="D1468" s="282"/>
      <c r="E1468" s="291"/>
      <c r="F1468" s="282"/>
      <c r="G1468" s="282"/>
      <c r="H1468" s="282"/>
    </row>
    <row r="1469" spans="1:8" x14ac:dyDescent="0.25">
      <c r="A1469" s="282"/>
      <c r="B1469" s="282"/>
      <c r="C1469" s="282"/>
      <c r="D1469" s="282"/>
      <c r="E1469" s="291"/>
      <c r="F1469" s="282"/>
      <c r="G1469" s="282"/>
      <c r="H1469" s="282"/>
    </row>
    <row r="1470" spans="1:8" x14ac:dyDescent="0.25">
      <c r="A1470" s="282"/>
      <c r="B1470" s="282"/>
      <c r="C1470" s="282"/>
      <c r="D1470" s="282"/>
      <c r="E1470" s="291"/>
      <c r="F1470" s="282"/>
      <c r="G1470" s="282"/>
      <c r="H1470" s="282"/>
    </row>
    <row r="1471" spans="1:8" x14ac:dyDescent="0.25">
      <c r="A1471" s="282"/>
      <c r="B1471" s="282"/>
      <c r="C1471" s="282"/>
      <c r="D1471" s="282"/>
      <c r="E1471" s="291"/>
      <c r="F1471" s="282"/>
      <c r="G1471" s="282"/>
      <c r="H1471" s="282"/>
    </row>
    <row r="1472" spans="1:8" x14ac:dyDescent="0.25">
      <c r="A1472" s="282"/>
      <c r="B1472" s="282"/>
      <c r="C1472" s="282"/>
      <c r="D1472" s="282"/>
      <c r="E1472" s="291"/>
      <c r="F1472" s="282"/>
      <c r="G1472" s="282"/>
      <c r="H1472" s="282"/>
    </row>
    <row r="1473" spans="1:8" x14ac:dyDescent="0.25">
      <c r="A1473" s="282"/>
      <c r="B1473" s="282"/>
      <c r="C1473" s="282"/>
      <c r="D1473" s="282"/>
      <c r="E1473" s="291"/>
      <c r="F1473" s="282"/>
      <c r="G1473" s="282"/>
      <c r="H1473" s="282"/>
    </row>
    <row r="1474" spans="1:8" x14ac:dyDescent="0.25">
      <c r="A1474" s="282"/>
      <c r="B1474" s="282"/>
      <c r="C1474" s="282"/>
      <c r="D1474" s="282"/>
      <c r="E1474" s="291"/>
      <c r="F1474" s="282"/>
      <c r="G1474" s="282"/>
      <c r="H1474" s="282"/>
    </row>
    <row r="1475" spans="1:8" x14ac:dyDescent="0.25">
      <c r="A1475" s="282"/>
      <c r="B1475" s="282"/>
      <c r="C1475" s="282"/>
      <c r="D1475" s="282"/>
      <c r="E1475" s="291"/>
      <c r="F1475" s="282"/>
      <c r="G1475" s="282"/>
      <c r="H1475" s="282"/>
    </row>
    <row r="1476" spans="1:8" x14ac:dyDescent="0.25">
      <c r="A1476" s="282"/>
      <c r="B1476" s="282"/>
      <c r="C1476" s="282"/>
      <c r="D1476" s="282"/>
      <c r="E1476" s="291"/>
      <c r="F1476" s="282"/>
      <c r="G1476" s="282"/>
      <c r="H1476" s="282"/>
    </row>
    <row r="1477" spans="1:8" x14ac:dyDescent="0.25">
      <c r="A1477" s="282"/>
      <c r="B1477" s="282"/>
      <c r="C1477" s="282"/>
      <c r="D1477" s="282"/>
      <c r="E1477" s="291"/>
      <c r="F1477" s="282"/>
      <c r="G1477" s="282"/>
      <c r="H1477" s="282"/>
    </row>
    <row r="1478" spans="1:8" x14ac:dyDescent="0.25">
      <c r="A1478" s="282"/>
      <c r="B1478" s="282"/>
      <c r="C1478" s="282"/>
      <c r="D1478" s="282"/>
      <c r="E1478" s="291"/>
      <c r="F1478" s="282"/>
      <c r="G1478" s="282"/>
      <c r="H1478" s="282"/>
    </row>
    <row r="1479" spans="1:8" x14ac:dyDescent="0.25">
      <c r="A1479" s="282"/>
      <c r="B1479" s="282"/>
      <c r="C1479" s="282"/>
      <c r="D1479" s="282"/>
      <c r="E1479" s="291"/>
      <c r="F1479" s="282"/>
      <c r="G1479" s="282"/>
      <c r="H1479" s="282"/>
    </row>
    <row r="1480" spans="1:8" x14ac:dyDescent="0.25">
      <c r="A1480" s="282"/>
      <c r="B1480" s="282"/>
      <c r="C1480" s="282"/>
      <c r="D1480" s="282"/>
      <c r="E1480" s="291"/>
      <c r="F1480" s="282"/>
      <c r="G1480" s="282"/>
      <c r="H1480" s="282"/>
    </row>
    <row r="1481" spans="1:8" x14ac:dyDescent="0.25">
      <c r="A1481" s="282"/>
      <c r="B1481" s="282"/>
      <c r="C1481" s="282"/>
      <c r="D1481" s="282"/>
      <c r="E1481" s="291"/>
      <c r="F1481" s="282"/>
      <c r="G1481" s="282"/>
      <c r="H1481" s="282"/>
    </row>
    <row r="1482" spans="1:8" x14ac:dyDescent="0.25">
      <c r="A1482" s="282"/>
      <c r="B1482" s="282"/>
      <c r="C1482" s="282"/>
      <c r="D1482" s="282"/>
      <c r="E1482" s="291"/>
      <c r="F1482" s="282"/>
      <c r="G1482" s="282"/>
      <c r="H1482" s="282"/>
    </row>
    <row r="1483" spans="1:8" x14ac:dyDescent="0.25">
      <c r="A1483" s="282"/>
      <c r="B1483" s="282"/>
      <c r="C1483" s="282"/>
      <c r="D1483" s="282"/>
      <c r="E1483" s="291"/>
      <c r="F1483" s="282"/>
      <c r="G1483" s="282"/>
      <c r="H1483" s="282"/>
    </row>
    <row r="1484" spans="1:8" x14ac:dyDescent="0.25">
      <c r="A1484" s="282"/>
      <c r="B1484" s="282"/>
      <c r="C1484" s="282"/>
      <c r="D1484" s="282"/>
      <c r="E1484" s="291"/>
      <c r="F1484" s="282"/>
      <c r="G1484" s="282"/>
      <c r="H1484" s="282"/>
    </row>
    <row r="1485" spans="1:8" x14ac:dyDescent="0.25">
      <c r="A1485" s="282"/>
      <c r="B1485" s="282"/>
      <c r="C1485" s="282"/>
      <c r="D1485" s="282"/>
      <c r="E1485" s="291"/>
      <c r="F1485" s="282"/>
      <c r="G1485" s="282"/>
      <c r="H1485" s="282"/>
    </row>
    <row r="1486" spans="1:8" x14ac:dyDescent="0.25">
      <c r="A1486" s="282"/>
      <c r="B1486" s="282"/>
      <c r="C1486" s="282"/>
      <c r="D1486" s="282"/>
      <c r="E1486" s="291"/>
      <c r="F1486" s="282"/>
      <c r="G1486" s="282"/>
      <c r="H1486" s="282"/>
    </row>
    <row r="1487" spans="1:8" x14ac:dyDescent="0.25">
      <c r="A1487" s="282"/>
      <c r="B1487" s="282"/>
      <c r="C1487" s="282"/>
      <c r="D1487" s="282"/>
      <c r="E1487" s="291"/>
      <c r="F1487" s="282"/>
      <c r="G1487" s="282"/>
      <c r="H1487" s="282"/>
    </row>
    <row r="1488" spans="1:8" x14ac:dyDescent="0.25">
      <c r="A1488" s="282"/>
      <c r="B1488" s="282"/>
      <c r="C1488" s="282"/>
      <c r="D1488" s="282"/>
      <c r="E1488" s="291"/>
      <c r="F1488" s="282"/>
      <c r="G1488" s="282"/>
      <c r="H1488" s="282"/>
    </row>
    <row r="1489" spans="1:8" x14ac:dyDescent="0.25">
      <c r="A1489" s="282"/>
      <c r="B1489" s="282"/>
      <c r="C1489" s="282"/>
      <c r="D1489" s="282"/>
      <c r="E1489" s="291"/>
      <c r="F1489" s="282"/>
      <c r="G1489" s="282"/>
      <c r="H1489" s="282"/>
    </row>
    <row r="1490" spans="1:8" x14ac:dyDescent="0.25">
      <c r="A1490" s="282"/>
      <c r="B1490" s="282"/>
      <c r="C1490" s="282"/>
      <c r="D1490" s="282"/>
      <c r="E1490" s="291"/>
      <c r="F1490" s="282"/>
      <c r="G1490" s="282"/>
      <c r="H1490" s="282"/>
    </row>
    <row r="1491" spans="1:8" x14ac:dyDescent="0.25">
      <c r="A1491" s="282"/>
      <c r="B1491" s="282"/>
      <c r="C1491" s="282"/>
      <c r="D1491" s="282"/>
      <c r="E1491" s="291"/>
      <c r="F1491" s="282"/>
      <c r="G1491" s="282"/>
      <c r="H1491" s="282"/>
    </row>
    <row r="1492" spans="1:8" x14ac:dyDescent="0.25">
      <c r="A1492" s="282"/>
      <c r="B1492" s="282"/>
      <c r="C1492" s="282"/>
      <c r="D1492" s="282"/>
      <c r="E1492" s="291"/>
      <c r="F1492" s="282"/>
      <c r="G1492" s="282"/>
      <c r="H1492" s="282"/>
    </row>
    <row r="1493" spans="1:8" x14ac:dyDescent="0.25">
      <c r="A1493" s="282"/>
      <c r="B1493" s="282"/>
      <c r="C1493" s="282"/>
      <c r="D1493" s="282"/>
      <c r="E1493" s="291"/>
      <c r="F1493" s="282"/>
      <c r="G1493" s="282"/>
      <c r="H1493" s="282"/>
    </row>
    <row r="1494" spans="1:8" x14ac:dyDescent="0.25">
      <c r="A1494" s="282"/>
      <c r="B1494" s="282"/>
      <c r="C1494" s="282"/>
      <c r="D1494" s="282"/>
      <c r="E1494" s="291"/>
      <c r="F1494" s="282"/>
      <c r="G1494" s="282"/>
      <c r="H1494" s="282"/>
    </row>
    <row r="1495" spans="1:8" x14ac:dyDescent="0.25">
      <c r="A1495" s="282"/>
      <c r="B1495" s="282"/>
      <c r="C1495" s="282"/>
      <c r="D1495" s="282"/>
      <c r="E1495" s="291"/>
      <c r="F1495" s="282"/>
      <c r="G1495" s="282"/>
      <c r="H1495" s="282"/>
    </row>
    <row r="1496" spans="1:8" x14ac:dyDescent="0.25">
      <c r="A1496" s="282"/>
      <c r="B1496" s="282"/>
      <c r="C1496" s="282"/>
      <c r="D1496" s="282"/>
      <c r="E1496" s="291"/>
      <c r="F1496" s="282"/>
      <c r="G1496" s="282"/>
      <c r="H1496" s="282"/>
    </row>
    <row r="1497" spans="1:8" x14ac:dyDescent="0.25">
      <c r="A1497" s="282"/>
      <c r="B1497" s="282"/>
      <c r="C1497" s="282"/>
      <c r="D1497" s="282"/>
      <c r="E1497" s="291"/>
      <c r="F1497" s="282"/>
      <c r="G1497" s="282"/>
      <c r="H1497" s="282"/>
    </row>
    <row r="1498" spans="1:8" x14ac:dyDescent="0.25">
      <c r="A1498" s="282"/>
      <c r="B1498" s="282"/>
      <c r="C1498" s="282"/>
      <c r="D1498" s="282"/>
      <c r="E1498" s="291"/>
      <c r="F1498" s="282"/>
      <c r="G1498" s="282"/>
      <c r="H1498" s="282"/>
    </row>
    <row r="1499" spans="1:8" x14ac:dyDescent="0.25">
      <c r="A1499" s="282"/>
      <c r="B1499" s="282"/>
      <c r="C1499" s="282"/>
      <c r="D1499" s="282"/>
      <c r="E1499" s="291"/>
      <c r="F1499" s="282"/>
      <c r="G1499" s="282"/>
      <c r="H1499" s="282"/>
    </row>
    <row r="1500" spans="1:8" x14ac:dyDescent="0.25">
      <c r="A1500" s="282"/>
      <c r="B1500" s="282"/>
      <c r="C1500" s="282"/>
      <c r="D1500" s="282"/>
      <c r="E1500" s="291"/>
      <c r="F1500" s="282"/>
      <c r="G1500" s="282"/>
      <c r="H1500" s="282"/>
    </row>
    <row r="1501" spans="1:8" x14ac:dyDescent="0.25">
      <c r="A1501" s="282"/>
      <c r="B1501" s="282"/>
      <c r="C1501" s="282"/>
      <c r="D1501" s="282"/>
      <c r="E1501" s="291"/>
      <c r="F1501" s="282"/>
      <c r="G1501" s="282"/>
      <c r="H1501" s="282"/>
    </row>
    <row r="1502" spans="1:8" x14ac:dyDescent="0.25">
      <c r="A1502" s="282"/>
      <c r="B1502" s="282"/>
      <c r="C1502" s="282"/>
      <c r="D1502" s="282"/>
      <c r="E1502" s="291"/>
      <c r="F1502" s="282"/>
      <c r="G1502" s="282"/>
      <c r="H1502" s="282"/>
    </row>
    <row r="1503" spans="1:8" x14ac:dyDescent="0.25">
      <c r="A1503" s="282"/>
      <c r="B1503" s="282"/>
      <c r="C1503" s="282"/>
      <c r="D1503" s="282"/>
      <c r="E1503" s="291"/>
      <c r="F1503" s="282"/>
      <c r="G1503" s="282"/>
      <c r="H1503" s="282"/>
    </row>
    <row r="1504" spans="1:8" x14ac:dyDescent="0.25">
      <c r="A1504" s="282"/>
      <c r="B1504" s="282"/>
      <c r="C1504" s="282"/>
      <c r="D1504" s="282"/>
      <c r="E1504" s="291"/>
      <c r="F1504" s="282"/>
      <c r="G1504" s="282"/>
      <c r="H1504" s="282"/>
    </row>
    <row r="1505" spans="1:8" x14ac:dyDescent="0.25">
      <c r="A1505" s="282"/>
      <c r="B1505" s="282"/>
      <c r="C1505" s="282"/>
      <c r="D1505" s="282"/>
      <c r="E1505" s="291"/>
      <c r="F1505" s="282"/>
      <c r="G1505" s="282"/>
      <c r="H1505" s="282"/>
    </row>
    <row r="1506" spans="1:8" x14ac:dyDescent="0.25">
      <c r="A1506" s="282"/>
      <c r="B1506" s="282"/>
      <c r="C1506" s="282"/>
      <c r="D1506" s="282"/>
      <c r="E1506" s="291"/>
      <c r="F1506" s="282"/>
      <c r="G1506" s="282"/>
      <c r="H1506" s="282"/>
    </row>
    <row r="1507" spans="1:8" x14ac:dyDescent="0.25">
      <c r="A1507" s="282"/>
      <c r="B1507" s="282"/>
      <c r="C1507" s="282"/>
      <c r="D1507" s="282"/>
      <c r="E1507" s="291"/>
      <c r="F1507" s="282"/>
      <c r="G1507" s="282"/>
      <c r="H1507" s="282"/>
    </row>
    <row r="1508" spans="1:8" x14ac:dyDescent="0.25">
      <c r="A1508" s="282"/>
      <c r="B1508" s="282"/>
      <c r="C1508" s="282"/>
      <c r="D1508" s="282"/>
      <c r="E1508" s="291"/>
      <c r="F1508" s="282"/>
      <c r="G1508" s="282"/>
      <c r="H1508" s="282"/>
    </row>
    <row r="1509" spans="1:8" x14ac:dyDescent="0.25">
      <c r="A1509" s="282"/>
      <c r="B1509" s="282"/>
      <c r="C1509" s="282"/>
      <c r="D1509" s="282"/>
      <c r="E1509" s="291"/>
      <c r="F1509" s="282"/>
      <c r="G1509" s="282"/>
      <c r="H1509" s="282"/>
    </row>
    <row r="1510" spans="1:8" x14ac:dyDescent="0.25">
      <c r="A1510" s="282"/>
      <c r="B1510" s="282"/>
      <c r="C1510" s="282"/>
      <c r="D1510" s="282"/>
      <c r="E1510" s="291"/>
      <c r="F1510" s="282"/>
      <c r="G1510" s="282"/>
      <c r="H1510" s="282"/>
    </row>
    <row r="1511" spans="1:8" x14ac:dyDescent="0.25">
      <c r="A1511" s="282"/>
      <c r="B1511" s="282"/>
      <c r="C1511" s="282"/>
      <c r="D1511" s="282"/>
      <c r="E1511" s="291"/>
      <c r="F1511" s="282"/>
      <c r="G1511" s="282"/>
      <c r="H1511" s="282"/>
    </row>
    <row r="1512" spans="1:8" x14ac:dyDescent="0.25">
      <c r="A1512" s="282"/>
      <c r="B1512" s="282"/>
      <c r="C1512" s="282"/>
      <c r="D1512" s="282"/>
      <c r="E1512" s="291"/>
      <c r="F1512" s="282"/>
      <c r="G1512" s="282"/>
      <c r="H1512" s="282"/>
    </row>
    <row r="1513" spans="1:8" x14ac:dyDescent="0.25">
      <c r="A1513" s="282"/>
      <c r="B1513" s="282"/>
      <c r="C1513" s="282"/>
      <c r="D1513" s="282"/>
      <c r="E1513" s="291"/>
      <c r="F1513" s="282"/>
      <c r="G1513" s="282"/>
      <c r="H1513" s="282"/>
    </row>
    <row r="1514" spans="1:8" x14ac:dyDescent="0.25">
      <c r="A1514" s="282"/>
      <c r="B1514" s="282"/>
      <c r="C1514" s="282"/>
      <c r="D1514" s="282"/>
      <c r="E1514" s="291"/>
      <c r="F1514" s="282"/>
      <c r="G1514" s="282"/>
      <c r="H1514" s="282"/>
    </row>
    <row r="1515" spans="1:8" x14ac:dyDescent="0.25">
      <c r="A1515" s="282"/>
      <c r="B1515" s="282"/>
      <c r="C1515" s="282"/>
      <c r="D1515" s="282"/>
      <c r="E1515" s="291"/>
      <c r="F1515" s="282"/>
      <c r="G1515" s="282"/>
      <c r="H1515" s="282"/>
    </row>
    <row r="1516" spans="1:8" x14ac:dyDescent="0.25">
      <c r="A1516" s="282"/>
      <c r="B1516" s="282"/>
      <c r="C1516" s="282"/>
      <c r="D1516" s="282"/>
      <c r="E1516" s="291"/>
      <c r="F1516" s="282"/>
      <c r="G1516" s="282"/>
      <c r="H1516" s="282"/>
    </row>
    <row r="1517" spans="1:8" x14ac:dyDescent="0.25">
      <c r="A1517" s="282"/>
      <c r="B1517" s="282"/>
      <c r="C1517" s="282"/>
      <c r="D1517" s="282"/>
      <c r="E1517" s="291"/>
      <c r="F1517" s="282"/>
      <c r="G1517" s="282"/>
      <c r="H1517" s="282"/>
    </row>
    <row r="1518" spans="1:8" x14ac:dyDescent="0.25">
      <c r="A1518" s="282"/>
      <c r="B1518" s="282"/>
      <c r="C1518" s="282"/>
      <c r="D1518" s="282"/>
      <c r="E1518" s="291"/>
      <c r="F1518" s="282"/>
      <c r="G1518" s="282"/>
      <c r="H1518" s="282"/>
    </row>
    <row r="1519" spans="1:8" x14ac:dyDescent="0.25">
      <c r="A1519" s="282"/>
      <c r="B1519" s="282"/>
      <c r="C1519" s="282"/>
      <c r="D1519" s="282"/>
      <c r="E1519" s="291"/>
      <c r="F1519" s="282"/>
      <c r="G1519" s="282"/>
      <c r="H1519" s="282"/>
    </row>
    <row r="1520" spans="1:8" x14ac:dyDescent="0.25">
      <c r="A1520" s="282"/>
      <c r="B1520" s="282"/>
      <c r="C1520" s="282"/>
      <c r="D1520" s="282"/>
      <c r="E1520" s="291"/>
      <c r="F1520" s="282"/>
      <c r="G1520" s="282"/>
      <c r="H1520" s="282"/>
    </row>
    <row r="1521" spans="1:8" x14ac:dyDescent="0.25">
      <c r="A1521" s="282"/>
      <c r="B1521" s="282"/>
      <c r="C1521" s="282"/>
      <c r="D1521" s="282"/>
      <c r="E1521" s="291"/>
      <c r="F1521" s="282"/>
      <c r="G1521" s="282"/>
      <c r="H1521" s="282"/>
    </row>
    <row r="1522" spans="1:8" x14ac:dyDescent="0.25">
      <c r="A1522" s="282"/>
      <c r="B1522" s="282"/>
      <c r="C1522" s="282"/>
      <c r="D1522" s="282"/>
      <c r="E1522" s="291"/>
      <c r="F1522" s="282"/>
      <c r="G1522" s="282"/>
      <c r="H1522" s="282"/>
    </row>
    <row r="1523" spans="1:8" x14ac:dyDescent="0.25">
      <c r="A1523" s="282"/>
      <c r="B1523" s="282"/>
      <c r="C1523" s="282"/>
      <c r="D1523" s="282"/>
      <c r="E1523" s="291"/>
      <c r="F1523" s="282"/>
      <c r="G1523" s="282"/>
      <c r="H1523" s="282"/>
    </row>
    <row r="1524" spans="1:8" x14ac:dyDescent="0.25">
      <c r="A1524" s="282"/>
      <c r="B1524" s="282"/>
      <c r="C1524" s="282"/>
      <c r="D1524" s="282"/>
      <c r="E1524" s="291"/>
      <c r="F1524" s="282"/>
      <c r="G1524" s="282"/>
      <c r="H1524" s="282"/>
    </row>
    <row r="1525" spans="1:8" x14ac:dyDescent="0.25">
      <c r="A1525" s="282"/>
      <c r="B1525" s="282"/>
      <c r="C1525" s="282"/>
      <c r="D1525" s="282"/>
      <c r="E1525" s="291"/>
      <c r="F1525" s="282"/>
      <c r="G1525" s="282"/>
      <c r="H1525" s="282"/>
    </row>
    <row r="1526" spans="1:8" x14ac:dyDescent="0.25">
      <c r="A1526" s="282"/>
      <c r="B1526" s="282"/>
      <c r="C1526" s="282"/>
      <c r="D1526" s="282"/>
      <c r="E1526" s="291"/>
      <c r="F1526" s="282"/>
      <c r="G1526" s="282"/>
      <c r="H1526" s="282"/>
    </row>
    <row r="1527" spans="1:8" x14ac:dyDescent="0.25">
      <c r="A1527" s="282"/>
      <c r="B1527" s="282"/>
      <c r="C1527" s="282"/>
      <c r="D1527" s="282"/>
      <c r="E1527" s="291"/>
      <c r="F1527" s="282"/>
      <c r="G1527" s="282"/>
      <c r="H1527" s="282"/>
    </row>
    <row r="1528" spans="1:8" x14ac:dyDescent="0.25">
      <c r="A1528" s="282"/>
      <c r="B1528" s="282"/>
      <c r="C1528" s="282"/>
      <c r="D1528" s="282"/>
      <c r="E1528" s="291"/>
      <c r="F1528" s="282"/>
      <c r="G1528" s="282"/>
      <c r="H1528" s="282"/>
    </row>
    <row r="1529" spans="1:8" x14ac:dyDescent="0.25">
      <c r="A1529" s="282"/>
      <c r="B1529" s="282"/>
      <c r="C1529" s="282"/>
      <c r="D1529" s="282"/>
      <c r="E1529" s="291"/>
      <c r="F1529" s="282"/>
      <c r="G1529" s="282"/>
      <c r="H1529" s="282"/>
    </row>
    <row r="1530" spans="1:8" x14ac:dyDescent="0.25">
      <c r="A1530" s="282"/>
      <c r="B1530" s="282"/>
      <c r="C1530" s="282"/>
      <c r="D1530" s="282"/>
      <c r="E1530" s="291"/>
      <c r="F1530" s="282"/>
      <c r="G1530" s="282"/>
      <c r="H1530" s="282"/>
    </row>
    <row r="1531" spans="1:8" x14ac:dyDescent="0.25">
      <c r="A1531" s="282"/>
      <c r="B1531" s="282"/>
      <c r="C1531" s="282"/>
      <c r="D1531" s="282"/>
      <c r="E1531" s="291"/>
      <c r="F1531" s="282"/>
      <c r="G1531" s="282"/>
      <c r="H1531" s="282"/>
    </row>
    <row r="1532" spans="1:8" x14ac:dyDescent="0.25">
      <c r="A1532" s="282"/>
      <c r="B1532" s="282"/>
      <c r="C1532" s="282"/>
      <c r="D1532" s="282"/>
      <c r="E1532" s="291"/>
      <c r="F1532" s="282"/>
      <c r="G1532" s="282"/>
      <c r="H1532" s="282"/>
    </row>
    <row r="1533" spans="1:8" x14ac:dyDescent="0.25">
      <c r="A1533" s="282"/>
      <c r="B1533" s="282"/>
      <c r="C1533" s="282"/>
      <c r="D1533" s="282"/>
      <c r="E1533" s="291"/>
      <c r="F1533" s="282"/>
      <c r="G1533" s="282"/>
      <c r="H1533" s="282"/>
    </row>
    <row r="1534" spans="1:8" x14ac:dyDescent="0.25">
      <c r="A1534" s="282"/>
      <c r="B1534" s="282"/>
      <c r="C1534" s="282"/>
      <c r="D1534" s="282"/>
      <c r="E1534" s="291"/>
      <c r="F1534" s="282"/>
      <c r="G1534" s="282"/>
      <c r="H1534" s="282"/>
    </row>
    <row r="1535" spans="1:8" x14ac:dyDescent="0.25">
      <c r="A1535" s="282"/>
      <c r="B1535" s="282"/>
      <c r="C1535" s="282"/>
      <c r="D1535" s="282"/>
      <c r="E1535" s="291"/>
      <c r="F1535" s="282"/>
      <c r="G1535" s="282"/>
      <c r="H1535" s="282"/>
    </row>
    <row r="1536" spans="1:8" x14ac:dyDescent="0.25">
      <c r="A1536" s="282"/>
      <c r="B1536" s="282"/>
      <c r="C1536" s="282"/>
      <c r="D1536" s="282"/>
      <c r="E1536" s="291"/>
      <c r="F1536" s="282"/>
      <c r="G1536" s="282"/>
      <c r="H1536" s="282"/>
    </row>
    <row r="1537" spans="1:8" x14ac:dyDescent="0.25">
      <c r="A1537" s="282"/>
      <c r="B1537" s="282"/>
      <c r="C1537" s="282"/>
      <c r="D1537" s="282"/>
      <c r="E1537" s="291"/>
      <c r="F1537" s="282"/>
      <c r="G1537" s="282"/>
      <c r="H1537" s="282"/>
    </row>
    <row r="1538" spans="1:8" x14ac:dyDescent="0.25">
      <c r="A1538" s="282"/>
      <c r="B1538" s="282"/>
      <c r="C1538" s="282"/>
      <c r="D1538" s="282"/>
      <c r="E1538" s="291"/>
      <c r="F1538" s="282"/>
      <c r="G1538" s="282"/>
      <c r="H1538" s="282"/>
    </row>
    <row r="1539" spans="1:8" x14ac:dyDescent="0.25">
      <c r="A1539" s="282"/>
      <c r="B1539" s="282"/>
      <c r="C1539" s="282"/>
      <c r="D1539" s="282"/>
      <c r="E1539" s="291"/>
      <c r="F1539" s="282"/>
      <c r="G1539" s="282"/>
      <c r="H1539" s="282"/>
    </row>
    <row r="1540" spans="1:8" x14ac:dyDescent="0.25">
      <c r="A1540" s="282"/>
      <c r="B1540" s="282"/>
      <c r="C1540" s="282"/>
      <c r="D1540" s="282"/>
      <c r="E1540" s="291"/>
      <c r="F1540" s="282"/>
      <c r="G1540" s="282"/>
      <c r="H1540" s="282"/>
    </row>
    <row r="1541" spans="1:8" x14ac:dyDescent="0.25">
      <c r="A1541" s="282"/>
      <c r="B1541" s="282"/>
      <c r="C1541" s="282"/>
      <c r="D1541" s="282"/>
      <c r="E1541" s="291"/>
      <c r="F1541" s="282"/>
      <c r="G1541" s="282"/>
      <c r="H1541" s="282"/>
    </row>
    <row r="1542" spans="1:8" x14ac:dyDescent="0.25">
      <c r="A1542" s="282"/>
      <c r="B1542" s="282"/>
      <c r="C1542" s="282"/>
      <c r="D1542" s="282"/>
      <c r="E1542" s="291"/>
      <c r="F1542" s="282"/>
      <c r="G1542" s="282"/>
      <c r="H1542" s="282"/>
    </row>
    <row r="1543" spans="1:8" x14ac:dyDescent="0.25">
      <c r="A1543" s="282"/>
      <c r="B1543" s="282"/>
      <c r="C1543" s="282"/>
      <c r="D1543" s="282"/>
      <c r="E1543" s="291"/>
      <c r="F1543" s="282"/>
      <c r="G1543" s="282"/>
      <c r="H1543" s="282"/>
    </row>
    <row r="1544" spans="1:8" x14ac:dyDescent="0.25">
      <c r="A1544" s="282"/>
      <c r="B1544" s="282"/>
      <c r="C1544" s="282"/>
      <c r="D1544" s="282"/>
      <c r="E1544" s="291"/>
      <c r="F1544" s="282"/>
      <c r="G1544" s="282"/>
      <c r="H1544" s="282"/>
    </row>
    <row r="1545" spans="1:8" x14ac:dyDescent="0.25">
      <c r="A1545" s="282"/>
      <c r="B1545" s="282"/>
      <c r="C1545" s="282"/>
      <c r="D1545" s="282"/>
      <c r="E1545" s="291"/>
      <c r="F1545" s="282"/>
      <c r="G1545" s="282"/>
      <c r="H1545" s="282"/>
    </row>
    <row r="1546" spans="1:8" x14ac:dyDescent="0.25">
      <c r="A1546" s="282"/>
      <c r="B1546" s="282"/>
      <c r="C1546" s="282"/>
      <c r="D1546" s="282"/>
      <c r="E1546" s="291"/>
      <c r="F1546" s="282"/>
      <c r="G1546" s="282"/>
      <c r="H1546" s="282"/>
    </row>
    <row r="1547" spans="1:8" x14ac:dyDescent="0.25">
      <c r="A1547" s="282"/>
      <c r="B1547" s="282"/>
      <c r="C1547" s="282"/>
      <c r="D1547" s="282"/>
      <c r="E1547" s="291"/>
      <c r="F1547" s="282"/>
      <c r="G1547" s="282"/>
      <c r="H1547" s="282"/>
    </row>
    <row r="1548" spans="1:8" x14ac:dyDescent="0.25">
      <c r="A1548" s="282"/>
      <c r="B1548" s="282"/>
      <c r="C1548" s="282"/>
      <c r="D1548" s="282"/>
      <c r="E1548" s="291"/>
      <c r="F1548" s="282"/>
      <c r="G1548" s="282"/>
      <c r="H1548" s="282"/>
    </row>
    <row r="1549" spans="1:8" x14ac:dyDescent="0.25">
      <c r="A1549" s="282"/>
      <c r="B1549" s="282"/>
      <c r="C1549" s="282"/>
      <c r="D1549" s="282"/>
      <c r="E1549" s="291"/>
      <c r="F1549" s="282"/>
      <c r="G1549" s="282"/>
      <c r="H1549" s="282"/>
    </row>
    <row r="1550" spans="1:8" x14ac:dyDescent="0.25">
      <c r="A1550" s="282"/>
      <c r="B1550" s="282"/>
      <c r="C1550" s="282"/>
      <c r="D1550" s="282"/>
      <c r="E1550" s="291"/>
      <c r="F1550" s="282"/>
      <c r="G1550" s="282"/>
      <c r="H1550" s="282"/>
    </row>
    <row r="1551" spans="1:8" x14ac:dyDescent="0.25">
      <c r="A1551" s="282"/>
      <c r="B1551" s="282"/>
      <c r="C1551" s="282"/>
      <c r="D1551" s="282"/>
      <c r="E1551" s="291"/>
      <c r="F1551" s="282"/>
      <c r="G1551" s="282"/>
      <c r="H1551" s="282"/>
    </row>
    <row r="1552" spans="1:8" x14ac:dyDescent="0.25">
      <c r="A1552" s="282"/>
      <c r="B1552" s="282"/>
      <c r="C1552" s="282"/>
      <c r="D1552" s="282"/>
      <c r="E1552" s="291"/>
      <c r="F1552" s="282"/>
      <c r="G1552" s="282"/>
      <c r="H1552" s="282"/>
    </row>
    <row r="1553" spans="1:8" x14ac:dyDescent="0.25">
      <c r="A1553" s="282"/>
      <c r="B1553" s="282"/>
      <c r="C1553" s="282"/>
      <c r="D1553" s="282"/>
      <c r="E1553" s="291"/>
      <c r="F1553" s="282"/>
      <c r="G1553" s="282"/>
      <c r="H1553" s="282"/>
    </row>
    <row r="1554" spans="1:8" x14ac:dyDescent="0.25">
      <c r="A1554" s="282"/>
      <c r="B1554" s="282"/>
      <c r="C1554" s="282"/>
      <c r="D1554" s="282"/>
      <c r="E1554" s="291"/>
      <c r="F1554" s="282"/>
      <c r="G1554" s="282"/>
      <c r="H1554" s="282"/>
    </row>
    <row r="1555" spans="1:8" x14ac:dyDescent="0.25">
      <c r="A1555" s="282"/>
      <c r="B1555" s="282"/>
      <c r="C1555" s="282"/>
      <c r="D1555" s="282"/>
      <c r="E1555" s="291"/>
      <c r="F1555" s="282"/>
      <c r="G1555" s="282"/>
      <c r="H1555" s="282"/>
    </row>
    <row r="1556" spans="1:8" x14ac:dyDescent="0.25">
      <c r="A1556" s="282"/>
      <c r="B1556" s="282"/>
      <c r="C1556" s="282"/>
      <c r="D1556" s="282"/>
      <c r="E1556" s="291"/>
      <c r="F1556" s="282"/>
      <c r="G1556" s="282"/>
      <c r="H1556" s="282"/>
    </row>
    <row r="1557" spans="1:8" x14ac:dyDescent="0.25">
      <c r="A1557" s="282"/>
      <c r="B1557" s="282"/>
      <c r="C1557" s="282"/>
      <c r="D1557" s="282"/>
      <c r="E1557" s="291"/>
      <c r="F1557" s="282"/>
      <c r="G1557" s="282"/>
      <c r="H1557" s="282"/>
    </row>
    <row r="1558" spans="1:8" x14ac:dyDescent="0.25">
      <c r="A1558" s="282"/>
      <c r="B1558" s="282"/>
      <c r="C1558" s="282"/>
      <c r="D1558" s="282"/>
      <c r="E1558" s="291"/>
      <c r="F1558" s="282"/>
      <c r="G1558" s="282"/>
      <c r="H1558" s="282"/>
    </row>
    <row r="1559" spans="1:8" x14ac:dyDescent="0.25">
      <c r="A1559" s="282"/>
      <c r="B1559" s="282"/>
      <c r="C1559" s="282"/>
      <c r="D1559" s="282"/>
      <c r="E1559" s="291"/>
      <c r="F1559" s="282"/>
      <c r="G1559" s="282"/>
      <c r="H1559" s="282"/>
    </row>
    <row r="1560" spans="1:8" x14ac:dyDescent="0.25">
      <c r="A1560" s="282"/>
      <c r="B1560" s="282"/>
      <c r="C1560" s="282"/>
      <c r="D1560" s="282"/>
      <c r="E1560" s="291"/>
      <c r="F1560" s="282"/>
      <c r="G1560" s="282"/>
      <c r="H1560" s="282"/>
    </row>
    <row r="1561" spans="1:8" x14ac:dyDescent="0.25">
      <c r="A1561" s="282"/>
      <c r="B1561" s="282"/>
      <c r="C1561" s="282"/>
      <c r="D1561" s="282"/>
      <c r="E1561" s="291"/>
      <c r="F1561" s="282"/>
      <c r="G1561" s="282"/>
      <c r="H1561" s="282"/>
    </row>
    <row r="1562" spans="1:8" x14ac:dyDescent="0.25">
      <c r="A1562" s="282"/>
      <c r="B1562" s="282"/>
      <c r="C1562" s="282"/>
      <c r="D1562" s="282"/>
      <c r="E1562" s="291"/>
      <c r="F1562" s="282"/>
      <c r="G1562" s="282"/>
      <c r="H1562" s="282"/>
    </row>
    <row r="1563" spans="1:8" x14ac:dyDescent="0.25">
      <c r="A1563" s="282"/>
      <c r="B1563" s="282"/>
      <c r="C1563" s="282"/>
      <c r="D1563" s="282"/>
      <c r="E1563" s="291"/>
      <c r="F1563" s="282"/>
      <c r="G1563" s="282"/>
      <c r="H1563" s="282"/>
    </row>
    <row r="1564" spans="1:8" x14ac:dyDescent="0.25">
      <c r="A1564" s="282"/>
      <c r="B1564" s="282"/>
      <c r="C1564" s="282"/>
      <c r="D1564" s="282"/>
      <c r="E1564" s="291"/>
      <c r="F1564" s="282"/>
      <c r="G1564" s="282"/>
      <c r="H1564" s="282"/>
    </row>
    <row r="1565" spans="1:8" x14ac:dyDescent="0.25">
      <c r="A1565" s="282"/>
      <c r="B1565" s="282"/>
      <c r="C1565" s="282"/>
      <c r="D1565" s="282"/>
      <c r="E1565" s="291"/>
      <c r="F1565" s="282"/>
      <c r="G1565" s="282"/>
      <c r="H1565" s="282"/>
    </row>
    <row r="1566" spans="1:8" x14ac:dyDescent="0.25">
      <c r="A1566" s="282"/>
      <c r="B1566" s="282"/>
      <c r="C1566" s="282"/>
      <c r="D1566" s="282"/>
      <c r="E1566" s="291"/>
      <c r="F1566" s="282"/>
      <c r="G1566" s="282"/>
      <c r="H1566" s="282"/>
    </row>
    <row r="1567" spans="1:8" x14ac:dyDescent="0.25">
      <c r="A1567" s="282"/>
      <c r="B1567" s="282"/>
      <c r="C1567" s="282"/>
      <c r="D1567" s="282"/>
      <c r="E1567" s="291"/>
      <c r="F1567" s="282"/>
      <c r="G1567" s="282"/>
      <c r="H1567" s="282"/>
    </row>
    <row r="1568" spans="1:8" x14ac:dyDescent="0.25">
      <c r="A1568" s="282"/>
      <c r="B1568" s="282"/>
      <c r="C1568" s="282"/>
      <c r="D1568" s="282"/>
      <c r="E1568" s="291"/>
      <c r="F1568" s="282"/>
      <c r="G1568" s="282"/>
      <c r="H1568" s="282"/>
    </row>
    <row r="1569" spans="1:8" x14ac:dyDescent="0.25">
      <c r="A1569" s="282"/>
      <c r="B1569" s="282"/>
      <c r="C1569" s="282"/>
      <c r="D1569" s="282"/>
      <c r="E1569" s="291"/>
      <c r="F1569" s="282"/>
      <c r="G1569" s="282"/>
      <c r="H1569" s="282"/>
    </row>
    <row r="1570" spans="1:8" x14ac:dyDescent="0.25">
      <c r="A1570" s="282"/>
      <c r="B1570" s="282"/>
      <c r="C1570" s="282"/>
      <c r="D1570" s="282"/>
      <c r="E1570" s="291"/>
      <c r="F1570" s="282"/>
      <c r="G1570" s="282"/>
      <c r="H1570" s="282"/>
    </row>
    <row r="1571" spans="1:8" x14ac:dyDescent="0.25">
      <c r="A1571" s="282"/>
      <c r="B1571" s="282"/>
      <c r="C1571" s="282"/>
      <c r="D1571" s="282"/>
      <c r="E1571" s="291"/>
      <c r="F1571" s="282"/>
      <c r="G1571" s="282"/>
      <c r="H1571" s="282"/>
    </row>
    <row r="1572" spans="1:8" x14ac:dyDescent="0.25">
      <c r="A1572" s="282"/>
      <c r="B1572" s="282"/>
      <c r="C1572" s="282"/>
      <c r="D1572" s="282"/>
      <c r="E1572" s="291"/>
      <c r="F1572" s="282"/>
      <c r="G1572" s="282"/>
      <c r="H1572" s="282"/>
    </row>
    <row r="1573" spans="1:8" x14ac:dyDescent="0.25">
      <c r="A1573" s="282"/>
      <c r="B1573" s="282"/>
      <c r="C1573" s="282"/>
      <c r="D1573" s="282"/>
      <c r="E1573" s="291"/>
      <c r="F1573" s="282"/>
      <c r="G1573" s="282"/>
      <c r="H1573" s="282"/>
    </row>
    <row r="1574" spans="1:8" x14ac:dyDescent="0.25">
      <c r="A1574" s="282"/>
      <c r="B1574" s="282"/>
      <c r="C1574" s="282"/>
      <c r="D1574" s="282"/>
      <c r="E1574" s="291"/>
      <c r="F1574" s="282"/>
      <c r="G1574" s="282"/>
      <c r="H1574" s="282"/>
    </row>
    <row r="1575" spans="1:8" x14ac:dyDescent="0.25">
      <c r="A1575" s="282"/>
      <c r="B1575" s="282"/>
      <c r="C1575" s="282"/>
      <c r="D1575" s="282"/>
      <c r="E1575" s="291"/>
      <c r="F1575" s="282"/>
      <c r="G1575" s="282"/>
      <c r="H1575" s="282"/>
    </row>
    <row r="1576" spans="1:8" x14ac:dyDescent="0.25">
      <c r="A1576" s="282"/>
      <c r="B1576" s="282"/>
      <c r="C1576" s="282"/>
      <c r="D1576" s="282"/>
      <c r="E1576" s="291"/>
      <c r="F1576" s="282"/>
      <c r="G1576" s="282"/>
      <c r="H1576" s="282"/>
    </row>
    <row r="1577" spans="1:8" x14ac:dyDescent="0.25">
      <c r="A1577" s="282"/>
      <c r="B1577" s="282"/>
      <c r="C1577" s="282"/>
      <c r="D1577" s="282"/>
      <c r="E1577" s="291"/>
      <c r="F1577" s="282"/>
      <c r="G1577" s="282"/>
      <c r="H1577" s="282"/>
    </row>
    <row r="1578" spans="1:8" x14ac:dyDescent="0.25">
      <c r="A1578" s="282"/>
      <c r="B1578" s="282"/>
      <c r="C1578" s="282"/>
      <c r="D1578" s="282"/>
      <c r="E1578" s="291"/>
      <c r="F1578" s="282"/>
      <c r="G1578" s="282"/>
      <c r="H1578" s="282"/>
    </row>
    <row r="1579" spans="1:8" x14ac:dyDescent="0.25">
      <c r="A1579" s="282"/>
      <c r="B1579" s="282"/>
      <c r="C1579" s="282"/>
      <c r="D1579" s="282"/>
      <c r="E1579" s="291"/>
      <c r="F1579" s="282"/>
      <c r="G1579" s="282"/>
      <c r="H1579" s="282"/>
    </row>
    <row r="1580" spans="1:8" x14ac:dyDescent="0.25">
      <c r="A1580" s="282"/>
      <c r="B1580" s="282"/>
      <c r="C1580" s="282"/>
      <c r="D1580" s="282"/>
      <c r="E1580" s="291"/>
      <c r="F1580" s="282"/>
      <c r="G1580" s="282"/>
      <c r="H1580" s="282"/>
    </row>
    <row r="1581" spans="1:8" x14ac:dyDescent="0.25">
      <c r="A1581" s="282"/>
      <c r="B1581" s="282"/>
      <c r="C1581" s="282"/>
      <c r="D1581" s="282"/>
      <c r="E1581" s="291"/>
      <c r="F1581" s="282"/>
      <c r="G1581" s="282"/>
      <c r="H1581" s="282"/>
    </row>
    <row r="1582" spans="1:8" x14ac:dyDescent="0.25">
      <c r="A1582" s="282"/>
      <c r="B1582" s="282"/>
      <c r="C1582" s="282"/>
      <c r="D1582" s="282"/>
      <c r="E1582" s="291"/>
      <c r="F1582" s="282"/>
      <c r="G1582" s="282"/>
      <c r="H1582" s="282"/>
    </row>
    <row r="1583" spans="1:8" x14ac:dyDescent="0.25">
      <c r="A1583" s="282"/>
      <c r="B1583" s="282"/>
      <c r="C1583" s="282"/>
      <c r="D1583" s="282"/>
      <c r="E1583" s="291"/>
      <c r="F1583" s="282"/>
      <c r="G1583" s="282"/>
      <c r="H1583" s="282"/>
    </row>
    <row r="1584" spans="1:8" x14ac:dyDescent="0.25">
      <c r="A1584" s="282"/>
      <c r="B1584" s="282"/>
      <c r="C1584" s="282"/>
      <c r="D1584" s="282"/>
      <c r="E1584" s="291"/>
      <c r="F1584" s="282"/>
      <c r="G1584" s="282"/>
      <c r="H1584" s="282"/>
    </row>
    <row r="1585" spans="1:8" x14ac:dyDescent="0.25">
      <c r="A1585" s="282"/>
      <c r="B1585" s="282"/>
      <c r="C1585" s="282"/>
      <c r="D1585" s="282"/>
      <c r="E1585" s="291"/>
      <c r="F1585" s="282"/>
      <c r="G1585" s="282"/>
      <c r="H1585" s="282"/>
    </row>
    <row r="1586" spans="1:8" x14ac:dyDescent="0.25">
      <c r="A1586" s="282"/>
      <c r="B1586" s="282"/>
      <c r="C1586" s="282"/>
      <c r="D1586" s="282"/>
      <c r="E1586" s="291"/>
      <c r="F1586" s="282"/>
      <c r="G1586" s="282"/>
      <c r="H1586" s="282"/>
    </row>
    <row r="1587" spans="1:8" x14ac:dyDescent="0.25">
      <c r="A1587" s="282"/>
      <c r="B1587" s="282"/>
      <c r="C1587" s="282"/>
      <c r="D1587" s="282"/>
      <c r="E1587" s="291"/>
      <c r="F1587" s="282"/>
      <c r="G1587" s="282"/>
      <c r="H1587" s="282"/>
    </row>
    <row r="1588" spans="1:8" x14ac:dyDescent="0.25">
      <c r="A1588" s="282"/>
      <c r="B1588" s="282"/>
      <c r="C1588" s="282"/>
      <c r="D1588" s="282"/>
      <c r="E1588" s="291"/>
      <c r="F1588" s="282"/>
      <c r="G1588" s="282"/>
      <c r="H1588" s="282"/>
    </row>
    <row r="1589" spans="1:8" x14ac:dyDescent="0.25">
      <c r="A1589" s="282"/>
      <c r="B1589" s="282"/>
      <c r="C1589" s="282"/>
      <c r="D1589" s="282"/>
      <c r="E1589" s="291"/>
      <c r="F1589" s="282"/>
      <c r="G1589" s="282"/>
      <c r="H1589" s="282"/>
    </row>
    <row r="1590" spans="1:8" x14ac:dyDescent="0.25">
      <c r="A1590" s="282"/>
      <c r="B1590" s="282"/>
      <c r="C1590" s="282"/>
      <c r="D1590" s="282"/>
      <c r="E1590" s="291"/>
      <c r="F1590" s="282"/>
      <c r="G1590" s="282"/>
      <c r="H1590" s="282"/>
    </row>
    <row r="1591" spans="1:8" x14ac:dyDescent="0.25">
      <c r="A1591" s="282"/>
      <c r="B1591" s="282"/>
      <c r="C1591" s="282"/>
      <c r="D1591" s="282"/>
      <c r="E1591" s="291"/>
      <c r="F1591" s="282"/>
      <c r="G1591" s="282"/>
      <c r="H1591" s="282"/>
    </row>
    <row r="1592" spans="1:8" x14ac:dyDescent="0.25">
      <c r="A1592" s="282"/>
      <c r="B1592" s="282"/>
      <c r="C1592" s="282"/>
      <c r="D1592" s="282"/>
      <c r="E1592" s="291"/>
      <c r="F1592" s="282"/>
      <c r="G1592" s="282"/>
      <c r="H1592" s="282"/>
    </row>
    <row r="1593" spans="1:8" x14ac:dyDescent="0.25">
      <c r="A1593" s="282"/>
      <c r="B1593" s="282"/>
      <c r="C1593" s="282"/>
      <c r="D1593" s="282"/>
      <c r="E1593" s="291"/>
      <c r="F1593" s="282"/>
      <c r="G1593" s="282"/>
      <c r="H1593" s="282"/>
    </row>
    <row r="1594" spans="1:8" x14ac:dyDescent="0.25">
      <c r="A1594" s="282"/>
      <c r="B1594" s="282"/>
      <c r="C1594" s="282"/>
      <c r="D1594" s="282"/>
      <c r="E1594" s="291"/>
      <c r="F1594" s="282"/>
      <c r="G1594" s="282"/>
      <c r="H1594" s="282"/>
    </row>
    <row r="1595" spans="1:8" x14ac:dyDescent="0.25">
      <c r="A1595" s="282"/>
      <c r="B1595" s="282"/>
      <c r="C1595" s="282"/>
      <c r="D1595" s="282"/>
      <c r="E1595" s="291"/>
      <c r="F1595" s="282"/>
      <c r="G1595" s="282"/>
      <c r="H1595" s="282"/>
    </row>
    <row r="1596" spans="1:8" x14ac:dyDescent="0.25">
      <c r="A1596" s="282"/>
      <c r="B1596" s="282"/>
      <c r="C1596" s="282"/>
      <c r="D1596" s="282"/>
      <c r="E1596" s="291"/>
      <c r="F1596" s="282"/>
      <c r="G1596" s="282"/>
      <c r="H1596" s="282"/>
    </row>
    <row r="1597" spans="1:8" x14ac:dyDescent="0.25">
      <c r="A1597" s="282"/>
      <c r="B1597" s="282"/>
      <c r="C1597" s="282"/>
      <c r="D1597" s="282"/>
      <c r="E1597" s="291"/>
      <c r="F1597" s="282"/>
      <c r="G1597" s="282"/>
      <c r="H1597" s="282"/>
    </row>
    <row r="1598" spans="1:8" x14ac:dyDescent="0.25">
      <c r="A1598" s="282"/>
      <c r="B1598" s="282"/>
      <c r="C1598" s="282"/>
      <c r="D1598" s="282"/>
      <c r="E1598" s="291"/>
      <c r="F1598" s="282"/>
      <c r="G1598" s="282"/>
      <c r="H1598" s="282"/>
    </row>
    <row r="1599" spans="1:8" x14ac:dyDescent="0.25">
      <c r="A1599" s="282"/>
      <c r="B1599" s="282"/>
      <c r="C1599" s="282"/>
      <c r="D1599" s="282"/>
      <c r="E1599" s="291"/>
      <c r="F1599" s="282"/>
      <c r="G1599" s="282"/>
      <c r="H1599" s="282"/>
    </row>
    <row r="1600" spans="1:8" x14ac:dyDescent="0.25">
      <c r="A1600" s="282"/>
      <c r="B1600" s="282"/>
      <c r="C1600" s="282"/>
      <c r="D1600" s="282"/>
      <c r="E1600" s="291"/>
      <c r="F1600" s="282"/>
      <c r="G1600" s="282"/>
      <c r="H1600" s="282"/>
    </row>
    <row r="1601" spans="1:8" x14ac:dyDescent="0.25">
      <c r="A1601" s="282"/>
      <c r="B1601" s="282"/>
      <c r="C1601" s="282"/>
      <c r="D1601" s="282"/>
      <c r="E1601" s="291"/>
      <c r="F1601" s="282"/>
      <c r="G1601" s="282"/>
      <c r="H1601" s="282"/>
    </row>
    <row r="1602" spans="1:8" x14ac:dyDescent="0.25">
      <c r="A1602" s="282"/>
      <c r="B1602" s="282"/>
      <c r="C1602" s="282"/>
      <c r="D1602" s="282"/>
      <c r="E1602" s="291"/>
      <c r="F1602" s="282"/>
      <c r="G1602" s="282"/>
      <c r="H1602" s="282"/>
    </row>
    <row r="1603" spans="1:8" x14ac:dyDescent="0.25">
      <c r="A1603" s="282"/>
      <c r="B1603" s="282"/>
      <c r="C1603" s="282"/>
      <c r="D1603" s="282"/>
      <c r="E1603" s="291"/>
      <c r="F1603" s="282"/>
      <c r="G1603" s="282"/>
      <c r="H1603" s="282"/>
    </row>
    <row r="1604" spans="1:8" x14ac:dyDescent="0.25">
      <c r="A1604" s="282"/>
      <c r="B1604" s="282"/>
      <c r="C1604" s="282"/>
      <c r="D1604" s="282"/>
      <c r="E1604" s="291"/>
      <c r="F1604" s="282"/>
      <c r="G1604" s="282"/>
      <c r="H1604" s="282"/>
    </row>
    <row r="1605" spans="1:8" x14ac:dyDescent="0.25">
      <c r="A1605" s="282"/>
      <c r="B1605" s="282"/>
      <c r="C1605" s="282"/>
      <c r="D1605" s="282"/>
      <c r="E1605" s="291"/>
      <c r="F1605" s="282"/>
      <c r="G1605" s="282"/>
      <c r="H1605" s="282"/>
    </row>
    <row r="1606" spans="1:8" x14ac:dyDescent="0.25">
      <c r="A1606" s="282"/>
      <c r="B1606" s="282"/>
      <c r="C1606" s="282"/>
      <c r="D1606" s="282"/>
      <c r="E1606" s="291"/>
      <c r="F1606" s="282"/>
      <c r="G1606" s="282"/>
      <c r="H1606" s="282"/>
    </row>
    <row r="1607" spans="1:8" x14ac:dyDescent="0.25">
      <c r="A1607" s="282"/>
      <c r="B1607" s="282"/>
      <c r="C1607" s="282"/>
      <c r="D1607" s="282"/>
      <c r="E1607" s="291"/>
      <c r="F1607" s="282"/>
      <c r="G1607" s="282"/>
      <c r="H1607" s="282"/>
    </row>
    <row r="1608" spans="1:8" x14ac:dyDescent="0.25">
      <c r="A1608" s="282"/>
      <c r="B1608" s="282"/>
      <c r="C1608" s="282"/>
      <c r="D1608" s="282"/>
      <c r="E1608" s="291"/>
      <c r="F1608" s="282"/>
      <c r="G1608" s="282"/>
      <c r="H1608" s="282"/>
    </row>
    <row r="1609" spans="1:8" x14ac:dyDescent="0.25">
      <c r="A1609" s="282"/>
      <c r="B1609" s="282"/>
      <c r="C1609" s="282"/>
      <c r="D1609" s="282"/>
      <c r="E1609" s="291"/>
      <c r="F1609" s="282"/>
      <c r="G1609" s="282"/>
      <c r="H1609" s="282"/>
    </row>
    <row r="1610" spans="1:8" x14ac:dyDescent="0.25">
      <c r="A1610" s="282"/>
      <c r="B1610" s="282"/>
      <c r="C1610" s="282"/>
      <c r="D1610" s="282"/>
      <c r="E1610" s="291"/>
      <c r="F1610" s="282"/>
      <c r="G1610" s="282"/>
      <c r="H1610" s="282"/>
    </row>
    <row r="1611" spans="1:8" x14ac:dyDescent="0.25">
      <c r="A1611" s="282"/>
      <c r="B1611" s="282"/>
      <c r="C1611" s="282"/>
      <c r="D1611" s="282"/>
      <c r="E1611" s="291"/>
      <c r="F1611" s="282"/>
      <c r="G1611" s="282"/>
      <c r="H1611" s="282"/>
    </row>
    <row r="1612" spans="1:8" x14ac:dyDescent="0.25">
      <c r="A1612" s="282"/>
      <c r="B1612" s="282"/>
      <c r="C1612" s="282"/>
      <c r="D1612" s="282"/>
      <c r="E1612" s="291"/>
      <c r="F1612" s="282"/>
      <c r="G1612" s="282"/>
      <c r="H1612" s="282"/>
    </row>
    <row r="1613" spans="1:8" x14ac:dyDescent="0.25">
      <c r="A1613" s="282"/>
      <c r="B1613" s="282"/>
      <c r="C1613" s="282"/>
      <c r="D1613" s="282"/>
      <c r="E1613" s="291"/>
      <c r="F1613" s="282"/>
      <c r="G1613" s="282"/>
      <c r="H1613" s="282"/>
    </row>
    <row r="1614" spans="1:8" x14ac:dyDescent="0.25">
      <c r="A1614" s="282"/>
      <c r="B1614" s="282"/>
      <c r="C1614" s="282"/>
      <c r="D1614" s="282"/>
      <c r="E1614" s="291"/>
      <c r="F1614" s="282"/>
      <c r="G1614" s="282"/>
      <c r="H1614" s="282"/>
    </row>
    <row r="1615" spans="1:8" x14ac:dyDescent="0.25">
      <c r="A1615" s="282"/>
      <c r="B1615" s="282"/>
      <c r="C1615" s="282"/>
      <c r="D1615" s="282"/>
      <c r="E1615" s="291"/>
      <c r="F1615" s="282"/>
      <c r="G1615" s="282"/>
      <c r="H1615" s="282"/>
    </row>
    <row r="1616" spans="1:8" x14ac:dyDescent="0.25">
      <c r="A1616" s="282"/>
      <c r="B1616" s="282"/>
      <c r="C1616" s="282"/>
      <c r="D1616" s="282"/>
      <c r="E1616" s="291"/>
      <c r="F1616" s="282"/>
      <c r="G1616" s="282"/>
      <c r="H1616" s="282"/>
    </row>
    <row r="1617" spans="1:8" x14ac:dyDescent="0.25">
      <c r="A1617" s="282"/>
      <c r="B1617" s="282"/>
      <c r="C1617" s="282"/>
      <c r="D1617" s="282"/>
      <c r="E1617" s="291"/>
      <c r="F1617" s="282"/>
      <c r="G1617" s="282"/>
      <c r="H1617" s="282"/>
    </row>
    <row r="1618" spans="1:8" x14ac:dyDescent="0.25">
      <c r="A1618" s="282"/>
      <c r="B1618" s="282"/>
      <c r="C1618" s="282"/>
      <c r="D1618" s="282"/>
      <c r="E1618" s="291"/>
      <c r="F1618" s="282"/>
      <c r="G1618" s="282"/>
      <c r="H1618" s="282"/>
    </row>
    <row r="1619" spans="1:8" x14ac:dyDescent="0.25">
      <c r="A1619" s="282"/>
      <c r="B1619" s="282"/>
      <c r="C1619" s="282"/>
      <c r="D1619" s="282"/>
      <c r="E1619" s="291"/>
      <c r="F1619" s="282"/>
      <c r="G1619" s="282"/>
      <c r="H1619" s="282"/>
    </row>
    <row r="1620" spans="1:8" x14ac:dyDescent="0.25">
      <c r="A1620" s="282"/>
      <c r="B1620" s="282"/>
      <c r="C1620" s="282"/>
      <c r="D1620" s="282"/>
      <c r="E1620" s="291"/>
      <c r="F1620" s="282"/>
      <c r="G1620" s="282"/>
      <c r="H1620" s="282"/>
    </row>
    <row r="1621" spans="1:8" x14ac:dyDescent="0.25">
      <c r="A1621" s="282"/>
      <c r="B1621" s="282"/>
      <c r="C1621" s="282"/>
      <c r="D1621" s="282"/>
      <c r="E1621" s="291"/>
      <c r="F1621" s="282"/>
      <c r="G1621" s="282"/>
      <c r="H1621" s="282"/>
    </row>
    <row r="1622" spans="1:8" x14ac:dyDescent="0.25">
      <c r="A1622" s="282"/>
      <c r="B1622" s="282"/>
      <c r="C1622" s="282"/>
      <c r="D1622" s="282"/>
      <c r="E1622" s="291"/>
      <c r="F1622" s="282"/>
      <c r="G1622" s="282"/>
      <c r="H1622" s="282"/>
    </row>
    <row r="1623" spans="1:8" x14ac:dyDescent="0.25">
      <c r="A1623" s="282"/>
      <c r="B1623" s="282"/>
      <c r="C1623" s="282"/>
      <c r="D1623" s="282"/>
      <c r="E1623" s="291"/>
      <c r="F1623" s="282"/>
      <c r="G1623" s="282"/>
      <c r="H1623" s="282"/>
    </row>
    <row r="1624" spans="1:8" x14ac:dyDescent="0.25">
      <c r="A1624" s="282"/>
      <c r="B1624" s="282"/>
      <c r="C1624" s="282"/>
      <c r="D1624" s="282"/>
      <c r="E1624" s="291"/>
      <c r="F1624" s="282"/>
      <c r="G1624" s="282"/>
      <c r="H1624" s="282"/>
    </row>
    <row r="1625" spans="1:8" x14ac:dyDescent="0.25">
      <c r="A1625" s="282"/>
      <c r="B1625" s="282"/>
      <c r="C1625" s="282"/>
      <c r="D1625" s="282"/>
      <c r="E1625" s="291"/>
      <c r="F1625" s="282"/>
      <c r="G1625" s="282"/>
      <c r="H1625" s="282"/>
    </row>
    <row r="1626" spans="1:8" x14ac:dyDescent="0.25">
      <c r="A1626" s="282"/>
      <c r="B1626" s="282"/>
      <c r="C1626" s="282"/>
      <c r="D1626" s="282"/>
      <c r="E1626" s="291"/>
      <c r="F1626" s="282"/>
      <c r="G1626" s="282"/>
      <c r="H1626" s="282"/>
    </row>
    <row r="1627" spans="1:8" x14ac:dyDescent="0.25">
      <c r="A1627" s="282"/>
      <c r="B1627" s="282"/>
      <c r="C1627" s="282"/>
      <c r="D1627" s="282"/>
      <c r="E1627" s="291"/>
      <c r="F1627" s="282"/>
      <c r="G1627" s="282"/>
      <c r="H1627" s="282"/>
    </row>
    <row r="1628" spans="1:8" x14ac:dyDescent="0.25">
      <c r="A1628" s="282"/>
      <c r="B1628" s="282"/>
      <c r="C1628" s="282"/>
      <c r="D1628" s="282"/>
      <c r="E1628" s="291"/>
      <c r="F1628" s="282"/>
      <c r="G1628" s="282"/>
      <c r="H1628" s="282"/>
    </row>
    <row r="1629" spans="1:8" x14ac:dyDescent="0.25">
      <c r="A1629" s="282"/>
      <c r="B1629" s="282"/>
      <c r="C1629" s="282"/>
      <c r="D1629" s="282"/>
      <c r="E1629" s="291"/>
      <c r="F1629" s="282"/>
      <c r="G1629" s="282"/>
      <c r="H1629" s="282"/>
    </row>
    <row r="1630" spans="1:8" x14ac:dyDescent="0.25">
      <c r="A1630" s="282"/>
      <c r="B1630" s="282"/>
      <c r="C1630" s="282"/>
      <c r="D1630" s="282"/>
      <c r="E1630" s="291"/>
      <c r="F1630" s="282"/>
      <c r="G1630" s="282"/>
      <c r="H1630" s="282"/>
    </row>
    <row r="1631" spans="1:8" x14ac:dyDescent="0.25">
      <c r="A1631" s="282"/>
      <c r="B1631" s="282"/>
      <c r="C1631" s="282"/>
      <c r="D1631" s="282"/>
      <c r="E1631" s="291"/>
      <c r="F1631" s="282"/>
      <c r="G1631" s="282"/>
      <c r="H1631" s="282"/>
    </row>
    <row r="1632" spans="1:8" x14ac:dyDescent="0.25">
      <c r="A1632" s="282"/>
      <c r="B1632" s="282"/>
      <c r="C1632" s="282"/>
      <c r="D1632" s="282"/>
      <c r="E1632" s="291"/>
      <c r="F1632" s="282"/>
      <c r="G1632" s="282"/>
      <c r="H1632" s="282"/>
    </row>
    <row r="1633" spans="1:8" x14ac:dyDescent="0.25">
      <c r="A1633" s="282"/>
      <c r="B1633" s="282"/>
      <c r="C1633" s="282"/>
      <c r="D1633" s="282"/>
      <c r="E1633" s="291"/>
      <c r="F1633" s="282"/>
      <c r="G1633" s="282"/>
      <c r="H1633" s="282"/>
    </row>
    <row r="1634" spans="1:8" x14ac:dyDescent="0.25">
      <c r="A1634" s="282"/>
      <c r="B1634" s="282"/>
      <c r="C1634" s="282"/>
      <c r="D1634" s="282"/>
      <c r="E1634" s="291"/>
      <c r="F1634" s="282"/>
      <c r="G1634" s="282"/>
      <c r="H1634" s="282"/>
    </row>
    <row r="1635" spans="1:8" x14ac:dyDescent="0.25">
      <c r="A1635" s="282"/>
      <c r="B1635" s="282"/>
      <c r="C1635" s="282"/>
      <c r="D1635" s="282"/>
      <c r="E1635" s="291"/>
      <c r="F1635" s="282"/>
      <c r="G1635" s="282"/>
      <c r="H1635" s="282"/>
    </row>
    <row r="1636" spans="1:8" x14ac:dyDescent="0.25">
      <c r="A1636" s="282"/>
      <c r="B1636" s="282"/>
      <c r="C1636" s="282"/>
      <c r="D1636" s="282"/>
      <c r="E1636" s="291"/>
      <c r="F1636" s="282"/>
      <c r="G1636" s="282"/>
      <c r="H1636" s="282"/>
    </row>
    <row r="1637" spans="1:8" x14ac:dyDescent="0.25">
      <c r="A1637" s="282"/>
      <c r="B1637" s="282"/>
      <c r="C1637" s="282"/>
      <c r="D1637" s="282"/>
      <c r="E1637" s="291"/>
      <c r="F1637" s="282"/>
      <c r="G1637" s="282"/>
      <c r="H1637" s="282"/>
    </row>
    <row r="1638" spans="1:8" x14ac:dyDescent="0.25">
      <c r="A1638" s="282"/>
      <c r="B1638" s="282"/>
      <c r="C1638" s="282"/>
      <c r="D1638" s="282"/>
      <c r="E1638" s="291"/>
      <c r="F1638" s="282"/>
      <c r="G1638" s="282"/>
      <c r="H1638" s="282"/>
    </row>
    <row r="1639" spans="1:8" x14ac:dyDescent="0.25">
      <c r="A1639" s="282"/>
      <c r="B1639" s="282"/>
      <c r="C1639" s="282"/>
      <c r="D1639" s="282"/>
      <c r="E1639" s="291"/>
      <c r="F1639" s="282"/>
      <c r="G1639" s="282"/>
      <c r="H1639" s="282"/>
    </row>
    <row r="1640" spans="1:8" x14ac:dyDescent="0.25">
      <c r="A1640" s="282"/>
      <c r="B1640" s="282"/>
      <c r="C1640" s="282"/>
      <c r="D1640" s="282"/>
      <c r="E1640" s="291"/>
      <c r="F1640" s="282"/>
      <c r="G1640" s="282"/>
      <c r="H1640" s="282"/>
    </row>
    <row r="1641" spans="1:8" x14ac:dyDescent="0.25">
      <c r="A1641" s="282"/>
      <c r="B1641" s="282"/>
      <c r="C1641" s="282"/>
      <c r="D1641" s="282"/>
      <c r="E1641" s="291"/>
      <c r="F1641" s="282"/>
      <c r="G1641" s="282"/>
      <c r="H1641" s="282"/>
    </row>
    <row r="1642" spans="1:8" x14ac:dyDescent="0.25">
      <c r="A1642" s="282"/>
      <c r="B1642" s="282"/>
      <c r="C1642" s="282"/>
      <c r="D1642" s="282"/>
      <c r="E1642" s="291"/>
      <c r="F1642" s="282"/>
      <c r="G1642" s="282"/>
      <c r="H1642" s="282"/>
    </row>
    <row r="1643" spans="1:8" x14ac:dyDescent="0.25">
      <c r="A1643" s="282"/>
      <c r="B1643" s="282"/>
      <c r="C1643" s="282"/>
      <c r="D1643" s="282"/>
      <c r="E1643" s="291"/>
      <c r="F1643" s="282"/>
      <c r="G1643" s="282"/>
      <c r="H1643" s="282"/>
    </row>
    <row r="1644" spans="1:8" x14ac:dyDescent="0.25">
      <c r="A1644" s="282"/>
      <c r="B1644" s="282"/>
      <c r="C1644" s="282"/>
      <c r="D1644" s="282"/>
      <c r="E1644" s="291"/>
      <c r="F1644" s="282"/>
      <c r="G1644" s="282"/>
      <c r="H1644" s="282"/>
    </row>
    <row r="1645" spans="1:8" x14ac:dyDescent="0.25">
      <c r="A1645" s="282"/>
      <c r="B1645" s="282"/>
      <c r="C1645" s="282"/>
      <c r="D1645" s="282"/>
      <c r="E1645" s="291"/>
      <c r="F1645" s="282"/>
      <c r="G1645" s="282"/>
      <c r="H1645" s="282"/>
    </row>
    <row r="1646" spans="1:8" x14ac:dyDescent="0.25">
      <c r="A1646" s="282"/>
      <c r="B1646" s="282"/>
      <c r="C1646" s="282"/>
      <c r="D1646" s="282"/>
      <c r="E1646" s="291"/>
      <c r="F1646" s="282"/>
      <c r="G1646" s="282"/>
      <c r="H1646" s="282"/>
    </row>
    <row r="1647" spans="1:8" x14ac:dyDescent="0.25">
      <c r="A1647" s="282"/>
      <c r="B1647" s="282"/>
      <c r="C1647" s="282"/>
      <c r="D1647" s="282"/>
      <c r="E1647" s="291"/>
      <c r="F1647" s="282"/>
      <c r="G1647" s="282"/>
      <c r="H1647" s="282"/>
    </row>
    <row r="1648" spans="1:8" x14ac:dyDescent="0.25">
      <c r="A1648" s="282"/>
      <c r="B1648" s="282"/>
      <c r="C1648" s="282"/>
      <c r="D1648" s="282"/>
      <c r="E1648" s="291"/>
      <c r="F1648" s="282"/>
      <c r="G1648" s="282"/>
      <c r="H1648" s="282"/>
    </row>
    <row r="1649" spans="1:8" x14ac:dyDescent="0.25">
      <c r="A1649" s="282"/>
      <c r="B1649" s="282"/>
      <c r="C1649" s="282"/>
      <c r="D1649" s="282"/>
      <c r="E1649" s="291"/>
      <c r="F1649" s="282"/>
      <c r="G1649" s="282"/>
      <c r="H1649" s="282"/>
    </row>
    <row r="1650" spans="1:8" x14ac:dyDescent="0.25">
      <c r="A1650" s="282"/>
      <c r="B1650" s="282"/>
      <c r="C1650" s="282"/>
      <c r="D1650" s="282"/>
      <c r="E1650" s="291"/>
      <c r="F1650" s="282"/>
      <c r="G1650" s="282"/>
      <c r="H1650" s="282"/>
    </row>
    <row r="1651" spans="1:8" x14ac:dyDescent="0.25">
      <c r="A1651" s="282"/>
      <c r="B1651" s="282"/>
      <c r="C1651" s="282"/>
      <c r="D1651" s="282"/>
      <c r="E1651" s="291"/>
      <c r="F1651" s="282"/>
      <c r="G1651" s="282"/>
      <c r="H1651" s="282"/>
    </row>
    <row r="1652" spans="1:8" x14ac:dyDescent="0.25">
      <c r="A1652" s="282"/>
      <c r="B1652" s="282"/>
      <c r="C1652" s="282"/>
      <c r="D1652" s="282"/>
      <c r="E1652" s="291"/>
      <c r="F1652" s="282"/>
      <c r="G1652" s="282"/>
      <c r="H1652" s="282"/>
    </row>
    <row r="1653" spans="1:8" x14ac:dyDescent="0.25">
      <c r="A1653" s="282"/>
      <c r="B1653" s="282"/>
      <c r="C1653" s="282"/>
      <c r="D1653" s="282"/>
      <c r="E1653" s="291"/>
      <c r="F1653" s="282"/>
      <c r="G1653" s="282"/>
      <c r="H1653" s="282"/>
    </row>
    <row r="1654" spans="1:8" x14ac:dyDescent="0.25">
      <c r="A1654" s="282"/>
      <c r="B1654" s="282"/>
      <c r="C1654" s="282"/>
      <c r="D1654" s="282"/>
      <c r="E1654" s="291"/>
      <c r="F1654" s="282"/>
      <c r="G1654" s="282"/>
      <c r="H1654" s="282"/>
    </row>
    <row r="1655" spans="1:8" x14ac:dyDescent="0.25">
      <c r="A1655" s="282"/>
      <c r="B1655" s="282"/>
      <c r="C1655" s="282"/>
      <c r="D1655" s="282"/>
      <c r="E1655" s="291"/>
      <c r="F1655" s="282"/>
      <c r="G1655" s="282"/>
      <c r="H1655" s="282"/>
    </row>
    <row r="1656" spans="1:8" x14ac:dyDescent="0.25">
      <c r="A1656" s="282"/>
      <c r="B1656" s="282"/>
      <c r="C1656" s="282"/>
      <c r="D1656" s="282"/>
      <c r="E1656" s="291"/>
      <c r="F1656" s="282"/>
      <c r="G1656" s="282"/>
      <c r="H1656" s="282"/>
    </row>
    <row r="1657" spans="1:8" x14ac:dyDescent="0.25">
      <c r="A1657" s="282"/>
      <c r="B1657" s="282"/>
      <c r="C1657" s="282"/>
      <c r="D1657" s="282"/>
      <c r="E1657" s="291"/>
      <c r="F1657" s="282"/>
      <c r="G1657" s="282"/>
      <c r="H1657" s="282"/>
    </row>
    <row r="1658" spans="1:8" x14ac:dyDescent="0.25">
      <c r="A1658" s="282"/>
      <c r="B1658" s="282"/>
      <c r="C1658" s="282"/>
      <c r="D1658" s="282"/>
      <c r="E1658" s="291"/>
      <c r="F1658" s="282"/>
      <c r="G1658" s="282"/>
      <c r="H1658" s="282"/>
    </row>
    <row r="1659" spans="1:8" x14ac:dyDescent="0.25">
      <c r="A1659" s="282"/>
      <c r="B1659" s="282"/>
      <c r="C1659" s="282"/>
      <c r="D1659" s="282"/>
      <c r="E1659" s="291"/>
      <c r="F1659" s="282"/>
      <c r="G1659" s="282"/>
      <c r="H1659" s="282"/>
    </row>
    <row r="1660" spans="1:8" x14ac:dyDescent="0.25">
      <c r="A1660" s="282"/>
      <c r="B1660" s="282"/>
      <c r="C1660" s="282"/>
      <c r="D1660" s="282"/>
      <c r="E1660" s="291"/>
      <c r="F1660" s="282"/>
      <c r="G1660" s="282"/>
      <c r="H1660" s="282"/>
    </row>
    <row r="1661" spans="1:8" x14ac:dyDescent="0.25">
      <c r="A1661" s="282"/>
      <c r="B1661" s="282"/>
      <c r="C1661" s="282"/>
      <c r="D1661" s="282"/>
      <c r="E1661" s="291"/>
      <c r="F1661" s="282"/>
      <c r="G1661" s="282"/>
      <c r="H1661" s="282"/>
    </row>
    <row r="1662" spans="1:8" x14ac:dyDescent="0.25">
      <c r="A1662" s="282"/>
      <c r="B1662" s="282"/>
      <c r="C1662" s="282"/>
      <c r="D1662" s="282"/>
      <c r="E1662" s="291"/>
      <c r="F1662" s="282"/>
      <c r="G1662" s="282"/>
      <c r="H1662" s="282"/>
    </row>
    <row r="1663" spans="1:8" x14ac:dyDescent="0.25">
      <c r="A1663" s="282"/>
      <c r="B1663" s="282"/>
      <c r="C1663" s="282"/>
      <c r="D1663" s="282"/>
      <c r="E1663" s="291"/>
      <c r="F1663" s="282"/>
      <c r="G1663" s="282"/>
      <c r="H1663" s="282"/>
    </row>
    <row r="1664" spans="1:8" x14ac:dyDescent="0.25">
      <c r="A1664" s="282"/>
      <c r="B1664" s="282"/>
      <c r="C1664" s="282"/>
      <c r="D1664" s="282"/>
      <c r="E1664" s="291"/>
      <c r="F1664" s="282"/>
      <c r="G1664" s="282"/>
      <c r="H1664" s="282"/>
    </row>
    <row r="1665" spans="1:8" x14ac:dyDescent="0.25">
      <c r="A1665" s="282"/>
      <c r="B1665" s="282"/>
      <c r="C1665" s="282"/>
      <c r="D1665" s="282"/>
      <c r="E1665" s="291"/>
      <c r="F1665" s="282"/>
      <c r="G1665" s="282"/>
      <c r="H1665" s="282"/>
    </row>
    <row r="1666" spans="1:8" x14ac:dyDescent="0.25">
      <c r="A1666" s="282"/>
      <c r="B1666" s="282"/>
      <c r="C1666" s="282"/>
      <c r="D1666" s="282"/>
      <c r="E1666" s="291"/>
      <c r="F1666" s="282"/>
      <c r="G1666" s="282"/>
      <c r="H1666" s="282"/>
    </row>
    <row r="1667" spans="1:8" x14ac:dyDescent="0.25">
      <c r="A1667" s="282"/>
      <c r="B1667" s="282"/>
      <c r="C1667" s="282"/>
      <c r="D1667" s="282"/>
      <c r="E1667" s="291"/>
      <c r="F1667" s="282"/>
      <c r="G1667" s="282"/>
      <c r="H1667" s="282"/>
    </row>
    <row r="1668" spans="1:8" x14ac:dyDescent="0.25">
      <c r="A1668" s="282"/>
      <c r="B1668" s="282"/>
      <c r="C1668" s="282"/>
      <c r="D1668" s="282"/>
      <c r="E1668" s="291"/>
      <c r="F1668" s="282"/>
      <c r="G1668" s="282"/>
      <c r="H1668" s="282"/>
    </row>
    <row r="1669" spans="1:8" x14ac:dyDescent="0.25">
      <c r="A1669" s="282"/>
      <c r="B1669" s="282"/>
      <c r="C1669" s="282"/>
      <c r="D1669" s="282"/>
      <c r="E1669" s="291"/>
      <c r="F1669" s="282"/>
      <c r="G1669" s="282"/>
      <c r="H1669" s="282"/>
    </row>
    <row r="1670" spans="1:8" x14ac:dyDescent="0.25">
      <c r="A1670" s="282"/>
      <c r="B1670" s="282"/>
      <c r="C1670" s="282"/>
      <c r="D1670" s="282"/>
      <c r="E1670" s="291"/>
      <c r="F1670" s="282"/>
      <c r="G1670" s="282"/>
      <c r="H1670" s="282"/>
    </row>
    <row r="1671" spans="1:8" x14ac:dyDescent="0.25">
      <c r="A1671" s="282"/>
      <c r="B1671" s="282"/>
      <c r="C1671" s="282"/>
      <c r="D1671" s="282"/>
      <c r="E1671" s="291"/>
      <c r="F1671" s="282"/>
      <c r="G1671" s="282"/>
      <c r="H1671" s="282"/>
    </row>
    <row r="1672" spans="1:8" x14ac:dyDescent="0.25">
      <c r="A1672" s="282"/>
      <c r="B1672" s="282"/>
      <c r="C1672" s="282"/>
      <c r="D1672" s="282"/>
      <c r="E1672" s="291"/>
      <c r="F1672" s="282"/>
      <c r="G1672" s="282"/>
      <c r="H1672" s="282"/>
    </row>
    <row r="1673" spans="1:8" x14ac:dyDescent="0.25">
      <c r="A1673" s="282"/>
      <c r="B1673" s="282"/>
      <c r="C1673" s="282"/>
      <c r="D1673" s="282"/>
      <c r="E1673" s="291"/>
      <c r="F1673" s="282"/>
      <c r="G1673" s="282"/>
      <c r="H1673" s="282"/>
    </row>
    <row r="1674" spans="1:8" x14ac:dyDescent="0.25">
      <c r="A1674" s="282"/>
      <c r="B1674" s="282"/>
      <c r="C1674" s="282"/>
      <c r="D1674" s="282"/>
      <c r="E1674" s="291"/>
      <c r="F1674" s="282"/>
      <c r="G1674" s="282"/>
      <c r="H1674" s="282"/>
    </row>
    <row r="1675" spans="1:8" x14ac:dyDescent="0.25">
      <c r="A1675" s="282"/>
      <c r="B1675" s="282"/>
      <c r="C1675" s="282"/>
      <c r="D1675" s="282"/>
      <c r="E1675" s="291"/>
      <c r="F1675" s="282"/>
      <c r="G1675" s="282"/>
      <c r="H1675" s="282"/>
    </row>
    <row r="1676" spans="1:8" x14ac:dyDescent="0.25">
      <c r="A1676" s="282"/>
      <c r="B1676" s="282"/>
      <c r="C1676" s="282"/>
      <c r="D1676" s="282"/>
      <c r="E1676" s="291"/>
      <c r="F1676" s="282"/>
      <c r="G1676" s="282"/>
      <c r="H1676" s="282"/>
    </row>
    <row r="1677" spans="1:8" x14ac:dyDescent="0.25">
      <c r="A1677" s="282"/>
      <c r="B1677" s="282"/>
      <c r="C1677" s="282"/>
      <c r="D1677" s="282"/>
      <c r="E1677" s="291"/>
      <c r="F1677" s="282"/>
      <c r="G1677" s="282"/>
      <c r="H1677" s="282"/>
    </row>
    <row r="1678" spans="1:8" x14ac:dyDescent="0.25">
      <c r="A1678" s="282"/>
      <c r="B1678" s="282"/>
      <c r="C1678" s="282"/>
      <c r="D1678" s="282"/>
      <c r="E1678" s="291"/>
      <c r="F1678" s="282"/>
      <c r="G1678" s="282"/>
      <c r="H1678" s="282"/>
    </row>
    <row r="1679" spans="1:8" x14ac:dyDescent="0.25">
      <c r="A1679" s="282"/>
      <c r="B1679" s="282"/>
      <c r="C1679" s="282"/>
      <c r="D1679" s="282"/>
      <c r="E1679" s="291"/>
      <c r="F1679" s="282"/>
      <c r="G1679" s="282"/>
      <c r="H1679" s="282"/>
    </row>
    <row r="1680" spans="1:8" x14ac:dyDescent="0.25">
      <c r="A1680" s="282"/>
      <c r="B1680" s="282"/>
      <c r="C1680" s="282"/>
      <c r="D1680" s="282"/>
      <c r="E1680" s="291"/>
      <c r="F1680" s="282"/>
      <c r="G1680" s="282"/>
      <c r="H1680" s="282"/>
    </row>
    <row r="1681" spans="1:8" x14ac:dyDescent="0.25">
      <c r="A1681" s="282"/>
      <c r="B1681" s="282"/>
      <c r="C1681" s="282"/>
      <c r="D1681" s="282"/>
      <c r="E1681" s="291"/>
      <c r="F1681" s="282"/>
      <c r="G1681" s="282"/>
      <c r="H1681" s="282"/>
    </row>
    <row r="1682" spans="1:8" x14ac:dyDescent="0.25">
      <c r="A1682" s="282"/>
      <c r="B1682" s="282"/>
      <c r="C1682" s="282"/>
      <c r="D1682" s="282"/>
      <c r="E1682" s="291"/>
      <c r="F1682" s="282"/>
      <c r="G1682" s="282"/>
      <c r="H1682" s="282"/>
    </row>
    <row r="1683" spans="1:8" x14ac:dyDescent="0.25">
      <c r="A1683" s="282"/>
      <c r="B1683" s="282"/>
      <c r="C1683" s="282"/>
      <c r="D1683" s="282"/>
      <c r="E1683" s="291"/>
      <c r="F1683" s="282"/>
      <c r="G1683" s="282"/>
      <c r="H1683" s="282"/>
    </row>
    <row r="1684" spans="1:8" x14ac:dyDescent="0.25">
      <c r="A1684" s="282"/>
      <c r="B1684" s="282"/>
      <c r="C1684" s="282"/>
      <c r="D1684" s="282"/>
      <c r="E1684" s="291"/>
      <c r="F1684" s="282"/>
      <c r="G1684" s="282"/>
      <c r="H1684" s="282"/>
    </row>
    <row r="1685" spans="1:8" x14ac:dyDescent="0.25">
      <c r="A1685" s="282"/>
      <c r="B1685" s="282"/>
      <c r="C1685" s="282"/>
      <c r="D1685" s="282"/>
      <c r="E1685" s="291"/>
      <c r="F1685" s="282"/>
      <c r="G1685" s="282"/>
      <c r="H1685" s="282"/>
    </row>
    <row r="1686" spans="1:8" x14ac:dyDescent="0.25">
      <c r="A1686" s="282"/>
      <c r="B1686" s="282"/>
      <c r="C1686" s="282"/>
      <c r="D1686" s="282"/>
      <c r="E1686" s="291"/>
      <c r="F1686" s="282"/>
      <c r="G1686" s="282"/>
      <c r="H1686" s="282"/>
    </row>
    <row r="1687" spans="1:8" x14ac:dyDescent="0.25">
      <c r="A1687" s="282"/>
      <c r="B1687" s="282"/>
      <c r="C1687" s="282"/>
      <c r="D1687" s="282"/>
      <c r="E1687" s="291"/>
      <c r="F1687" s="282"/>
      <c r="G1687" s="282"/>
      <c r="H1687" s="282"/>
    </row>
    <row r="1688" spans="1:8" x14ac:dyDescent="0.25">
      <c r="A1688" s="282"/>
      <c r="B1688" s="282"/>
      <c r="C1688" s="282"/>
      <c r="D1688" s="282"/>
      <c r="E1688" s="291"/>
      <c r="F1688" s="282"/>
      <c r="G1688" s="282"/>
      <c r="H1688" s="282"/>
    </row>
    <row r="1689" spans="1:8" x14ac:dyDescent="0.25">
      <c r="A1689" s="282"/>
      <c r="B1689" s="282"/>
      <c r="C1689" s="282"/>
      <c r="D1689" s="282"/>
      <c r="E1689" s="291"/>
      <c r="F1689" s="282"/>
      <c r="G1689" s="282"/>
      <c r="H1689" s="282"/>
    </row>
    <row r="1690" spans="1:8" x14ac:dyDescent="0.25">
      <c r="A1690" s="282"/>
      <c r="B1690" s="282"/>
      <c r="C1690" s="282"/>
      <c r="D1690" s="282"/>
      <c r="E1690" s="291"/>
      <c r="F1690" s="282"/>
      <c r="G1690" s="282"/>
      <c r="H1690" s="282"/>
    </row>
    <row r="1691" spans="1:8" x14ac:dyDescent="0.25">
      <c r="A1691" s="282"/>
      <c r="B1691" s="282"/>
      <c r="C1691" s="282"/>
      <c r="D1691" s="282"/>
      <c r="E1691" s="291"/>
      <c r="F1691" s="282"/>
      <c r="G1691" s="282"/>
      <c r="H1691" s="282"/>
    </row>
    <row r="1692" spans="1:8" x14ac:dyDescent="0.25">
      <c r="A1692" s="282"/>
      <c r="B1692" s="282"/>
      <c r="C1692" s="282"/>
      <c r="D1692" s="282"/>
      <c r="E1692" s="291"/>
      <c r="F1692" s="282"/>
      <c r="G1692" s="282"/>
      <c r="H1692" s="282"/>
    </row>
    <row r="1693" spans="1:8" x14ac:dyDescent="0.25">
      <c r="A1693" s="282"/>
      <c r="B1693" s="282"/>
      <c r="C1693" s="282"/>
      <c r="D1693" s="282"/>
      <c r="E1693" s="291"/>
      <c r="F1693" s="282"/>
      <c r="G1693" s="282"/>
      <c r="H1693" s="282"/>
    </row>
    <row r="1694" spans="1:8" x14ac:dyDescent="0.25">
      <c r="A1694" s="282"/>
      <c r="B1694" s="282"/>
      <c r="C1694" s="282"/>
      <c r="D1694" s="282"/>
      <c r="E1694" s="291"/>
      <c r="F1694" s="282"/>
      <c r="G1694" s="282"/>
      <c r="H1694" s="282"/>
    </row>
    <row r="1695" spans="1:8" x14ac:dyDescent="0.25">
      <c r="A1695" s="282"/>
      <c r="B1695" s="282"/>
      <c r="C1695" s="282"/>
      <c r="D1695" s="282"/>
      <c r="E1695" s="291"/>
      <c r="F1695" s="282"/>
      <c r="G1695" s="282"/>
      <c r="H1695" s="282"/>
    </row>
    <row r="1696" spans="1:8" x14ac:dyDescent="0.25">
      <c r="A1696" s="282"/>
      <c r="B1696" s="282"/>
      <c r="C1696" s="282"/>
      <c r="D1696" s="282"/>
      <c r="E1696" s="291"/>
      <c r="F1696" s="282"/>
      <c r="G1696" s="282"/>
      <c r="H1696" s="282"/>
    </row>
    <row r="1697" spans="1:8" x14ac:dyDescent="0.25">
      <c r="A1697" s="282"/>
      <c r="B1697" s="282"/>
      <c r="C1697" s="282"/>
      <c r="D1697" s="282"/>
      <c r="E1697" s="291"/>
      <c r="F1697" s="282"/>
      <c r="G1697" s="282"/>
      <c r="H1697" s="282"/>
    </row>
    <row r="1698" spans="1:8" x14ac:dyDescent="0.25">
      <c r="A1698" s="282"/>
      <c r="B1698" s="282"/>
      <c r="C1698" s="282"/>
      <c r="D1698" s="282"/>
      <c r="E1698" s="291"/>
      <c r="F1698" s="282"/>
      <c r="G1698" s="282"/>
      <c r="H1698" s="282"/>
    </row>
    <row r="1699" spans="1:8" x14ac:dyDescent="0.25">
      <c r="A1699" s="282"/>
      <c r="B1699" s="282"/>
      <c r="C1699" s="282"/>
      <c r="D1699" s="282"/>
      <c r="E1699" s="291"/>
      <c r="F1699" s="282"/>
      <c r="G1699" s="282"/>
      <c r="H1699" s="282"/>
    </row>
    <row r="1700" spans="1:8" x14ac:dyDescent="0.25">
      <c r="A1700" s="282"/>
      <c r="B1700" s="282"/>
      <c r="C1700" s="282"/>
      <c r="D1700" s="282"/>
      <c r="E1700" s="291"/>
      <c r="F1700" s="282"/>
      <c r="G1700" s="282"/>
      <c r="H1700" s="282"/>
    </row>
    <row r="1701" spans="1:8" x14ac:dyDescent="0.25">
      <c r="A1701" s="282"/>
      <c r="B1701" s="282"/>
      <c r="C1701" s="282"/>
      <c r="D1701" s="282"/>
      <c r="E1701" s="291"/>
      <c r="F1701" s="282"/>
      <c r="G1701" s="282"/>
      <c r="H1701" s="282"/>
    </row>
    <row r="1702" spans="1:8" x14ac:dyDescent="0.25">
      <c r="A1702" s="282"/>
      <c r="B1702" s="282"/>
      <c r="C1702" s="282"/>
      <c r="D1702" s="282"/>
      <c r="E1702" s="291"/>
      <c r="F1702" s="282"/>
      <c r="G1702" s="282"/>
      <c r="H1702" s="282"/>
    </row>
    <row r="1703" spans="1:8" x14ac:dyDescent="0.25">
      <c r="A1703" s="282"/>
      <c r="B1703" s="282"/>
      <c r="C1703" s="282"/>
      <c r="D1703" s="282"/>
      <c r="E1703" s="291"/>
      <c r="F1703" s="282"/>
      <c r="G1703" s="282"/>
      <c r="H1703" s="282"/>
    </row>
    <row r="1704" spans="1:8" x14ac:dyDescent="0.25">
      <c r="A1704" s="282"/>
      <c r="B1704" s="282"/>
      <c r="C1704" s="282"/>
      <c r="D1704" s="282"/>
      <c r="E1704" s="291"/>
      <c r="F1704" s="282"/>
      <c r="G1704" s="282"/>
      <c r="H1704" s="282"/>
    </row>
    <row r="1705" spans="1:8" x14ac:dyDescent="0.25">
      <c r="A1705" s="282"/>
      <c r="B1705" s="282"/>
      <c r="C1705" s="282"/>
      <c r="D1705" s="282"/>
      <c r="E1705" s="291"/>
      <c r="F1705" s="282"/>
      <c r="G1705" s="282"/>
      <c r="H1705" s="282"/>
    </row>
    <row r="1706" spans="1:8" x14ac:dyDescent="0.25">
      <c r="A1706" s="282"/>
      <c r="B1706" s="282"/>
      <c r="C1706" s="282"/>
      <c r="D1706" s="282"/>
      <c r="E1706" s="291"/>
      <c r="F1706" s="282"/>
      <c r="G1706" s="282"/>
      <c r="H1706" s="282"/>
    </row>
    <row r="1707" spans="1:8" x14ac:dyDescent="0.25">
      <c r="A1707" s="282"/>
      <c r="B1707" s="282"/>
      <c r="C1707" s="282"/>
      <c r="D1707" s="282"/>
      <c r="E1707" s="291"/>
      <c r="F1707" s="282"/>
      <c r="G1707" s="282"/>
      <c r="H1707" s="282"/>
    </row>
    <row r="1708" spans="1:8" x14ac:dyDescent="0.25">
      <c r="A1708" s="282"/>
      <c r="B1708" s="282"/>
      <c r="C1708" s="282"/>
      <c r="D1708" s="282"/>
      <c r="E1708" s="291"/>
      <c r="F1708" s="282"/>
      <c r="G1708" s="282"/>
      <c r="H1708" s="282"/>
    </row>
    <row r="1709" spans="1:8" x14ac:dyDescent="0.25">
      <c r="A1709" s="282"/>
      <c r="B1709" s="282"/>
      <c r="C1709" s="282"/>
      <c r="D1709" s="282"/>
      <c r="E1709" s="291"/>
      <c r="F1709" s="282"/>
      <c r="G1709" s="282"/>
      <c r="H1709" s="282"/>
    </row>
    <row r="1710" spans="1:8" x14ac:dyDescent="0.25">
      <c r="A1710" s="282"/>
      <c r="B1710" s="282"/>
      <c r="C1710" s="282"/>
      <c r="D1710" s="282"/>
      <c r="E1710" s="291"/>
      <c r="F1710" s="282"/>
      <c r="G1710" s="282"/>
      <c r="H1710" s="282"/>
    </row>
    <row r="1711" spans="1:8" x14ac:dyDescent="0.25">
      <c r="A1711" s="282"/>
      <c r="B1711" s="282"/>
      <c r="C1711" s="282"/>
      <c r="D1711" s="282"/>
      <c r="E1711" s="291"/>
      <c r="F1711" s="282"/>
      <c r="G1711" s="282"/>
      <c r="H1711" s="282"/>
    </row>
    <row r="1712" spans="1:8" x14ac:dyDescent="0.25">
      <c r="A1712" s="282"/>
      <c r="B1712" s="282"/>
      <c r="C1712" s="282"/>
      <c r="D1712" s="282"/>
      <c r="E1712" s="291"/>
      <c r="F1712" s="282"/>
      <c r="G1712" s="282"/>
      <c r="H1712" s="282"/>
    </row>
    <row r="1713" spans="1:8" x14ac:dyDescent="0.25">
      <c r="A1713" s="282"/>
      <c r="B1713" s="282"/>
      <c r="C1713" s="282"/>
      <c r="D1713" s="282"/>
      <c r="E1713" s="291"/>
      <c r="F1713" s="282"/>
      <c r="G1713" s="282"/>
      <c r="H1713" s="282"/>
    </row>
    <row r="1714" spans="1:8" x14ac:dyDescent="0.25">
      <c r="A1714" s="282"/>
      <c r="B1714" s="282"/>
      <c r="C1714" s="282"/>
      <c r="D1714" s="282"/>
      <c r="E1714" s="291"/>
      <c r="F1714" s="282"/>
      <c r="G1714" s="282"/>
      <c r="H1714" s="282"/>
    </row>
    <row r="1715" spans="1:8" x14ac:dyDescent="0.25">
      <c r="A1715" s="282"/>
      <c r="B1715" s="282"/>
      <c r="C1715" s="282"/>
      <c r="D1715" s="282"/>
      <c r="E1715" s="291"/>
      <c r="F1715" s="282"/>
      <c r="G1715" s="282"/>
      <c r="H1715" s="282"/>
    </row>
    <row r="1716" spans="1:8" x14ac:dyDescent="0.25">
      <c r="A1716" s="282"/>
      <c r="B1716" s="282"/>
      <c r="C1716" s="282"/>
      <c r="D1716" s="282"/>
      <c r="E1716" s="291"/>
      <c r="F1716" s="282"/>
      <c r="G1716" s="282"/>
      <c r="H1716" s="282"/>
    </row>
    <row r="1717" spans="1:8" x14ac:dyDescent="0.25">
      <c r="A1717" s="282"/>
      <c r="B1717" s="282"/>
      <c r="C1717" s="282"/>
      <c r="D1717" s="282"/>
      <c r="E1717" s="291"/>
      <c r="F1717" s="282"/>
      <c r="G1717" s="282"/>
      <c r="H1717" s="282"/>
    </row>
    <row r="1718" spans="1:8" x14ac:dyDescent="0.25">
      <c r="A1718" s="282"/>
      <c r="B1718" s="282"/>
      <c r="C1718" s="282"/>
      <c r="D1718" s="282"/>
      <c r="E1718" s="291"/>
      <c r="F1718" s="282"/>
      <c r="G1718" s="282"/>
      <c r="H1718" s="282"/>
    </row>
    <row r="1719" spans="1:8" x14ac:dyDescent="0.25">
      <c r="A1719" s="282"/>
      <c r="B1719" s="282"/>
      <c r="C1719" s="282"/>
      <c r="D1719" s="282"/>
      <c r="E1719" s="291"/>
      <c r="F1719" s="282"/>
      <c r="G1719" s="282"/>
      <c r="H1719" s="282"/>
    </row>
    <row r="1720" spans="1:8" x14ac:dyDescent="0.25">
      <c r="A1720" s="282"/>
      <c r="B1720" s="282"/>
      <c r="C1720" s="282"/>
      <c r="D1720" s="282"/>
      <c r="E1720" s="291"/>
      <c r="F1720" s="282"/>
      <c r="G1720" s="282"/>
      <c r="H1720" s="282"/>
    </row>
    <row r="1721" spans="1:8" x14ac:dyDescent="0.25">
      <c r="A1721" s="282"/>
      <c r="B1721" s="282"/>
      <c r="C1721" s="282"/>
      <c r="D1721" s="282"/>
      <c r="E1721" s="291"/>
      <c r="F1721" s="282"/>
      <c r="G1721" s="282"/>
      <c r="H1721" s="282"/>
    </row>
    <row r="1722" spans="1:8" x14ac:dyDescent="0.25">
      <c r="A1722" s="282"/>
      <c r="B1722" s="282"/>
      <c r="C1722" s="282"/>
      <c r="D1722" s="282"/>
      <c r="E1722" s="291"/>
      <c r="F1722" s="282"/>
      <c r="G1722" s="282"/>
      <c r="H1722" s="282"/>
    </row>
    <row r="1723" spans="1:8" x14ac:dyDescent="0.25">
      <c r="A1723" s="282"/>
      <c r="B1723" s="282"/>
      <c r="C1723" s="282"/>
      <c r="D1723" s="282"/>
      <c r="E1723" s="291"/>
      <c r="F1723" s="282"/>
      <c r="G1723" s="282"/>
      <c r="H1723" s="282"/>
    </row>
    <row r="1724" spans="1:8" x14ac:dyDescent="0.25">
      <c r="A1724" s="282"/>
      <c r="B1724" s="282"/>
      <c r="C1724" s="282"/>
      <c r="D1724" s="282"/>
      <c r="E1724" s="291"/>
      <c r="F1724" s="282"/>
      <c r="G1724" s="282"/>
      <c r="H1724" s="282"/>
    </row>
    <row r="1725" spans="1:8" x14ac:dyDescent="0.25">
      <c r="A1725" s="282"/>
      <c r="B1725" s="282"/>
      <c r="C1725" s="282"/>
      <c r="D1725" s="282"/>
      <c r="E1725" s="291"/>
      <c r="F1725" s="282"/>
      <c r="G1725" s="282"/>
      <c r="H1725" s="282"/>
    </row>
    <row r="1726" spans="1:8" x14ac:dyDescent="0.25">
      <c r="A1726" s="282"/>
      <c r="B1726" s="282"/>
      <c r="C1726" s="282"/>
      <c r="D1726" s="282"/>
      <c r="E1726" s="291"/>
      <c r="F1726" s="282"/>
      <c r="G1726" s="282"/>
      <c r="H1726" s="282"/>
    </row>
    <row r="1727" spans="1:8" x14ac:dyDescent="0.25">
      <c r="A1727" s="282"/>
      <c r="B1727" s="282"/>
      <c r="C1727" s="282"/>
      <c r="D1727" s="282"/>
      <c r="E1727" s="291"/>
      <c r="F1727" s="282"/>
      <c r="G1727" s="282"/>
      <c r="H1727" s="282"/>
    </row>
    <row r="1728" spans="1:8" x14ac:dyDescent="0.25">
      <c r="A1728" s="282"/>
      <c r="B1728" s="282"/>
      <c r="C1728" s="282"/>
      <c r="D1728" s="282"/>
      <c r="E1728" s="291"/>
      <c r="F1728" s="282"/>
      <c r="G1728" s="282"/>
      <c r="H1728" s="282"/>
    </row>
    <row r="1729" spans="1:8" x14ac:dyDescent="0.25">
      <c r="A1729" s="282"/>
      <c r="B1729" s="282"/>
      <c r="C1729" s="282"/>
      <c r="D1729" s="282"/>
      <c r="E1729" s="291"/>
      <c r="F1729" s="282"/>
      <c r="G1729" s="282"/>
      <c r="H1729" s="282"/>
    </row>
    <row r="1730" spans="1:8" x14ac:dyDescent="0.25">
      <c r="A1730" s="282"/>
      <c r="B1730" s="282"/>
      <c r="C1730" s="282"/>
      <c r="D1730" s="282"/>
      <c r="E1730" s="291"/>
      <c r="F1730" s="282"/>
      <c r="G1730" s="282"/>
      <c r="H1730" s="282"/>
    </row>
    <row r="1731" spans="1:8" x14ac:dyDescent="0.25">
      <c r="A1731" s="282"/>
      <c r="B1731" s="282"/>
      <c r="C1731" s="282"/>
      <c r="D1731" s="282"/>
      <c r="E1731" s="291"/>
      <c r="F1731" s="282"/>
      <c r="G1731" s="282"/>
      <c r="H1731" s="282"/>
    </row>
    <row r="1732" spans="1:8" x14ac:dyDescent="0.25">
      <c r="A1732" s="282"/>
      <c r="B1732" s="282"/>
      <c r="C1732" s="282"/>
      <c r="D1732" s="282"/>
      <c r="E1732" s="291"/>
      <c r="F1732" s="282"/>
      <c r="G1732" s="282"/>
      <c r="H1732" s="282"/>
    </row>
    <row r="1733" spans="1:8" x14ac:dyDescent="0.25">
      <c r="A1733" s="282"/>
      <c r="B1733" s="282"/>
      <c r="C1733" s="282"/>
      <c r="D1733" s="282"/>
      <c r="E1733" s="291"/>
      <c r="F1733" s="282"/>
      <c r="G1733" s="282"/>
      <c r="H1733" s="282"/>
    </row>
    <row r="1734" spans="1:8" x14ac:dyDescent="0.25">
      <c r="A1734" s="282"/>
      <c r="B1734" s="282"/>
      <c r="C1734" s="282"/>
      <c r="D1734" s="282"/>
      <c r="E1734" s="291"/>
      <c r="F1734" s="282"/>
      <c r="G1734" s="282"/>
      <c r="H1734" s="282"/>
    </row>
    <row r="1735" spans="1:8" x14ac:dyDescent="0.25">
      <c r="A1735" s="282"/>
      <c r="B1735" s="282"/>
      <c r="C1735" s="282"/>
      <c r="D1735" s="282"/>
      <c r="E1735" s="291"/>
      <c r="F1735" s="282"/>
      <c r="G1735" s="282"/>
      <c r="H1735" s="282"/>
    </row>
    <row r="1736" spans="1:8" x14ac:dyDescent="0.25">
      <c r="A1736" s="282"/>
      <c r="B1736" s="282"/>
      <c r="C1736" s="282"/>
      <c r="D1736" s="282"/>
      <c r="E1736" s="291"/>
      <c r="F1736" s="282"/>
      <c r="G1736" s="282"/>
      <c r="H1736" s="282"/>
    </row>
    <row r="1737" spans="1:8" x14ac:dyDescent="0.25">
      <c r="A1737" s="282"/>
      <c r="B1737" s="282"/>
      <c r="C1737" s="282"/>
      <c r="D1737" s="282"/>
      <c r="E1737" s="291"/>
      <c r="F1737" s="282"/>
      <c r="G1737" s="282"/>
      <c r="H1737" s="282"/>
    </row>
    <row r="1738" spans="1:8" x14ac:dyDescent="0.25">
      <c r="A1738" s="282"/>
      <c r="B1738" s="282"/>
      <c r="C1738" s="282"/>
      <c r="D1738" s="282"/>
      <c r="E1738" s="291"/>
      <c r="F1738" s="282"/>
      <c r="G1738" s="282"/>
      <c r="H1738" s="282"/>
    </row>
    <row r="1739" spans="1:8" x14ac:dyDescent="0.25">
      <c r="A1739" s="282"/>
      <c r="B1739" s="282"/>
      <c r="C1739" s="282"/>
      <c r="D1739" s="282"/>
      <c r="E1739" s="291"/>
      <c r="F1739" s="282"/>
      <c r="G1739" s="282"/>
      <c r="H1739" s="282"/>
    </row>
    <row r="1740" spans="1:8" x14ac:dyDescent="0.25">
      <c r="A1740" s="282"/>
      <c r="B1740" s="282"/>
      <c r="C1740" s="282"/>
      <c r="D1740" s="282"/>
      <c r="E1740" s="291"/>
      <c r="F1740" s="282"/>
      <c r="G1740" s="282"/>
      <c r="H1740" s="282"/>
    </row>
    <row r="1741" spans="1:8" x14ac:dyDescent="0.25">
      <c r="A1741" s="282"/>
      <c r="B1741" s="282"/>
      <c r="C1741" s="282"/>
      <c r="D1741" s="282"/>
      <c r="E1741" s="291"/>
      <c r="F1741" s="282"/>
      <c r="G1741" s="282"/>
      <c r="H1741" s="282"/>
    </row>
    <row r="1742" spans="1:8" x14ac:dyDescent="0.25">
      <c r="A1742" s="282"/>
      <c r="B1742" s="282"/>
      <c r="C1742" s="282"/>
      <c r="D1742" s="282"/>
      <c r="E1742" s="291"/>
      <c r="F1742" s="282"/>
      <c r="G1742" s="282"/>
      <c r="H1742" s="282"/>
    </row>
    <row r="1743" spans="1:8" x14ac:dyDescent="0.25">
      <c r="A1743" s="282"/>
      <c r="B1743" s="282"/>
      <c r="C1743" s="282"/>
      <c r="D1743" s="282"/>
      <c r="E1743" s="291"/>
      <c r="F1743" s="282"/>
      <c r="G1743" s="282"/>
      <c r="H1743" s="282"/>
    </row>
    <row r="1744" spans="1:8" x14ac:dyDescent="0.25">
      <c r="A1744" s="282"/>
      <c r="B1744" s="282"/>
      <c r="C1744" s="282"/>
      <c r="D1744" s="282"/>
      <c r="E1744" s="291"/>
      <c r="F1744" s="282"/>
      <c r="G1744" s="282"/>
      <c r="H1744" s="282"/>
    </row>
    <row r="1745" spans="1:8" x14ac:dyDescent="0.25">
      <c r="A1745" s="282"/>
      <c r="B1745" s="282"/>
      <c r="C1745" s="282"/>
      <c r="D1745" s="282"/>
      <c r="E1745" s="291"/>
      <c r="F1745" s="282"/>
      <c r="G1745" s="282"/>
      <c r="H1745" s="282"/>
    </row>
    <row r="1746" spans="1:8" x14ac:dyDescent="0.25">
      <c r="A1746" s="282"/>
      <c r="B1746" s="282"/>
      <c r="C1746" s="282"/>
      <c r="D1746" s="282"/>
      <c r="E1746" s="291"/>
      <c r="F1746" s="282"/>
      <c r="G1746" s="282"/>
      <c r="H1746" s="282"/>
    </row>
    <row r="1747" spans="1:8" x14ac:dyDescent="0.25">
      <c r="A1747" s="282"/>
      <c r="B1747" s="282"/>
      <c r="C1747" s="282"/>
      <c r="D1747" s="282"/>
      <c r="E1747" s="291"/>
      <c r="F1747" s="282"/>
      <c r="G1747" s="282"/>
      <c r="H1747" s="282"/>
    </row>
    <row r="1748" spans="1:8" x14ac:dyDescent="0.25">
      <c r="A1748" s="282"/>
      <c r="B1748" s="282"/>
      <c r="C1748" s="282"/>
      <c r="D1748" s="282"/>
      <c r="E1748" s="291"/>
      <c r="F1748" s="282"/>
      <c r="G1748" s="282"/>
      <c r="H1748" s="282"/>
    </row>
    <row r="1749" spans="1:8" x14ac:dyDescent="0.25">
      <c r="A1749" s="282"/>
      <c r="B1749" s="282"/>
      <c r="C1749" s="282"/>
      <c r="D1749" s="282"/>
      <c r="E1749" s="291"/>
      <c r="F1749" s="282"/>
      <c r="G1749" s="282"/>
      <c r="H1749" s="282"/>
    </row>
    <row r="1750" spans="1:8" x14ac:dyDescent="0.25">
      <c r="A1750" s="282"/>
      <c r="B1750" s="282"/>
      <c r="C1750" s="282"/>
      <c r="D1750" s="282"/>
      <c r="E1750" s="291"/>
      <c r="F1750" s="282"/>
      <c r="G1750" s="282"/>
      <c r="H1750" s="282"/>
    </row>
    <row r="1751" spans="1:8" x14ac:dyDescent="0.25">
      <c r="A1751" s="282"/>
      <c r="B1751" s="282"/>
      <c r="C1751" s="282"/>
      <c r="D1751" s="282"/>
      <c r="E1751" s="291"/>
      <c r="F1751" s="282"/>
      <c r="G1751" s="282"/>
      <c r="H1751" s="282"/>
    </row>
    <row r="1752" spans="1:8" x14ac:dyDescent="0.25">
      <c r="A1752" s="282"/>
      <c r="B1752" s="282"/>
      <c r="C1752" s="282"/>
      <c r="D1752" s="282"/>
      <c r="E1752" s="291"/>
      <c r="F1752" s="282"/>
      <c r="G1752" s="282"/>
      <c r="H1752" s="282"/>
    </row>
    <row r="1753" spans="1:8" x14ac:dyDescent="0.25">
      <c r="A1753" s="282"/>
      <c r="B1753" s="282"/>
      <c r="C1753" s="282"/>
      <c r="D1753" s="282"/>
      <c r="E1753" s="291"/>
      <c r="F1753" s="282"/>
      <c r="G1753" s="282"/>
      <c r="H1753" s="282"/>
    </row>
    <row r="1754" spans="1:8" x14ac:dyDescent="0.25">
      <c r="A1754" s="282"/>
      <c r="B1754" s="282"/>
      <c r="C1754" s="282"/>
      <c r="D1754" s="282"/>
      <c r="E1754" s="291"/>
      <c r="F1754" s="282"/>
      <c r="G1754" s="282"/>
      <c r="H1754" s="282"/>
    </row>
    <row r="1755" spans="1:8" x14ac:dyDescent="0.25">
      <c r="A1755" s="282"/>
      <c r="B1755" s="282"/>
      <c r="C1755" s="282"/>
      <c r="D1755" s="282"/>
      <c r="E1755" s="291"/>
      <c r="F1755" s="282"/>
      <c r="G1755" s="282"/>
      <c r="H1755" s="282"/>
    </row>
    <row r="1756" spans="1:8" x14ac:dyDescent="0.25">
      <c r="A1756" s="282"/>
      <c r="B1756" s="282"/>
      <c r="C1756" s="282"/>
      <c r="D1756" s="282"/>
      <c r="E1756" s="291"/>
      <c r="F1756" s="282"/>
      <c r="G1756" s="282"/>
      <c r="H1756" s="282"/>
    </row>
    <row r="1757" spans="1:8" x14ac:dyDescent="0.25">
      <c r="A1757" s="282"/>
      <c r="B1757" s="282"/>
      <c r="C1757" s="282"/>
      <c r="D1757" s="282"/>
      <c r="E1757" s="291"/>
      <c r="F1757" s="282"/>
      <c r="G1757" s="282"/>
      <c r="H1757" s="282"/>
    </row>
    <row r="1758" spans="1:8" x14ac:dyDescent="0.25">
      <c r="A1758" s="282"/>
      <c r="B1758" s="282"/>
      <c r="C1758" s="282"/>
      <c r="D1758" s="282"/>
      <c r="E1758" s="291"/>
      <c r="F1758" s="282"/>
      <c r="G1758" s="282"/>
      <c r="H1758" s="282"/>
    </row>
    <row r="1759" spans="1:8" x14ac:dyDescent="0.25">
      <c r="A1759" s="282"/>
      <c r="B1759" s="282"/>
      <c r="C1759" s="282"/>
      <c r="D1759" s="282"/>
      <c r="E1759" s="291"/>
      <c r="F1759" s="282"/>
      <c r="G1759" s="282"/>
      <c r="H1759" s="282"/>
    </row>
    <row r="1760" spans="1:8" x14ac:dyDescent="0.25">
      <c r="A1760" s="282"/>
      <c r="B1760" s="282"/>
      <c r="C1760" s="282"/>
      <c r="D1760" s="282"/>
      <c r="E1760" s="291"/>
      <c r="F1760" s="282"/>
      <c r="G1760" s="282"/>
      <c r="H1760" s="282"/>
    </row>
    <row r="1761" spans="1:8" x14ac:dyDescent="0.25">
      <c r="A1761" s="282"/>
      <c r="B1761" s="282"/>
      <c r="C1761" s="282"/>
      <c r="D1761" s="282"/>
      <c r="E1761" s="291"/>
      <c r="F1761" s="282"/>
      <c r="G1761" s="282"/>
      <c r="H1761" s="282"/>
    </row>
    <row r="1762" spans="1:8" x14ac:dyDescent="0.25">
      <c r="A1762" s="282"/>
      <c r="B1762" s="282"/>
      <c r="C1762" s="282"/>
      <c r="D1762" s="282"/>
      <c r="E1762" s="291"/>
      <c r="F1762" s="282"/>
      <c r="G1762" s="282"/>
      <c r="H1762" s="282"/>
    </row>
    <row r="1763" spans="1:8" x14ac:dyDescent="0.25">
      <c r="A1763" s="282"/>
      <c r="B1763" s="282"/>
      <c r="C1763" s="282"/>
      <c r="D1763" s="282"/>
      <c r="E1763" s="291"/>
      <c r="F1763" s="282"/>
      <c r="G1763" s="282"/>
      <c r="H1763" s="282"/>
    </row>
    <row r="1764" spans="1:8" x14ac:dyDescent="0.25">
      <c r="A1764" s="282"/>
      <c r="B1764" s="282"/>
      <c r="C1764" s="282"/>
      <c r="D1764" s="282"/>
      <c r="E1764" s="291"/>
      <c r="F1764" s="282"/>
      <c r="G1764" s="282"/>
      <c r="H1764" s="282"/>
    </row>
    <row r="1765" spans="1:8" x14ac:dyDescent="0.25">
      <c r="A1765" s="282"/>
      <c r="B1765" s="282"/>
      <c r="C1765" s="282"/>
      <c r="D1765" s="282"/>
      <c r="E1765" s="291"/>
      <c r="F1765" s="282"/>
      <c r="G1765" s="282"/>
      <c r="H1765" s="282"/>
    </row>
    <row r="1766" spans="1:8" x14ac:dyDescent="0.25">
      <c r="A1766" s="282"/>
      <c r="B1766" s="282"/>
      <c r="C1766" s="282"/>
      <c r="D1766" s="282"/>
      <c r="E1766" s="291"/>
      <c r="F1766" s="282"/>
      <c r="G1766" s="282"/>
      <c r="H1766" s="282"/>
    </row>
    <row r="1767" spans="1:8" x14ac:dyDescent="0.25">
      <c r="A1767" s="282"/>
      <c r="B1767" s="282"/>
      <c r="C1767" s="282"/>
      <c r="D1767" s="282"/>
      <c r="E1767" s="291"/>
      <c r="F1767" s="282"/>
      <c r="G1767" s="282"/>
      <c r="H1767" s="282"/>
    </row>
    <row r="1768" spans="1:8" x14ac:dyDescent="0.25">
      <c r="A1768" s="282"/>
      <c r="B1768" s="282"/>
      <c r="C1768" s="282"/>
      <c r="D1768" s="282"/>
      <c r="E1768" s="291"/>
      <c r="F1768" s="282"/>
      <c r="G1768" s="282"/>
      <c r="H1768" s="282"/>
    </row>
    <row r="1769" spans="1:8" x14ac:dyDescent="0.25">
      <c r="A1769" s="282"/>
      <c r="B1769" s="282"/>
      <c r="C1769" s="282"/>
      <c r="D1769" s="282"/>
      <c r="E1769" s="291"/>
      <c r="F1769" s="282"/>
      <c r="G1769" s="282"/>
      <c r="H1769" s="282"/>
    </row>
    <row r="1770" spans="1:8" x14ac:dyDescent="0.25">
      <c r="A1770" s="282"/>
      <c r="B1770" s="282"/>
      <c r="C1770" s="282"/>
      <c r="D1770" s="282"/>
      <c r="E1770" s="291"/>
      <c r="F1770" s="282"/>
      <c r="G1770" s="282"/>
      <c r="H1770" s="282"/>
    </row>
    <row r="1771" spans="1:8" x14ac:dyDescent="0.25">
      <c r="A1771" s="282"/>
      <c r="B1771" s="282"/>
      <c r="C1771" s="282"/>
      <c r="D1771" s="282"/>
      <c r="E1771" s="291"/>
      <c r="F1771" s="282"/>
      <c r="G1771" s="282"/>
      <c r="H1771" s="282"/>
    </row>
    <row r="1772" spans="1:8" x14ac:dyDescent="0.25">
      <c r="A1772" s="282"/>
      <c r="B1772" s="282"/>
      <c r="C1772" s="282"/>
      <c r="D1772" s="282"/>
      <c r="E1772" s="291"/>
      <c r="F1772" s="282"/>
      <c r="G1772" s="282"/>
      <c r="H1772" s="282"/>
    </row>
    <row r="1773" spans="1:8" x14ac:dyDescent="0.25">
      <c r="A1773" s="282"/>
      <c r="B1773" s="282"/>
      <c r="C1773" s="282"/>
      <c r="D1773" s="282"/>
      <c r="E1773" s="291"/>
      <c r="F1773" s="282"/>
      <c r="G1773" s="282"/>
      <c r="H1773" s="282"/>
    </row>
    <row r="1774" spans="1:8" x14ac:dyDescent="0.25">
      <c r="A1774" s="282"/>
      <c r="B1774" s="282"/>
      <c r="C1774" s="282"/>
      <c r="D1774" s="282"/>
      <c r="E1774" s="291"/>
      <c r="F1774" s="282"/>
      <c r="G1774" s="282"/>
      <c r="H1774" s="282"/>
    </row>
    <row r="1775" spans="1:8" x14ac:dyDescent="0.25">
      <c r="A1775" s="282"/>
      <c r="B1775" s="282"/>
      <c r="C1775" s="282"/>
      <c r="D1775" s="282"/>
      <c r="E1775" s="291"/>
      <c r="F1775" s="282"/>
      <c r="G1775" s="282"/>
      <c r="H1775" s="282"/>
    </row>
    <row r="1776" spans="1:8" x14ac:dyDescent="0.25">
      <c r="A1776" s="282"/>
      <c r="B1776" s="282"/>
      <c r="C1776" s="282"/>
      <c r="D1776" s="282"/>
      <c r="E1776" s="291"/>
      <c r="F1776" s="282"/>
      <c r="G1776" s="282"/>
      <c r="H1776" s="282"/>
    </row>
    <row r="1777" spans="1:8" x14ac:dyDescent="0.25">
      <c r="A1777" s="282"/>
      <c r="B1777" s="282"/>
      <c r="C1777" s="282"/>
      <c r="D1777" s="282"/>
      <c r="E1777" s="291"/>
      <c r="F1777" s="282"/>
      <c r="G1777" s="282"/>
      <c r="H1777" s="282"/>
    </row>
    <row r="1778" spans="1:8" x14ac:dyDescent="0.25">
      <c r="A1778" s="282"/>
      <c r="B1778" s="282"/>
      <c r="C1778" s="282"/>
      <c r="D1778" s="282"/>
      <c r="E1778" s="291"/>
      <c r="F1778" s="282"/>
      <c r="G1778" s="282"/>
      <c r="H1778" s="282"/>
    </row>
    <row r="1779" spans="1:8" x14ac:dyDescent="0.25">
      <c r="A1779" s="282"/>
      <c r="B1779" s="282"/>
      <c r="C1779" s="282"/>
      <c r="D1779" s="282"/>
      <c r="E1779" s="291"/>
      <c r="F1779" s="282"/>
      <c r="G1779" s="282"/>
      <c r="H1779" s="282"/>
    </row>
    <row r="1780" spans="1:8" x14ac:dyDescent="0.25">
      <c r="A1780" s="282"/>
      <c r="B1780" s="282"/>
      <c r="C1780" s="282"/>
      <c r="D1780" s="282"/>
      <c r="E1780" s="291"/>
      <c r="F1780" s="282"/>
      <c r="G1780" s="282"/>
      <c r="H1780" s="282"/>
    </row>
    <row r="1781" spans="1:8" x14ac:dyDescent="0.25">
      <c r="A1781" s="282"/>
      <c r="B1781" s="282"/>
      <c r="C1781" s="282"/>
      <c r="D1781" s="282"/>
      <c r="E1781" s="291"/>
      <c r="F1781" s="282"/>
      <c r="G1781" s="282"/>
      <c r="H1781" s="282"/>
    </row>
    <row r="1782" spans="1:8" x14ac:dyDescent="0.25">
      <c r="A1782" s="282"/>
      <c r="B1782" s="282"/>
      <c r="C1782" s="282"/>
      <c r="D1782" s="282"/>
      <c r="E1782" s="291"/>
      <c r="F1782" s="282"/>
      <c r="G1782" s="282"/>
      <c r="H1782" s="282"/>
    </row>
    <row r="1783" spans="1:8" x14ac:dyDescent="0.25">
      <c r="A1783" s="282"/>
      <c r="B1783" s="282"/>
      <c r="C1783" s="282"/>
      <c r="D1783" s="282"/>
      <c r="E1783" s="291"/>
      <c r="F1783" s="282"/>
      <c r="G1783" s="282"/>
      <c r="H1783" s="282"/>
    </row>
    <row r="1784" spans="1:8" x14ac:dyDescent="0.25">
      <c r="A1784" s="282"/>
      <c r="B1784" s="282"/>
      <c r="C1784" s="282"/>
      <c r="D1784" s="282"/>
      <c r="E1784" s="291"/>
      <c r="F1784" s="282"/>
      <c r="G1784" s="282"/>
      <c r="H1784" s="282"/>
    </row>
    <row r="1785" spans="1:8" x14ac:dyDescent="0.25">
      <c r="A1785" s="282"/>
      <c r="B1785" s="282"/>
      <c r="C1785" s="282"/>
      <c r="D1785" s="282"/>
      <c r="E1785" s="291"/>
      <c r="F1785" s="282"/>
      <c r="G1785" s="282"/>
      <c r="H1785" s="282"/>
    </row>
    <row r="1786" spans="1:8" x14ac:dyDescent="0.25">
      <c r="A1786" s="282"/>
      <c r="B1786" s="282"/>
      <c r="C1786" s="282"/>
      <c r="D1786" s="282"/>
      <c r="E1786" s="291"/>
      <c r="F1786" s="282"/>
      <c r="G1786" s="282"/>
      <c r="H1786" s="282"/>
    </row>
    <row r="1787" spans="1:8" x14ac:dyDescent="0.25">
      <c r="A1787" s="282"/>
      <c r="B1787" s="282"/>
      <c r="C1787" s="282"/>
      <c r="D1787" s="282"/>
      <c r="E1787" s="291"/>
      <c r="F1787" s="282"/>
      <c r="G1787" s="282"/>
      <c r="H1787" s="282"/>
    </row>
    <row r="1788" spans="1:8" x14ac:dyDescent="0.25">
      <c r="A1788" s="282"/>
      <c r="B1788" s="282"/>
      <c r="C1788" s="282"/>
      <c r="D1788" s="282"/>
      <c r="E1788" s="291"/>
      <c r="F1788" s="282"/>
      <c r="G1788" s="282"/>
      <c r="H1788" s="282"/>
    </row>
    <row r="1789" spans="1:8" x14ac:dyDescent="0.25">
      <c r="A1789" s="282"/>
      <c r="B1789" s="282"/>
      <c r="C1789" s="282"/>
      <c r="D1789" s="282"/>
      <c r="E1789" s="291"/>
      <c r="F1789" s="282"/>
      <c r="G1789" s="282"/>
      <c r="H1789" s="282"/>
    </row>
    <row r="1790" spans="1:8" x14ac:dyDescent="0.25">
      <c r="A1790" s="282"/>
      <c r="B1790" s="282"/>
      <c r="C1790" s="282"/>
      <c r="D1790" s="282"/>
      <c r="E1790" s="291"/>
      <c r="F1790" s="282"/>
      <c r="G1790" s="282"/>
      <c r="H1790" s="282"/>
    </row>
    <row r="1791" spans="1:8" x14ac:dyDescent="0.25">
      <c r="A1791" s="282"/>
      <c r="B1791" s="282"/>
      <c r="C1791" s="282"/>
      <c r="D1791" s="282"/>
      <c r="E1791" s="291"/>
      <c r="F1791" s="282"/>
      <c r="G1791" s="282"/>
      <c r="H1791" s="282"/>
    </row>
    <row r="1792" spans="1:8" x14ac:dyDescent="0.25">
      <c r="A1792" s="282"/>
      <c r="B1792" s="282"/>
      <c r="C1792" s="282"/>
      <c r="D1792" s="282"/>
      <c r="E1792" s="291"/>
      <c r="F1792" s="282"/>
      <c r="G1792" s="282"/>
      <c r="H1792" s="282"/>
    </row>
    <row r="1793" spans="1:8" x14ac:dyDescent="0.25">
      <c r="A1793" s="282"/>
      <c r="B1793" s="282"/>
      <c r="C1793" s="282"/>
      <c r="D1793" s="282"/>
      <c r="E1793" s="291"/>
      <c r="F1793" s="282"/>
      <c r="G1793" s="282"/>
      <c r="H1793" s="282"/>
    </row>
    <row r="1794" spans="1:8" x14ac:dyDescent="0.25">
      <c r="A1794" s="282"/>
      <c r="B1794" s="282"/>
      <c r="C1794" s="282"/>
      <c r="D1794" s="282"/>
      <c r="E1794" s="291"/>
      <c r="F1794" s="282"/>
      <c r="G1794" s="282"/>
      <c r="H1794" s="282"/>
    </row>
    <row r="1795" spans="1:8" x14ac:dyDescent="0.25">
      <c r="A1795" s="282"/>
      <c r="B1795" s="282"/>
      <c r="C1795" s="282"/>
      <c r="D1795" s="282"/>
      <c r="E1795" s="291"/>
      <c r="F1795" s="282"/>
      <c r="G1795" s="282"/>
      <c r="H1795" s="282"/>
    </row>
    <row r="1796" spans="1:8" x14ac:dyDescent="0.25">
      <c r="A1796" s="282"/>
      <c r="B1796" s="282"/>
      <c r="C1796" s="282"/>
      <c r="D1796" s="282"/>
      <c r="E1796" s="291"/>
      <c r="F1796" s="282"/>
      <c r="G1796" s="282"/>
      <c r="H1796" s="282"/>
    </row>
    <row r="1797" spans="1:8" x14ac:dyDescent="0.25">
      <c r="A1797" s="282"/>
      <c r="B1797" s="282"/>
      <c r="C1797" s="282"/>
      <c r="D1797" s="282"/>
      <c r="E1797" s="291"/>
      <c r="F1797" s="282"/>
      <c r="G1797" s="282"/>
      <c r="H1797" s="282"/>
    </row>
    <row r="1798" spans="1:8" x14ac:dyDescent="0.25">
      <c r="A1798" s="282"/>
      <c r="B1798" s="282"/>
      <c r="C1798" s="282"/>
      <c r="D1798" s="282"/>
      <c r="E1798" s="291"/>
      <c r="F1798" s="282"/>
      <c r="G1798" s="282"/>
      <c r="H1798" s="282"/>
    </row>
    <row r="1799" spans="1:8" x14ac:dyDescent="0.25">
      <c r="A1799" s="282"/>
      <c r="B1799" s="282"/>
      <c r="C1799" s="282"/>
      <c r="D1799" s="282"/>
      <c r="E1799" s="291"/>
      <c r="F1799" s="282"/>
      <c r="G1799" s="282"/>
      <c r="H1799" s="282"/>
    </row>
    <row r="1800" spans="1:8" x14ac:dyDescent="0.25">
      <c r="A1800" s="282"/>
      <c r="B1800" s="282"/>
      <c r="C1800" s="282"/>
      <c r="D1800" s="282"/>
      <c r="E1800" s="291"/>
      <c r="F1800" s="282"/>
      <c r="G1800" s="282"/>
      <c r="H1800" s="282"/>
    </row>
    <row r="1801" spans="1:8" x14ac:dyDescent="0.25">
      <c r="A1801" s="282"/>
      <c r="B1801" s="282"/>
      <c r="C1801" s="282"/>
      <c r="D1801" s="282"/>
      <c r="E1801" s="291"/>
      <c r="F1801" s="282"/>
      <c r="G1801" s="282"/>
      <c r="H1801" s="282"/>
    </row>
    <row r="1802" spans="1:8" x14ac:dyDescent="0.25">
      <c r="A1802" s="282"/>
      <c r="B1802" s="282"/>
      <c r="C1802" s="282"/>
      <c r="D1802" s="282"/>
      <c r="E1802" s="291"/>
      <c r="F1802" s="282"/>
      <c r="G1802" s="282"/>
      <c r="H1802" s="282"/>
    </row>
    <row r="1803" spans="1:8" x14ac:dyDescent="0.25">
      <c r="A1803" s="282"/>
      <c r="B1803" s="282"/>
      <c r="C1803" s="282"/>
      <c r="D1803" s="282"/>
      <c r="E1803" s="291"/>
      <c r="F1803" s="282"/>
      <c r="G1803" s="282"/>
      <c r="H1803" s="282"/>
    </row>
    <row r="1804" spans="1:8" x14ac:dyDescent="0.25">
      <c r="A1804" s="282"/>
      <c r="B1804" s="282"/>
      <c r="C1804" s="282"/>
      <c r="D1804" s="282"/>
      <c r="E1804" s="291"/>
      <c r="F1804" s="282"/>
      <c r="G1804" s="282"/>
      <c r="H1804" s="282"/>
    </row>
    <row r="1805" spans="1:8" x14ac:dyDescent="0.25">
      <c r="A1805" s="282"/>
      <c r="B1805" s="282"/>
      <c r="C1805" s="282"/>
      <c r="D1805" s="282"/>
      <c r="E1805" s="291"/>
      <c r="F1805" s="282"/>
      <c r="G1805" s="282"/>
      <c r="H1805" s="282"/>
    </row>
    <row r="1806" spans="1:8" x14ac:dyDescent="0.25">
      <c r="A1806" s="282"/>
      <c r="B1806" s="282"/>
      <c r="C1806" s="282"/>
      <c r="D1806" s="282"/>
      <c r="E1806" s="291"/>
      <c r="F1806" s="282"/>
      <c r="G1806" s="282"/>
      <c r="H1806" s="282"/>
    </row>
    <row r="1807" spans="1:8" x14ac:dyDescent="0.25">
      <c r="A1807" s="282"/>
      <c r="B1807" s="282"/>
      <c r="C1807" s="282"/>
      <c r="D1807" s="282"/>
      <c r="E1807" s="291"/>
      <c r="F1807" s="282"/>
      <c r="G1807" s="282"/>
      <c r="H1807" s="282"/>
    </row>
    <row r="1808" spans="1:8" x14ac:dyDescent="0.25">
      <c r="A1808" s="282"/>
      <c r="B1808" s="282"/>
      <c r="C1808" s="282"/>
      <c r="D1808" s="282"/>
      <c r="E1808" s="291"/>
      <c r="F1808" s="282"/>
      <c r="G1808" s="282"/>
      <c r="H1808" s="282"/>
    </row>
    <row r="1809" spans="1:8" x14ac:dyDescent="0.25">
      <c r="A1809" s="282"/>
      <c r="B1809" s="282"/>
      <c r="C1809" s="282"/>
      <c r="D1809" s="282"/>
      <c r="E1809" s="291"/>
      <c r="F1809" s="282"/>
      <c r="G1809" s="282"/>
      <c r="H1809" s="282"/>
    </row>
    <row r="1810" spans="1:8" x14ac:dyDescent="0.25">
      <c r="A1810" s="282"/>
      <c r="B1810" s="282"/>
      <c r="C1810" s="282"/>
      <c r="D1810" s="282"/>
      <c r="E1810" s="291"/>
      <c r="F1810" s="282"/>
      <c r="G1810" s="282"/>
      <c r="H1810" s="282"/>
    </row>
    <row r="1811" spans="1:8" x14ac:dyDescent="0.25">
      <c r="A1811" s="282"/>
      <c r="B1811" s="282"/>
      <c r="C1811" s="282"/>
      <c r="D1811" s="282"/>
      <c r="E1811" s="291"/>
      <c r="F1811" s="282"/>
      <c r="G1811" s="282"/>
      <c r="H1811" s="282"/>
    </row>
    <row r="1812" spans="1:8" x14ac:dyDescent="0.25">
      <c r="A1812" s="282"/>
      <c r="B1812" s="282"/>
      <c r="C1812" s="282"/>
      <c r="D1812" s="282"/>
      <c r="E1812" s="291"/>
      <c r="F1812" s="282"/>
      <c r="G1812" s="282"/>
      <c r="H1812" s="282"/>
    </row>
    <row r="1813" spans="1:8" x14ac:dyDescent="0.25">
      <c r="A1813" s="282"/>
      <c r="B1813" s="282"/>
      <c r="C1813" s="282"/>
      <c r="D1813" s="282"/>
      <c r="E1813" s="291"/>
      <c r="F1813" s="282"/>
      <c r="G1813" s="282"/>
      <c r="H1813" s="282"/>
    </row>
    <row r="1814" spans="1:8" x14ac:dyDescent="0.25">
      <c r="A1814" s="282"/>
      <c r="B1814" s="282"/>
      <c r="C1814" s="282"/>
      <c r="D1814" s="282"/>
      <c r="E1814" s="291"/>
      <c r="F1814" s="282"/>
      <c r="G1814" s="282"/>
      <c r="H1814" s="282"/>
    </row>
    <row r="1815" spans="1:8" x14ac:dyDescent="0.25">
      <c r="A1815" s="282"/>
      <c r="B1815" s="282"/>
      <c r="C1815" s="282"/>
      <c r="D1815" s="282"/>
      <c r="E1815" s="291"/>
      <c r="F1815" s="282"/>
      <c r="G1815" s="282"/>
      <c r="H1815" s="282"/>
    </row>
    <row r="1816" spans="1:8" x14ac:dyDescent="0.25">
      <c r="A1816" s="282"/>
      <c r="B1816" s="282"/>
      <c r="C1816" s="282"/>
      <c r="D1816" s="282"/>
      <c r="E1816" s="291"/>
      <c r="F1816" s="282"/>
      <c r="G1816" s="282"/>
      <c r="H1816" s="282"/>
    </row>
    <row r="1817" spans="1:8" x14ac:dyDescent="0.25">
      <c r="A1817" s="282"/>
      <c r="B1817" s="282"/>
      <c r="C1817" s="282"/>
      <c r="D1817" s="282"/>
      <c r="E1817" s="291"/>
      <c r="F1817" s="282"/>
      <c r="G1817" s="282"/>
      <c r="H1817" s="282"/>
    </row>
    <row r="1818" spans="1:8" x14ac:dyDescent="0.25">
      <c r="A1818" s="282"/>
      <c r="B1818" s="282"/>
      <c r="C1818" s="282"/>
      <c r="D1818" s="282"/>
      <c r="E1818" s="291"/>
      <c r="F1818" s="282"/>
      <c r="G1818" s="282"/>
      <c r="H1818" s="282"/>
    </row>
    <row r="1819" spans="1:8" x14ac:dyDescent="0.25">
      <c r="A1819" s="282"/>
      <c r="B1819" s="282"/>
      <c r="C1819" s="282"/>
      <c r="D1819" s="282"/>
      <c r="E1819" s="291"/>
      <c r="F1819" s="282"/>
      <c r="G1819" s="282"/>
      <c r="H1819" s="282"/>
    </row>
    <row r="1820" spans="1:8" x14ac:dyDescent="0.25">
      <c r="A1820" s="282"/>
      <c r="B1820" s="282"/>
      <c r="C1820" s="282"/>
      <c r="D1820" s="282"/>
      <c r="E1820" s="291"/>
      <c r="F1820" s="282"/>
      <c r="G1820" s="282"/>
      <c r="H1820" s="282"/>
    </row>
    <row r="1821" spans="1:8" x14ac:dyDescent="0.25">
      <c r="A1821" s="282"/>
      <c r="B1821" s="282"/>
      <c r="C1821" s="282"/>
      <c r="D1821" s="282"/>
      <c r="E1821" s="291"/>
      <c r="F1821" s="282"/>
      <c r="G1821" s="282"/>
      <c r="H1821" s="282"/>
    </row>
    <row r="1822" spans="1:8" x14ac:dyDescent="0.25">
      <c r="A1822" s="282"/>
      <c r="B1822" s="282"/>
      <c r="C1822" s="282"/>
      <c r="D1822" s="282"/>
      <c r="E1822" s="291"/>
      <c r="F1822" s="282"/>
      <c r="G1822" s="282"/>
      <c r="H1822" s="282"/>
    </row>
    <row r="1823" spans="1:8" x14ac:dyDescent="0.25">
      <c r="A1823" s="282"/>
      <c r="B1823" s="282"/>
      <c r="C1823" s="282"/>
      <c r="D1823" s="282"/>
      <c r="E1823" s="291"/>
      <c r="F1823" s="282"/>
      <c r="G1823" s="282"/>
      <c r="H1823" s="282"/>
    </row>
    <row r="1824" spans="1:8" x14ac:dyDescent="0.25">
      <c r="A1824" s="282"/>
      <c r="B1824" s="282"/>
      <c r="C1824" s="282"/>
      <c r="D1824" s="282"/>
      <c r="E1824" s="291"/>
      <c r="F1824" s="282"/>
      <c r="G1824" s="282"/>
      <c r="H1824" s="282"/>
    </row>
    <row r="1825" spans="1:8" x14ac:dyDescent="0.25">
      <c r="A1825" s="282"/>
      <c r="B1825" s="282"/>
      <c r="C1825" s="282"/>
      <c r="D1825" s="282"/>
      <c r="E1825" s="291"/>
      <c r="F1825" s="282"/>
      <c r="G1825" s="282"/>
      <c r="H1825" s="282"/>
    </row>
    <row r="1826" spans="1:8" x14ac:dyDescent="0.25">
      <c r="A1826" s="282"/>
      <c r="B1826" s="282"/>
      <c r="C1826" s="282"/>
      <c r="D1826" s="282"/>
      <c r="E1826" s="291"/>
      <c r="F1826" s="282"/>
      <c r="G1826" s="282"/>
      <c r="H1826" s="282"/>
    </row>
    <row r="1827" spans="1:8" x14ac:dyDescent="0.25">
      <c r="A1827" s="282"/>
      <c r="B1827" s="282"/>
      <c r="C1827" s="282"/>
      <c r="D1827" s="282"/>
      <c r="E1827" s="291"/>
      <c r="F1827" s="282"/>
      <c r="G1827" s="282"/>
      <c r="H1827" s="282"/>
    </row>
    <row r="1828" spans="1:8" x14ac:dyDescent="0.25">
      <c r="A1828" s="282"/>
      <c r="B1828" s="282"/>
      <c r="C1828" s="282"/>
      <c r="D1828" s="282"/>
      <c r="E1828" s="291"/>
      <c r="F1828" s="282"/>
      <c r="G1828" s="282"/>
      <c r="H1828" s="282"/>
    </row>
    <row r="1829" spans="1:8" x14ac:dyDescent="0.25">
      <c r="A1829" s="282"/>
      <c r="B1829" s="282"/>
      <c r="C1829" s="282"/>
      <c r="D1829" s="282"/>
      <c r="E1829" s="291"/>
      <c r="F1829" s="282"/>
      <c r="G1829" s="282"/>
      <c r="H1829" s="282"/>
    </row>
    <row r="1830" spans="1:8" x14ac:dyDescent="0.25">
      <c r="A1830" s="282"/>
      <c r="B1830" s="282"/>
      <c r="C1830" s="282"/>
      <c r="D1830" s="282"/>
      <c r="E1830" s="291"/>
      <c r="F1830" s="282"/>
      <c r="G1830" s="282"/>
      <c r="H1830" s="282"/>
    </row>
    <row r="1831" spans="1:8" x14ac:dyDescent="0.25">
      <c r="A1831" s="282"/>
      <c r="B1831" s="282"/>
      <c r="C1831" s="282"/>
      <c r="D1831" s="282"/>
      <c r="E1831" s="291"/>
      <c r="F1831" s="282"/>
      <c r="G1831" s="282"/>
      <c r="H1831" s="282"/>
    </row>
    <row r="1832" spans="1:8" x14ac:dyDescent="0.25">
      <c r="A1832" s="282"/>
      <c r="B1832" s="282"/>
      <c r="C1832" s="282"/>
      <c r="D1832" s="282"/>
      <c r="E1832" s="291"/>
      <c r="F1832" s="282"/>
      <c r="G1832" s="282"/>
      <c r="H1832" s="282"/>
    </row>
    <row r="1833" spans="1:8" x14ac:dyDescent="0.25">
      <c r="A1833" s="282"/>
      <c r="B1833" s="282"/>
      <c r="C1833" s="282"/>
      <c r="D1833" s="282"/>
      <c r="E1833" s="291"/>
      <c r="F1833" s="282"/>
      <c r="G1833" s="282"/>
      <c r="H1833" s="282"/>
    </row>
    <row r="1834" spans="1:8" x14ac:dyDescent="0.25">
      <c r="A1834" s="282"/>
      <c r="B1834" s="282"/>
      <c r="C1834" s="282"/>
      <c r="D1834" s="282"/>
      <c r="E1834" s="291"/>
      <c r="F1834" s="282"/>
      <c r="G1834" s="282"/>
      <c r="H1834" s="282"/>
    </row>
    <row r="1835" spans="1:8" x14ac:dyDescent="0.25">
      <c r="A1835" s="282"/>
      <c r="B1835" s="282"/>
      <c r="C1835" s="282"/>
      <c r="D1835" s="282"/>
      <c r="E1835" s="291"/>
      <c r="F1835" s="282"/>
      <c r="G1835" s="282"/>
      <c r="H1835" s="282"/>
    </row>
    <row r="1836" spans="1:8" x14ac:dyDescent="0.25">
      <c r="A1836" s="282"/>
      <c r="B1836" s="282"/>
      <c r="C1836" s="282"/>
      <c r="D1836" s="282"/>
      <c r="E1836" s="291"/>
      <c r="F1836" s="282"/>
      <c r="G1836" s="282"/>
      <c r="H1836" s="282"/>
    </row>
    <row r="1837" spans="1:8" x14ac:dyDescent="0.25">
      <c r="A1837" s="282"/>
      <c r="B1837" s="282"/>
      <c r="C1837" s="282"/>
      <c r="D1837" s="282"/>
      <c r="E1837" s="291"/>
      <c r="F1837" s="282"/>
      <c r="G1837" s="282"/>
      <c r="H1837" s="282"/>
    </row>
    <row r="1838" spans="1:8" x14ac:dyDescent="0.25">
      <c r="A1838" s="282"/>
      <c r="B1838" s="282"/>
      <c r="C1838" s="282"/>
      <c r="D1838" s="282"/>
      <c r="E1838" s="291"/>
      <c r="F1838" s="282"/>
      <c r="G1838" s="282"/>
      <c r="H1838" s="282"/>
    </row>
    <row r="1839" spans="1:8" x14ac:dyDescent="0.25">
      <c r="A1839" s="282"/>
      <c r="B1839" s="282"/>
      <c r="C1839" s="282"/>
      <c r="D1839" s="282"/>
      <c r="E1839" s="291"/>
      <c r="F1839" s="282"/>
      <c r="G1839" s="282"/>
      <c r="H1839" s="282"/>
    </row>
    <row r="1840" spans="1:8" x14ac:dyDescent="0.25">
      <c r="A1840" s="282"/>
      <c r="B1840" s="282"/>
      <c r="C1840" s="282"/>
      <c r="D1840" s="282"/>
      <c r="E1840" s="291"/>
      <c r="F1840" s="282"/>
      <c r="G1840" s="282"/>
      <c r="H1840" s="282"/>
    </row>
    <row r="1841" spans="1:8" x14ac:dyDescent="0.25">
      <c r="A1841" s="282"/>
      <c r="B1841" s="282"/>
      <c r="C1841" s="282"/>
      <c r="D1841" s="282"/>
      <c r="E1841" s="291"/>
      <c r="F1841" s="282"/>
      <c r="G1841" s="282"/>
      <c r="H1841" s="282"/>
    </row>
    <row r="1842" spans="1:8" x14ac:dyDescent="0.25">
      <c r="A1842" s="282"/>
      <c r="B1842" s="282"/>
      <c r="C1842" s="282"/>
      <c r="D1842" s="282"/>
      <c r="E1842" s="291"/>
      <c r="F1842" s="282"/>
      <c r="G1842" s="282"/>
      <c r="H1842" s="282"/>
    </row>
    <row r="1843" spans="1:8" x14ac:dyDescent="0.25">
      <c r="A1843" s="282"/>
      <c r="B1843" s="282"/>
      <c r="C1843" s="282"/>
      <c r="D1843" s="282"/>
      <c r="E1843" s="291"/>
      <c r="F1843" s="282"/>
      <c r="G1843" s="282"/>
      <c r="H1843" s="282"/>
    </row>
    <row r="1844" spans="1:8" x14ac:dyDescent="0.25">
      <c r="A1844" s="282"/>
      <c r="B1844" s="282"/>
      <c r="C1844" s="282"/>
      <c r="D1844" s="282"/>
      <c r="E1844" s="291"/>
      <c r="F1844" s="282"/>
      <c r="G1844" s="282"/>
      <c r="H1844" s="282"/>
    </row>
    <row r="1845" spans="1:8" x14ac:dyDescent="0.25">
      <c r="A1845" s="282"/>
      <c r="B1845" s="282"/>
      <c r="C1845" s="282"/>
      <c r="D1845" s="282"/>
      <c r="E1845" s="291"/>
      <c r="F1845" s="282"/>
      <c r="G1845" s="282"/>
      <c r="H1845" s="282"/>
    </row>
    <row r="1846" spans="1:8" x14ac:dyDescent="0.25">
      <c r="A1846" s="282"/>
      <c r="B1846" s="282"/>
      <c r="C1846" s="282"/>
      <c r="D1846" s="282"/>
      <c r="E1846" s="291"/>
      <c r="F1846" s="282"/>
      <c r="G1846" s="282"/>
      <c r="H1846" s="282"/>
    </row>
    <row r="1847" spans="1:8" x14ac:dyDescent="0.25">
      <c r="A1847" s="282"/>
      <c r="B1847" s="282"/>
      <c r="C1847" s="282"/>
      <c r="D1847" s="282"/>
      <c r="E1847" s="291"/>
      <c r="F1847" s="282"/>
      <c r="G1847" s="282"/>
      <c r="H1847" s="282"/>
    </row>
    <row r="1848" spans="1:8" x14ac:dyDescent="0.25">
      <c r="A1848" s="282"/>
      <c r="B1848" s="282"/>
      <c r="C1848" s="282"/>
      <c r="D1848" s="282"/>
      <c r="E1848" s="291"/>
      <c r="F1848" s="282"/>
      <c r="G1848" s="282"/>
      <c r="H1848" s="282"/>
    </row>
    <row r="1849" spans="1:8" x14ac:dyDescent="0.25">
      <c r="A1849" s="282"/>
      <c r="B1849" s="282"/>
      <c r="C1849" s="282"/>
      <c r="D1849" s="282"/>
      <c r="E1849" s="291"/>
      <c r="F1849" s="282"/>
      <c r="G1849" s="282"/>
      <c r="H1849" s="282"/>
    </row>
    <row r="1850" spans="1:8" x14ac:dyDescent="0.25">
      <c r="A1850" s="282"/>
      <c r="B1850" s="282"/>
      <c r="C1850" s="282"/>
      <c r="D1850" s="282"/>
      <c r="E1850" s="291"/>
      <c r="F1850" s="282"/>
      <c r="G1850" s="282"/>
      <c r="H1850" s="282"/>
    </row>
    <row r="1851" spans="1:8" x14ac:dyDescent="0.25">
      <c r="A1851" s="282"/>
      <c r="B1851" s="282"/>
      <c r="C1851" s="282"/>
      <c r="D1851" s="282"/>
      <c r="E1851" s="291"/>
      <c r="F1851" s="282"/>
      <c r="G1851" s="282"/>
      <c r="H1851" s="282"/>
    </row>
    <row r="1852" spans="1:8" x14ac:dyDescent="0.25">
      <c r="A1852" s="282"/>
      <c r="B1852" s="282"/>
      <c r="C1852" s="282"/>
      <c r="D1852" s="282"/>
      <c r="E1852" s="291"/>
      <c r="F1852" s="282"/>
      <c r="G1852" s="282"/>
      <c r="H1852" s="282"/>
    </row>
    <row r="1853" spans="1:8" x14ac:dyDescent="0.25">
      <c r="A1853" s="282"/>
      <c r="B1853" s="282"/>
      <c r="C1853" s="282"/>
      <c r="D1853" s="282"/>
      <c r="E1853" s="291"/>
      <c r="F1853" s="282"/>
      <c r="G1853" s="282"/>
      <c r="H1853" s="282"/>
    </row>
    <row r="1854" spans="1:8" x14ac:dyDescent="0.25">
      <c r="A1854" s="282"/>
      <c r="B1854" s="282"/>
      <c r="C1854" s="282"/>
      <c r="D1854" s="282"/>
      <c r="E1854" s="291"/>
      <c r="F1854" s="282"/>
      <c r="G1854" s="282"/>
      <c r="H1854" s="282"/>
    </row>
    <row r="1855" spans="1:8" x14ac:dyDescent="0.25">
      <c r="A1855" s="282"/>
      <c r="B1855" s="282"/>
      <c r="C1855" s="282"/>
      <c r="D1855" s="282"/>
      <c r="E1855" s="291"/>
      <c r="F1855" s="282"/>
      <c r="G1855" s="282"/>
      <c r="H1855" s="282"/>
    </row>
    <row r="1856" spans="1:8" x14ac:dyDescent="0.25">
      <c r="A1856" s="282"/>
      <c r="B1856" s="282"/>
      <c r="C1856" s="282"/>
      <c r="D1856" s="282"/>
      <c r="E1856" s="291"/>
      <c r="F1856" s="282"/>
      <c r="G1856" s="282"/>
      <c r="H1856" s="282"/>
    </row>
    <row r="1857" spans="1:8" x14ac:dyDescent="0.25">
      <c r="A1857" s="282"/>
      <c r="B1857" s="282"/>
      <c r="C1857" s="282"/>
      <c r="D1857" s="282"/>
      <c r="E1857" s="291"/>
      <c r="F1857" s="282"/>
      <c r="G1857" s="282"/>
      <c r="H1857" s="282"/>
    </row>
    <row r="1858" spans="1:8" x14ac:dyDescent="0.25">
      <c r="A1858" s="282"/>
      <c r="B1858" s="282"/>
      <c r="C1858" s="282"/>
      <c r="D1858" s="282"/>
      <c r="E1858" s="291"/>
      <c r="F1858" s="282"/>
      <c r="G1858" s="282"/>
      <c r="H1858" s="282"/>
    </row>
    <row r="1859" spans="1:8" x14ac:dyDescent="0.25">
      <c r="A1859" s="282"/>
      <c r="B1859" s="282"/>
      <c r="C1859" s="282"/>
      <c r="D1859" s="282"/>
      <c r="E1859" s="291"/>
      <c r="F1859" s="282"/>
      <c r="G1859" s="282"/>
      <c r="H1859" s="282"/>
    </row>
    <row r="1860" spans="1:8" x14ac:dyDescent="0.25">
      <c r="A1860" s="282"/>
      <c r="B1860" s="282"/>
      <c r="C1860" s="282"/>
      <c r="D1860" s="282"/>
      <c r="E1860" s="291"/>
      <c r="F1860" s="282"/>
      <c r="G1860" s="282"/>
      <c r="H1860" s="282"/>
    </row>
    <row r="1861" spans="1:8" x14ac:dyDescent="0.25">
      <c r="A1861" s="282"/>
      <c r="B1861" s="282"/>
      <c r="C1861" s="282"/>
      <c r="D1861" s="282"/>
      <c r="E1861" s="291"/>
      <c r="F1861" s="282"/>
      <c r="G1861" s="282"/>
      <c r="H1861" s="282"/>
    </row>
    <row r="1862" spans="1:8" x14ac:dyDescent="0.25">
      <c r="A1862" s="282"/>
      <c r="B1862" s="282"/>
      <c r="C1862" s="282"/>
      <c r="D1862" s="282"/>
      <c r="E1862" s="291"/>
      <c r="F1862" s="282"/>
      <c r="G1862" s="282"/>
      <c r="H1862" s="282"/>
    </row>
    <row r="1863" spans="1:8" x14ac:dyDescent="0.25">
      <c r="A1863" s="282"/>
      <c r="B1863" s="282"/>
      <c r="C1863" s="282"/>
      <c r="D1863" s="282"/>
      <c r="E1863" s="291"/>
      <c r="F1863" s="282"/>
      <c r="G1863" s="282"/>
      <c r="H1863" s="282"/>
    </row>
    <row r="1864" spans="1:8" x14ac:dyDescent="0.25">
      <c r="A1864" s="282"/>
      <c r="B1864" s="282"/>
      <c r="C1864" s="282"/>
      <c r="D1864" s="282"/>
      <c r="E1864" s="291"/>
      <c r="F1864" s="282"/>
      <c r="G1864" s="282"/>
      <c r="H1864" s="282"/>
    </row>
    <row r="1865" spans="1:8" x14ac:dyDescent="0.25">
      <c r="A1865" s="282"/>
      <c r="B1865" s="282"/>
      <c r="C1865" s="282"/>
      <c r="D1865" s="282"/>
      <c r="E1865" s="291"/>
      <c r="F1865" s="282"/>
      <c r="G1865" s="282"/>
      <c r="H1865" s="282"/>
    </row>
    <row r="1866" spans="1:8" x14ac:dyDescent="0.25">
      <c r="A1866" s="282"/>
      <c r="B1866" s="282"/>
      <c r="C1866" s="282"/>
      <c r="D1866" s="282"/>
      <c r="E1866" s="291"/>
      <c r="F1866" s="282"/>
      <c r="G1866" s="282"/>
      <c r="H1866" s="282"/>
    </row>
    <row r="1867" spans="1:8" x14ac:dyDescent="0.25">
      <c r="A1867" s="282"/>
      <c r="B1867" s="282"/>
      <c r="C1867" s="282"/>
      <c r="D1867" s="282"/>
      <c r="E1867" s="291"/>
      <c r="F1867" s="282"/>
      <c r="G1867" s="282"/>
      <c r="H1867" s="282"/>
    </row>
    <row r="1868" spans="1:8" x14ac:dyDescent="0.25">
      <c r="A1868" s="282"/>
      <c r="B1868" s="282"/>
      <c r="C1868" s="282"/>
      <c r="D1868" s="282"/>
      <c r="E1868" s="291"/>
      <c r="F1868" s="282"/>
      <c r="G1868" s="282"/>
      <c r="H1868" s="282"/>
    </row>
    <row r="1869" spans="1:8" x14ac:dyDescent="0.25">
      <c r="A1869" s="282"/>
      <c r="B1869" s="282"/>
      <c r="C1869" s="282"/>
      <c r="D1869" s="282"/>
      <c r="E1869" s="291"/>
      <c r="F1869" s="282"/>
      <c r="G1869" s="282"/>
      <c r="H1869" s="282"/>
    </row>
    <row r="1870" spans="1:8" x14ac:dyDescent="0.25">
      <c r="A1870" s="282"/>
      <c r="B1870" s="282"/>
      <c r="C1870" s="282"/>
      <c r="D1870" s="282"/>
      <c r="E1870" s="291"/>
      <c r="F1870" s="282"/>
      <c r="G1870" s="282"/>
      <c r="H1870" s="282"/>
    </row>
    <row r="1871" spans="1:8" x14ac:dyDescent="0.25">
      <c r="A1871" s="282"/>
      <c r="B1871" s="282"/>
      <c r="C1871" s="282"/>
      <c r="D1871" s="282"/>
      <c r="E1871" s="291"/>
      <c r="F1871" s="282"/>
      <c r="G1871" s="282"/>
      <c r="H1871" s="282"/>
    </row>
    <row r="1872" spans="1:8" x14ac:dyDescent="0.25">
      <c r="A1872" s="282"/>
      <c r="B1872" s="282"/>
      <c r="C1872" s="282"/>
      <c r="D1872" s="282"/>
      <c r="E1872" s="291"/>
      <c r="F1872" s="282"/>
      <c r="G1872" s="282"/>
      <c r="H1872" s="282"/>
    </row>
    <row r="1873" spans="1:8" x14ac:dyDescent="0.25">
      <c r="A1873" s="282"/>
      <c r="B1873" s="282"/>
      <c r="C1873" s="282"/>
      <c r="D1873" s="282"/>
      <c r="E1873" s="291"/>
      <c r="F1873" s="282"/>
      <c r="G1873" s="282"/>
      <c r="H1873" s="282"/>
    </row>
    <row r="1874" spans="1:8" x14ac:dyDescent="0.25">
      <c r="A1874" s="282"/>
      <c r="B1874" s="282"/>
      <c r="C1874" s="282"/>
      <c r="D1874" s="282"/>
      <c r="E1874" s="291"/>
      <c r="F1874" s="282"/>
      <c r="G1874" s="282"/>
      <c r="H1874" s="282"/>
    </row>
    <row r="1875" spans="1:8" x14ac:dyDescent="0.25">
      <c r="A1875" s="282"/>
      <c r="B1875" s="282"/>
      <c r="C1875" s="282"/>
      <c r="D1875" s="282"/>
      <c r="E1875" s="291"/>
      <c r="F1875" s="282"/>
      <c r="G1875" s="282"/>
      <c r="H1875" s="282"/>
    </row>
    <row r="1876" spans="1:8" x14ac:dyDescent="0.25">
      <c r="A1876" s="282"/>
      <c r="B1876" s="282"/>
      <c r="C1876" s="282"/>
      <c r="D1876" s="282"/>
      <c r="E1876" s="291"/>
      <c r="F1876" s="282"/>
      <c r="G1876" s="282"/>
      <c r="H1876" s="282"/>
    </row>
    <row r="1877" spans="1:8" x14ac:dyDescent="0.25">
      <c r="A1877" s="282"/>
      <c r="B1877" s="282"/>
      <c r="C1877" s="282"/>
      <c r="D1877" s="282"/>
      <c r="E1877" s="291"/>
      <c r="F1877" s="282"/>
      <c r="G1877" s="282"/>
      <c r="H1877" s="282"/>
    </row>
    <row r="1878" spans="1:8" x14ac:dyDescent="0.25">
      <c r="A1878" s="282"/>
      <c r="B1878" s="282"/>
      <c r="C1878" s="282"/>
      <c r="D1878" s="282"/>
      <c r="E1878" s="291"/>
      <c r="F1878" s="282"/>
      <c r="G1878" s="282"/>
      <c r="H1878" s="282"/>
    </row>
    <row r="1879" spans="1:8" x14ac:dyDescent="0.25">
      <c r="A1879" s="282"/>
      <c r="B1879" s="282"/>
      <c r="C1879" s="282"/>
      <c r="D1879" s="282"/>
      <c r="E1879" s="291"/>
      <c r="F1879" s="282"/>
      <c r="G1879" s="282"/>
      <c r="H1879" s="282"/>
    </row>
    <row r="1880" spans="1:8" x14ac:dyDescent="0.25">
      <c r="A1880" s="282"/>
      <c r="B1880" s="282"/>
      <c r="C1880" s="282"/>
      <c r="D1880" s="282"/>
      <c r="E1880" s="291"/>
      <c r="F1880" s="282"/>
      <c r="G1880" s="282"/>
      <c r="H1880" s="282"/>
    </row>
    <row r="1881" spans="1:8" x14ac:dyDescent="0.25">
      <c r="A1881" s="282"/>
      <c r="B1881" s="282"/>
      <c r="C1881" s="282"/>
      <c r="D1881" s="282"/>
      <c r="E1881" s="291"/>
      <c r="F1881" s="282"/>
      <c r="G1881" s="282"/>
      <c r="H1881" s="282"/>
    </row>
    <row r="1882" spans="1:8" x14ac:dyDescent="0.25">
      <c r="A1882" s="282"/>
      <c r="B1882" s="282"/>
      <c r="C1882" s="282"/>
      <c r="D1882" s="282"/>
      <c r="E1882" s="291"/>
      <c r="F1882" s="282"/>
      <c r="G1882" s="282"/>
      <c r="H1882" s="282"/>
    </row>
    <row r="1883" spans="1:8" x14ac:dyDescent="0.25">
      <c r="A1883" s="282"/>
      <c r="B1883" s="282"/>
      <c r="C1883" s="282"/>
      <c r="D1883" s="282"/>
      <c r="E1883" s="291"/>
      <c r="F1883" s="282"/>
      <c r="G1883" s="282"/>
      <c r="H1883" s="282"/>
    </row>
    <row r="1884" spans="1:8" x14ac:dyDescent="0.25">
      <c r="A1884" s="282"/>
      <c r="B1884" s="282"/>
      <c r="C1884" s="282"/>
      <c r="D1884" s="282"/>
      <c r="E1884" s="291"/>
      <c r="F1884" s="282"/>
      <c r="G1884" s="282"/>
      <c r="H1884" s="282"/>
    </row>
    <row r="1885" spans="1:8" x14ac:dyDescent="0.25">
      <c r="A1885" s="282"/>
      <c r="B1885" s="282"/>
      <c r="C1885" s="282"/>
      <c r="D1885" s="282"/>
      <c r="E1885" s="291"/>
      <c r="F1885" s="282"/>
      <c r="G1885" s="282"/>
      <c r="H1885" s="282"/>
    </row>
    <row r="1886" spans="1:8" x14ac:dyDescent="0.25">
      <c r="A1886" s="282"/>
      <c r="B1886" s="282"/>
      <c r="C1886" s="282"/>
      <c r="D1886" s="282"/>
      <c r="E1886" s="291"/>
      <c r="F1886" s="282"/>
      <c r="G1886" s="282"/>
      <c r="H1886" s="282"/>
    </row>
    <row r="1887" spans="1:8" x14ac:dyDescent="0.25">
      <c r="A1887" s="282"/>
      <c r="B1887" s="282"/>
      <c r="C1887" s="282"/>
      <c r="D1887" s="282"/>
      <c r="E1887" s="291"/>
      <c r="F1887" s="282"/>
      <c r="G1887" s="282"/>
      <c r="H1887" s="282"/>
    </row>
    <row r="1888" spans="1:8" x14ac:dyDescent="0.25">
      <c r="A1888" s="282"/>
      <c r="B1888" s="282"/>
      <c r="C1888" s="282"/>
      <c r="D1888" s="282"/>
      <c r="E1888" s="291"/>
      <c r="F1888" s="282"/>
      <c r="G1888" s="282"/>
      <c r="H1888" s="282"/>
    </row>
    <row r="1889" spans="1:8" x14ac:dyDescent="0.25">
      <c r="A1889" s="282"/>
      <c r="B1889" s="282"/>
      <c r="C1889" s="282"/>
      <c r="D1889" s="282"/>
      <c r="E1889" s="291"/>
      <c r="F1889" s="282"/>
      <c r="G1889" s="282"/>
      <c r="H1889" s="282"/>
    </row>
    <row r="1890" spans="1:8" x14ac:dyDescent="0.25">
      <c r="A1890" s="282"/>
      <c r="B1890" s="282"/>
      <c r="C1890" s="282"/>
      <c r="D1890" s="282"/>
      <c r="E1890" s="291"/>
      <c r="F1890" s="282"/>
      <c r="G1890" s="282"/>
      <c r="H1890" s="282"/>
    </row>
    <row r="1891" spans="1:8" x14ac:dyDescent="0.25">
      <c r="A1891" s="282"/>
      <c r="B1891" s="282"/>
      <c r="C1891" s="282"/>
      <c r="D1891" s="282"/>
      <c r="E1891" s="291"/>
      <c r="F1891" s="282"/>
      <c r="G1891" s="282"/>
      <c r="H1891" s="282"/>
    </row>
    <row r="1892" spans="1:8" x14ac:dyDescent="0.25">
      <c r="A1892" s="282"/>
      <c r="B1892" s="282"/>
      <c r="C1892" s="282"/>
      <c r="D1892" s="282"/>
      <c r="E1892" s="291"/>
      <c r="F1892" s="282"/>
      <c r="G1892" s="282"/>
      <c r="H1892" s="282"/>
    </row>
    <row r="1893" spans="1:8" x14ac:dyDescent="0.25">
      <c r="A1893" s="282"/>
      <c r="B1893" s="282"/>
      <c r="C1893" s="282"/>
      <c r="D1893" s="282"/>
      <c r="E1893" s="291"/>
      <c r="F1893" s="282"/>
      <c r="G1893" s="282"/>
      <c r="H1893" s="282"/>
    </row>
    <row r="1894" spans="1:8" x14ac:dyDescent="0.25">
      <c r="A1894" s="282"/>
      <c r="B1894" s="282"/>
      <c r="C1894" s="282"/>
      <c r="D1894" s="282"/>
      <c r="E1894" s="291"/>
      <c r="F1894" s="282"/>
      <c r="G1894" s="282"/>
      <c r="H1894" s="282"/>
    </row>
    <row r="1895" spans="1:8" x14ac:dyDescent="0.25">
      <c r="A1895" s="282"/>
      <c r="B1895" s="282"/>
      <c r="C1895" s="282"/>
      <c r="D1895" s="282"/>
      <c r="E1895" s="291"/>
      <c r="F1895" s="282"/>
      <c r="G1895" s="282"/>
      <c r="H1895" s="282"/>
    </row>
    <row r="1896" spans="1:8" x14ac:dyDescent="0.25">
      <c r="A1896" s="282"/>
      <c r="B1896" s="282"/>
      <c r="C1896" s="282"/>
      <c r="D1896" s="282"/>
      <c r="E1896" s="291"/>
      <c r="F1896" s="282"/>
      <c r="G1896" s="282"/>
      <c r="H1896" s="282"/>
    </row>
    <row r="1897" spans="1:8" x14ac:dyDescent="0.25">
      <c r="A1897" s="282"/>
      <c r="B1897" s="282"/>
      <c r="C1897" s="282"/>
      <c r="D1897" s="282"/>
      <c r="E1897" s="291"/>
      <c r="F1897" s="282"/>
      <c r="G1897" s="282"/>
      <c r="H1897" s="282"/>
    </row>
    <row r="1898" spans="1:8" x14ac:dyDescent="0.25">
      <c r="A1898" s="282"/>
      <c r="B1898" s="282"/>
      <c r="C1898" s="282"/>
      <c r="D1898" s="282"/>
      <c r="E1898" s="291"/>
      <c r="F1898" s="282"/>
      <c r="G1898" s="282"/>
      <c r="H1898" s="282"/>
    </row>
    <row r="1899" spans="1:8" x14ac:dyDescent="0.25">
      <c r="A1899" s="282"/>
      <c r="B1899" s="282"/>
      <c r="C1899" s="282"/>
      <c r="D1899" s="282"/>
      <c r="E1899" s="291"/>
      <c r="F1899" s="282"/>
      <c r="G1899" s="282"/>
      <c r="H1899" s="282"/>
    </row>
    <row r="1900" spans="1:8" x14ac:dyDescent="0.25">
      <c r="A1900" s="282"/>
      <c r="B1900" s="282"/>
      <c r="C1900" s="282"/>
      <c r="D1900" s="282"/>
      <c r="E1900" s="291"/>
      <c r="F1900" s="282"/>
      <c r="G1900" s="282"/>
      <c r="H1900" s="282"/>
    </row>
    <row r="1901" spans="1:8" x14ac:dyDescent="0.25">
      <c r="A1901" s="282"/>
      <c r="B1901" s="282"/>
      <c r="C1901" s="282"/>
      <c r="D1901" s="282"/>
      <c r="E1901" s="291"/>
      <c r="F1901" s="282"/>
      <c r="G1901" s="282"/>
      <c r="H1901" s="282"/>
    </row>
    <row r="1902" spans="1:8" x14ac:dyDescent="0.25">
      <c r="A1902" s="282"/>
      <c r="B1902" s="282"/>
      <c r="C1902" s="282"/>
      <c r="D1902" s="282"/>
      <c r="E1902" s="291"/>
      <c r="F1902" s="282"/>
      <c r="G1902" s="282"/>
      <c r="H1902" s="282"/>
    </row>
    <row r="1903" spans="1:8" x14ac:dyDescent="0.25">
      <c r="A1903" s="282"/>
      <c r="B1903" s="282"/>
      <c r="C1903" s="282"/>
      <c r="D1903" s="282"/>
      <c r="E1903" s="291"/>
      <c r="F1903" s="282"/>
      <c r="G1903" s="282"/>
      <c r="H1903" s="282"/>
    </row>
    <row r="1904" spans="1:8" x14ac:dyDescent="0.25">
      <c r="A1904" s="282"/>
      <c r="B1904" s="282"/>
      <c r="C1904" s="282"/>
      <c r="D1904" s="282"/>
      <c r="E1904" s="291"/>
      <c r="F1904" s="282"/>
      <c r="G1904" s="282"/>
      <c r="H1904" s="282"/>
    </row>
    <row r="1905" spans="1:8" x14ac:dyDescent="0.25">
      <c r="A1905" s="282"/>
      <c r="B1905" s="282"/>
      <c r="C1905" s="282"/>
      <c r="D1905" s="282"/>
      <c r="E1905" s="291"/>
      <c r="F1905" s="282"/>
      <c r="G1905" s="282"/>
      <c r="H1905" s="282"/>
    </row>
    <row r="1906" spans="1:8" x14ac:dyDescent="0.25">
      <c r="A1906" s="282"/>
      <c r="B1906" s="282"/>
      <c r="C1906" s="282"/>
      <c r="D1906" s="282"/>
      <c r="E1906" s="291"/>
      <c r="F1906" s="282"/>
      <c r="G1906" s="282"/>
      <c r="H1906" s="282"/>
    </row>
    <row r="1907" spans="1:8" x14ac:dyDescent="0.25">
      <c r="A1907" s="282"/>
      <c r="B1907" s="282"/>
      <c r="C1907" s="282"/>
      <c r="D1907" s="282"/>
      <c r="E1907" s="291"/>
      <c r="F1907" s="282"/>
      <c r="G1907" s="282"/>
      <c r="H1907" s="282"/>
    </row>
    <row r="1908" spans="1:8" x14ac:dyDescent="0.25">
      <c r="A1908" s="282"/>
      <c r="B1908" s="282"/>
      <c r="C1908" s="282"/>
      <c r="D1908" s="282"/>
      <c r="E1908" s="291"/>
      <c r="F1908" s="282"/>
      <c r="G1908" s="282"/>
      <c r="H1908" s="282"/>
    </row>
    <row r="1909" spans="1:8" x14ac:dyDescent="0.25">
      <c r="A1909" s="282"/>
      <c r="B1909" s="282"/>
      <c r="C1909" s="282"/>
      <c r="D1909" s="282"/>
      <c r="E1909" s="291"/>
      <c r="F1909" s="282"/>
      <c r="G1909" s="282"/>
      <c r="H1909" s="282"/>
    </row>
    <row r="1910" spans="1:8" x14ac:dyDescent="0.25">
      <c r="A1910" s="282"/>
      <c r="B1910" s="282"/>
      <c r="C1910" s="282"/>
      <c r="D1910" s="282"/>
      <c r="E1910" s="291"/>
      <c r="F1910" s="282"/>
      <c r="G1910" s="282"/>
      <c r="H1910" s="282"/>
    </row>
    <row r="1911" spans="1:8" x14ac:dyDescent="0.25">
      <c r="A1911" s="282"/>
      <c r="B1911" s="282"/>
      <c r="C1911" s="282"/>
      <c r="D1911" s="282"/>
      <c r="E1911" s="291"/>
      <c r="F1911" s="282"/>
      <c r="G1911" s="282"/>
      <c r="H1911" s="282"/>
    </row>
    <row r="1912" spans="1:8" x14ac:dyDescent="0.25">
      <c r="A1912" s="282"/>
      <c r="B1912" s="282"/>
      <c r="C1912" s="282"/>
      <c r="D1912" s="282"/>
      <c r="E1912" s="291"/>
      <c r="F1912" s="282"/>
      <c r="G1912" s="282"/>
      <c r="H1912" s="282"/>
    </row>
    <row r="1913" spans="1:8" x14ac:dyDescent="0.25">
      <c r="A1913" s="282"/>
      <c r="B1913" s="282"/>
      <c r="C1913" s="282"/>
      <c r="D1913" s="282"/>
      <c r="E1913" s="291"/>
      <c r="F1913" s="282"/>
      <c r="G1913" s="282"/>
      <c r="H1913" s="282"/>
    </row>
    <row r="1914" spans="1:8" x14ac:dyDescent="0.25">
      <c r="A1914" s="282"/>
      <c r="B1914" s="282"/>
      <c r="C1914" s="282"/>
      <c r="D1914" s="282"/>
      <c r="E1914" s="291"/>
      <c r="F1914" s="282"/>
      <c r="G1914" s="282"/>
      <c r="H1914" s="282"/>
    </row>
    <row r="1915" spans="1:8" x14ac:dyDescent="0.25">
      <c r="A1915" s="282"/>
      <c r="B1915" s="282"/>
      <c r="C1915" s="282"/>
      <c r="D1915" s="282"/>
      <c r="E1915" s="291"/>
      <c r="F1915" s="282"/>
      <c r="G1915" s="282"/>
      <c r="H1915" s="282"/>
    </row>
    <row r="1916" spans="1:8" x14ac:dyDescent="0.25">
      <c r="A1916" s="282"/>
      <c r="B1916" s="282"/>
      <c r="C1916" s="282"/>
      <c r="D1916" s="282"/>
      <c r="E1916" s="291"/>
      <c r="F1916" s="282"/>
      <c r="G1916" s="282"/>
      <c r="H1916" s="282"/>
    </row>
    <row r="1917" spans="1:8" x14ac:dyDescent="0.25">
      <c r="A1917" s="282"/>
      <c r="B1917" s="282"/>
      <c r="C1917" s="282"/>
      <c r="D1917" s="282"/>
      <c r="E1917" s="291"/>
      <c r="F1917" s="282"/>
      <c r="G1917" s="282"/>
      <c r="H1917" s="282"/>
    </row>
    <row r="1918" spans="1:8" x14ac:dyDescent="0.25">
      <c r="A1918" s="282"/>
      <c r="B1918" s="282"/>
      <c r="C1918" s="282"/>
      <c r="D1918" s="282"/>
      <c r="E1918" s="291"/>
      <c r="F1918" s="282"/>
      <c r="G1918" s="282"/>
      <c r="H1918" s="282"/>
    </row>
    <row r="1919" spans="1:8" x14ac:dyDescent="0.25">
      <c r="A1919" s="282"/>
      <c r="B1919" s="282"/>
      <c r="C1919" s="282"/>
      <c r="D1919" s="282"/>
      <c r="E1919" s="291"/>
      <c r="F1919" s="282"/>
      <c r="G1919" s="282"/>
      <c r="H1919" s="282"/>
    </row>
    <row r="1920" spans="1:8" x14ac:dyDescent="0.25">
      <c r="A1920" s="282"/>
      <c r="B1920" s="282"/>
      <c r="C1920" s="282"/>
      <c r="D1920" s="282"/>
      <c r="E1920" s="291"/>
      <c r="F1920" s="282"/>
      <c r="G1920" s="282"/>
      <c r="H1920" s="282"/>
    </row>
    <row r="1921" spans="1:8" x14ac:dyDescent="0.25">
      <c r="A1921" s="282"/>
      <c r="B1921" s="282"/>
      <c r="C1921" s="282"/>
      <c r="D1921" s="282"/>
      <c r="E1921" s="291"/>
      <c r="F1921" s="282"/>
      <c r="G1921" s="282"/>
      <c r="H1921" s="282"/>
    </row>
    <row r="1922" spans="1:8" x14ac:dyDescent="0.25">
      <c r="A1922" s="282"/>
      <c r="B1922" s="282"/>
      <c r="C1922" s="282"/>
      <c r="D1922" s="282"/>
      <c r="E1922" s="291"/>
      <c r="F1922" s="282"/>
      <c r="G1922" s="282"/>
      <c r="H1922" s="282"/>
    </row>
    <row r="1923" spans="1:8" x14ac:dyDescent="0.25">
      <c r="A1923" s="282"/>
      <c r="B1923" s="282"/>
      <c r="C1923" s="282"/>
      <c r="D1923" s="282"/>
      <c r="E1923" s="291"/>
      <c r="F1923" s="282"/>
      <c r="G1923" s="282"/>
      <c r="H1923" s="282"/>
    </row>
    <row r="1924" spans="1:8" x14ac:dyDescent="0.25">
      <c r="A1924" s="282"/>
      <c r="B1924" s="282"/>
      <c r="C1924" s="282"/>
      <c r="D1924" s="282"/>
      <c r="E1924" s="291"/>
      <c r="F1924" s="282"/>
      <c r="G1924" s="282"/>
      <c r="H1924" s="282"/>
    </row>
    <row r="1925" spans="1:8" x14ac:dyDescent="0.25">
      <c r="A1925" s="282"/>
      <c r="B1925" s="282"/>
      <c r="C1925" s="282"/>
      <c r="D1925" s="282"/>
      <c r="E1925" s="291"/>
      <c r="F1925" s="282"/>
      <c r="G1925" s="282"/>
      <c r="H1925" s="282"/>
    </row>
    <row r="1926" spans="1:8" x14ac:dyDescent="0.25">
      <c r="A1926" s="282"/>
      <c r="B1926" s="282"/>
      <c r="C1926" s="282"/>
      <c r="D1926" s="282"/>
      <c r="E1926" s="291"/>
      <c r="F1926" s="282"/>
      <c r="G1926" s="282"/>
      <c r="H1926" s="282"/>
    </row>
    <row r="1927" spans="1:8" x14ac:dyDescent="0.25">
      <c r="A1927" s="282"/>
      <c r="B1927" s="282"/>
      <c r="C1927" s="282"/>
      <c r="D1927" s="282"/>
      <c r="E1927" s="291"/>
      <c r="F1927" s="282"/>
      <c r="G1927" s="282"/>
      <c r="H1927" s="282"/>
    </row>
    <row r="1928" spans="1:8" x14ac:dyDescent="0.25">
      <c r="A1928" s="282"/>
      <c r="B1928" s="282"/>
      <c r="C1928" s="282"/>
      <c r="D1928" s="282"/>
      <c r="E1928" s="291"/>
      <c r="F1928" s="282"/>
      <c r="G1928" s="282"/>
      <c r="H1928" s="282"/>
    </row>
    <row r="1929" spans="1:8" x14ac:dyDescent="0.25">
      <c r="A1929" s="282"/>
      <c r="B1929" s="282"/>
      <c r="C1929" s="282"/>
      <c r="D1929" s="282"/>
      <c r="E1929" s="291"/>
      <c r="F1929" s="282"/>
      <c r="G1929" s="282"/>
      <c r="H1929" s="282"/>
    </row>
    <row r="1930" spans="1:8" x14ac:dyDescent="0.25">
      <c r="A1930" s="282"/>
      <c r="B1930" s="282"/>
      <c r="C1930" s="282"/>
      <c r="D1930" s="282"/>
      <c r="E1930" s="291"/>
      <c r="F1930" s="282"/>
      <c r="G1930" s="282"/>
      <c r="H1930" s="282"/>
    </row>
    <row r="1931" spans="1:8" x14ac:dyDescent="0.25">
      <c r="A1931" s="282"/>
      <c r="B1931" s="282"/>
      <c r="C1931" s="282"/>
      <c r="D1931" s="282"/>
      <c r="E1931" s="291"/>
      <c r="F1931" s="282"/>
      <c r="G1931" s="282"/>
      <c r="H1931" s="282"/>
    </row>
    <row r="1932" spans="1:8" x14ac:dyDescent="0.25">
      <c r="A1932" s="282"/>
      <c r="B1932" s="282"/>
      <c r="C1932" s="282"/>
      <c r="D1932" s="282"/>
      <c r="E1932" s="291"/>
      <c r="F1932" s="282"/>
      <c r="G1932" s="282"/>
      <c r="H1932" s="282"/>
    </row>
    <row r="1933" spans="1:8" x14ac:dyDescent="0.25">
      <c r="A1933" s="282"/>
      <c r="B1933" s="282"/>
      <c r="C1933" s="282"/>
      <c r="D1933" s="282"/>
      <c r="E1933" s="291"/>
      <c r="F1933" s="282"/>
      <c r="G1933" s="282"/>
      <c r="H1933" s="282"/>
    </row>
    <row r="1934" spans="1:8" x14ac:dyDescent="0.25">
      <c r="A1934" s="282"/>
      <c r="B1934" s="282"/>
      <c r="C1934" s="282"/>
      <c r="D1934" s="282"/>
      <c r="E1934" s="291"/>
      <c r="F1934" s="282"/>
      <c r="G1934" s="282"/>
      <c r="H1934" s="282"/>
    </row>
    <row r="1935" spans="1:8" x14ac:dyDescent="0.25">
      <c r="A1935" s="282"/>
      <c r="B1935" s="282"/>
      <c r="C1935" s="282"/>
      <c r="D1935" s="282"/>
      <c r="E1935" s="291"/>
      <c r="F1935" s="282"/>
      <c r="G1935" s="282"/>
      <c r="H1935" s="282"/>
    </row>
    <row r="1936" spans="1:8" x14ac:dyDescent="0.25">
      <c r="A1936" s="282"/>
      <c r="B1936" s="282"/>
      <c r="C1936" s="282"/>
      <c r="D1936" s="282"/>
      <c r="E1936" s="291"/>
      <c r="F1936" s="282"/>
      <c r="G1936" s="282"/>
      <c r="H1936" s="282"/>
    </row>
    <row r="1937" spans="1:8" x14ac:dyDescent="0.25">
      <c r="A1937" s="282"/>
      <c r="B1937" s="282"/>
      <c r="C1937" s="282"/>
      <c r="D1937" s="282"/>
      <c r="E1937" s="291"/>
      <c r="F1937" s="282"/>
      <c r="G1937" s="282"/>
      <c r="H1937" s="282"/>
    </row>
    <row r="1938" spans="1:8" x14ac:dyDescent="0.25">
      <c r="A1938" s="282"/>
      <c r="B1938" s="282"/>
      <c r="C1938" s="282"/>
      <c r="D1938" s="282"/>
      <c r="E1938" s="291"/>
      <c r="F1938" s="282"/>
      <c r="G1938" s="282"/>
      <c r="H1938" s="282"/>
    </row>
    <row r="1939" spans="1:8" x14ac:dyDescent="0.25">
      <c r="A1939" s="282"/>
      <c r="B1939" s="282"/>
      <c r="C1939" s="282"/>
      <c r="D1939" s="282"/>
      <c r="E1939" s="291"/>
      <c r="F1939" s="282"/>
      <c r="G1939" s="282"/>
      <c r="H1939" s="282"/>
    </row>
    <row r="1940" spans="1:8" x14ac:dyDescent="0.25">
      <c r="A1940" s="282"/>
      <c r="B1940" s="282"/>
      <c r="C1940" s="282"/>
      <c r="D1940" s="282"/>
      <c r="E1940" s="291"/>
      <c r="F1940" s="282"/>
      <c r="G1940" s="282"/>
      <c r="H1940" s="282"/>
    </row>
    <row r="1941" spans="1:8" x14ac:dyDescent="0.25">
      <c r="A1941" s="282"/>
      <c r="B1941" s="282"/>
      <c r="C1941" s="282"/>
      <c r="D1941" s="282"/>
      <c r="E1941" s="291"/>
      <c r="F1941" s="282"/>
      <c r="G1941" s="282"/>
      <c r="H1941" s="282"/>
    </row>
    <row r="1942" spans="1:8" x14ac:dyDescent="0.25">
      <c r="A1942" s="282"/>
      <c r="B1942" s="282"/>
      <c r="C1942" s="282"/>
      <c r="D1942" s="282"/>
      <c r="E1942" s="291"/>
      <c r="F1942" s="282"/>
      <c r="G1942" s="282"/>
      <c r="H1942" s="282"/>
    </row>
    <row r="1943" spans="1:8" x14ac:dyDescent="0.25">
      <c r="A1943" s="282"/>
      <c r="B1943" s="282"/>
      <c r="C1943" s="282"/>
      <c r="D1943" s="282"/>
      <c r="E1943" s="291"/>
      <c r="F1943" s="282"/>
      <c r="G1943" s="282"/>
      <c r="H1943" s="282"/>
    </row>
    <row r="1944" spans="1:8" x14ac:dyDescent="0.25">
      <c r="A1944" s="282"/>
      <c r="B1944" s="282"/>
      <c r="C1944" s="282"/>
      <c r="D1944" s="282"/>
      <c r="E1944" s="291"/>
      <c r="F1944" s="282"/>
      <c r="G1944" s="282"/>
      <c r="H1944" s="282"/>
    </row>
    <row r="1945" spans="1:8" x14ac:dyDescent="0.25">
      <c r="A1945" s="282"/>
      <c r="B1945" s="282"/>
      <c r="C1945" s="282"/>
      <c r="D1945" s="282"/>
      <c r="E1945" s="291"/>
      <c r="F1945" s="282"/>
      <c r="G1945" s="282"/>
      <c r="H1945" s="282"/>
    </row>
    <row r="1946" spans="1:8" x14ac:dyDescent="0.25">
      <c r="A1946" s="282"/>
      <c r="B1946" s="282"/>
      <c r="C1946" s="282"/>
      <c r="D1946" s="282"/>
      <c r="E1946" s="291"/>
      <c r="F1946" s="282"/>
      <c r="G1946" s="282"/>
      <c r="H1946" s="282"/>
    </row>
    <row r="1947" spans="1:8" x14ac:dyDescent="0.25">
      <c r="A1947" s="282"/>
      <c r="B1947" s="282"/>
      <c r="C1947" s="282"/>
      <c r="D1947" s="282"/>
      <c r="E1947" s="291"/>
      <c r="F1947" s="282"/>
      <c r="G1947" s="282"/>
      <c r="H1947" s="282"/>
    </row>
    <row r="1948" spans="1:8" x14ac:dyDescent="0.25">
      <c r="A1948" s="282"/>
      <c r="B1948" s="282"/>
      <c r="C1948" s="282"/>
      <c r="D1948" s="282"/>
      <c r="E1948" s="291"/>
      <c r="F1948" s="282"/>
      <c r="G1948" s="282"/>
      <c r="H1948" s="282"/>
    </row>
    <row r="1949" spans="1:8" x14ac:dyDescent="0.25">
      <c r="A1949" s="282"/>
      <c r="B1949" s="282"/>
      <c r="C1949" s="282"/>
      <c r="D1949" s="282"/>
      <c r="E1949" s="291"/>
      <c r="F1949" s="282"/>
      <c r="G1949" s="282"/>
      <c r="H1949" s="282"/>
    </row>
    <row r="1950" spans="1:8" x14ac:dyDescent="0.25">
      <c r="A1950" s="282"/>
      <c r="B1950" s="282"/>
      <c r="C1950" s="282"/>
      <c r="D1950" s="282"/>
      <c r="E1950" s="291"/>
      <c r="F1950" s="282"/>
      <c r="G1950" s="282"/>
      <c r="H1950" s="282"/>
    </row>
    <row r="1951" spans="1:8" x14ac:dyDescent="0.25">
      <c r="A1951" s="282"/>
      <c r="B1951" s="282"/>
      <c r="C1951" s="282"/>
      <c r="D1951" s="282"/>
      <c r="E1951" s="291"/>
      <c r="F1951" s="282"/>
      <c r="G1951" s="282"/>
      <c r="H1951" s="282"/>
    </row>
    <row r="1952" spans="1:8" x14ac:dyDescent="0.25">
      <c r="A1952" s="282"/>
      <c r="B1952" s="282"/>
      <c r="C1952" s="282"/>
      <c r="D1952" s="282"/>
      <c r="E1952" s="291"/>
      <c r="F1952" s="282"/>
      <c r="G1952" s="282"/>
      <c r="H1952" s="282"/>
    </row>
    <row r="1953" spans="1:8" x14ac:dyDescent="0.25">
      <c r="A1953" s="282"/>
      <c r="B1953" s="282"/>
      <c r="C1953" s="282"/>
      <c r="D1953" s="282"/>
      <c r="E1953" s="291"/>
      <c r="F1953" s="282"/>
      <c r="G1953" s="282"/>
      <c r="H1953" s="282"/>
    </row>
    <row r="1954" spans="1:8" x14ac:dyDescent="0.25">
      <c r="A1954" s="282"/>
      <c r="B1954" s="282"/>
      <c r="C1954" s="282"/>
      <c r="D1954" s="282"/>
      <c r="E1954" s="291"/>
      <c r="F1954" s="282"/>
      <c r="G1954" s="282"/>
      <c r="H1954" s="282"/>
    </row>
    <row r="1955" spans="1:8" x14ac:dyDescent="0.25">
      <c r="A1955" s="282"/>
      <c r="B1955" s="282"/>
      <c r="C1955" s="282"/>
      <c r="D1955" s="282"/>
      <c r="E1955" s="291"/>
      <c r="F1955" s="282"/>
      <c r="G1955" s="282"/>
      <c r="H1955" s="282"/>
    </row>
    <row r="1956" spans="1:8" x14ac:dyDescent="0.25">
      <c r="A1956" s="282"/>
      <c r="B1956" s="282"/>
      <c r="C1956" s="282"/>
      <c r="D1956" s="282"/>
      <c r="E1956" s="291"/>
      <c r="F1956" s="282"/>
      <c r="G1956" s="282"/>
      <c r="H1956" s="282"/>
    </row>
    <row r="1957" spans="1:8" x14ac:dyDescent="0.25">
      <c r="A1957" s="282"/>
      <c r="B1957" s="282"/>
      <c r="C1957" s="282"/>
      <c r="D1957" s="282"/>
      <c r="E1957" s="291"/>
      <c r="F1957" s="282"/>
      <c r="G1957" s="282"/>
      <c r="H1957" s="282"/>
    </row>
    <row r="1958" spans="1:8" x14ac:dyDescent="0.25">
      <c r="A1958" s="282"/>
      <c r="B1958" s="282"/>
      <c r="C1958" s="282"/>
      <c r="D1958" s="282"/>
      <c r="E1958" s="291"/>
      <c r="F1958" s="282"/>
      <c r="G1958" s="282"/>
      <c r="H1958" s="282"/>
    </row>
    <row r="1959" spans="1:8" x14ac:dyDescent="0.25">
      <c r="A1959" s="282"/>
      <c r="B1959" s="282"/>
      <c r="C1959" s="282"/>
      <c r="D1959" s="282"/>
      <c r="E1959" s="291"/>
      <c r="F1959" s="282"/>
      <c r="G1959" s="282"/>
      <c r="H1959" s="282"/>
    </row>
    <row r="1960" spans="1:8" x14ac:dyDescent="0.25">
      <c r="A1960" s="282"/>
      <c r="B1960" s="282"/>
      <c r="C1960" s="282"/>
      <c r="D1960" s="282"/>
      <c r="E1960" s="291"/>
      <c r="F1960" s="282"/>
      <c r="G1960" s="282"/>
      <c r="H1960" s="282"/>
    </row>
    <row r="1961" spans="1:8" x14ac:dyDescent="0.25">
      <c r="A1961" s="282"/>
      <c r="B1961" s="282"/>
      <c r="C1961" s="282"/>
      <c r="D1961" s="282"/>
      <c r="E1961" s="291"/>
      <c r="F1961" s="282"/>
      <c r="G1961" s="282"/>
      <c r="H1961" s="282"/>
    </row>
    <row r="1962" spans="1:8" x14ac:dyDescent="0.25">
      <c r="A1962" s="282"/>
      <c r="B1962" s="282"/>
      <c r="C1962" s="282"/>
      <c r="D1962" s="282"/>
      <c r="E1962" s="291"/>
      <c r="F1962" s="282"/>
      <c r="G1962" s="282"/>
      <c r="H1962" s="282"/>
    </row>
    <row r="1963" spans="1:8" x14ac:dyDescent="0.25">
      <c r="A1963" s="282"/>
      <c r="B1963" s="282"/>
      <c r="C1963" s="282"/>
      <c r="D1963" s="282"/>
      <c r="E1963" s="291"/>
      <c r="F1963" s="282"/>
      <c r="G1963" s="282"/>
      <c r="H1963" s="282"/>
    </row>
    <row r="1964" spans="1:8" x14ac:dyDescent="0.25">
      <c r="A1964" s="282"/>
      <c r="B1964" s="282"/>
      <c r="C1964" s="282"/>
      <c r="D1964" s="282"/>
      <c r="E1964" s="291"/>
      <c r="F1964" s="282"/>
      <c r="G1964" s="282"/>
      <c r="H1964" s="282"/>
    </row>
    <row r="1965" spans="1:8" x14ac:dyDescent="0.25">
      <c r="A1965" s="282"/>
      <c r="B1965" s="282"/>
      <c r="C1965" s="282"/>
      <c r="D1965" s="282"/>
      <c r="E1965" s="291"/>
      <c r="F1965" s="282"/>
      <c r="G1965" s="282"/>
      <c r="H1965" s="282"/>
    </row>
    <row r="1966" spans="1:8" x14ac:dyDescent="0.25">
      <c r="A1966" s="282"/>
      <c r="B1966" s="282"/>
      <c r="C1966" s="282"/>
      <c r="D1966" s="282"/>
      <c r="E1966" s="291"/>
      <c r="F1966" s="282"/>
      <c r="G1966" s="282"/>
      <c r="H1966" s="282"/>
    </row>
    <row r="1967" spans="1:8" x14ac:dyDescent="0.25">
      <c r="A1967" s="282"/>
      <c r="B1967" s="282"/>
      <c r="C1967" s="282"/>
      <c r="D1967" s="282"/>
      <c r="E1967" s="291"/>
      <c r="F1967" s="282"/>
      <c r="G1967" s="282"/>
      <c r="H1967" s="282"/>
    </row>
    <row r="1968" spans="1:8" x14ac:dyDescent="0.25">
      <c r="A1968" s="282"/>
      <c r="B1968" s="282"/>
      <c r="C1968" s="282"/>
      <c r="D1968" s="282"/>
      <c r="E1968" s="291"/>
      <c r="F1968" s="282"/>
      <c r="G1968" s="282"/>
      <c r="H1968" s="282"/>
    </row>
    <row r="1969" spans="1:8" x14ac:dyDescent="0.25">
      <c r="A1969" s="282"/>
      <c r="B1969" s="282"/>
      <c r="C1969" s="282"/>
      <c r="D1969" s="282"/>
      <c r="E1969" s="291"/>
      <c r="F1969" s="282"/>
      <c r="G1969" s="282"/>
      <c r="H1969" s="282"/>
    </row>
    <row r="1970" spans="1:8" x14ac:dyDescent="0.25">
      <c r="A1970" s="282"/>
      <c r="B1970" s="282"/>
      <c r="C1970" s="282"/>
      <c r="D1970" s="282"/>
      <c r="E1970" s="291"/>
      <c r="F1970" s="282"/>
      <c r="G1970" s="282"/>
      <c r="H1970" s="282"/>
    </row>
    <row r="1971" spans="1:8" x14ac:dyDescent="0.25">
      <c r="A1971" s="282"/>
      <c r="B1971" s="282"/>
      <c r="C1971" s="282"/>
      <c r="D1971" s="282"/>
      <c r="E1971" s="291"/>
      <c r="F1971" s="282"/>
      <c r="G1971" s="282"/>
      <c r="H1971" s="282"/>
    </row>
    <row r="1972" spans="1:8" x14ac:dyDescent="0.25">
      <c r="A1972" s="282"/>
      <c r="B1972" s="282"/>
      <c r="C1972" s="282"/>
      <c r="D1972" s="282"/>
      <c r="E1972" s="291"/>
      <c r="F1972" s="282"/>
      <c r="G1972" s="282"/>
      <c r="H1972" s="282"/>
    </row>
    <row r="1973" spans="1:8" x14ac:dyDescent="0.25">
      <c r="A1973" s="282"/>
      <c r="B1973" s="282"/>
      <c r="C1973" s="282"/>
      <c r="D1973" s="282"/>
      <c r="E1973" s="291"/>
      <c r="F1973" s="282"/>
      <c r="G1973" s="282"/>
      <c r="H1973" s="282"/>
    </row>
    <row r="1974" spans="1:8" x14ac:dyDescent="0.25">
      <c r="A1974" s="282"/>
      <c r="B1974" s="282"/>
      <c r="C1974" s="282"/>
      <c r="D1974" s="282"/>
      <c r="E1974" s="291"/>
      <c r="F1974" s="282"/>
      <c r="G1974" s="282"/>
      <c r="H1974" s="282"/>
    </row>
    <row r="1975" spans="1:8" x14ac:dyDescent="0.25">
      <c r="A1975" s="282"/>
      <c r="B1975" s="282"/>
      <c r="C1975" s="282"/>
      <c r="D1975" s="282"/>
      <c r="E1975" s="291"/>
      <c r="F1975" s="282"/>
      <c r="G1975" s="282"/>
      <c r="H1975" s="282"/>
    </row>
    <row r="1976" spans="1:8" x14ac:dyDescent="0.25">
      <c r="A1976" s="282"/>
      <c r="B1976" s="282"/>
      <c r="C1976" s="282"/>
      <c r="D1976" s="282"/>
      <c r="E1976" s="291"/>
      <c r="F1976" s="282"/>
      <c r="G1976" s="282"/>
      <c r="H1976" s="282"/>
    </row>
    <row r="1977" spans="1:8" x14ac:dyDescent="0.25">
      <c r="A1977" s="282"/>
      <c r="B1977" s="282"/>
      <c r="C1977" s="282"/>
      <c r="D1977" s="282"/>
      <c r="E1977" s="291"/>
      <c r="F1977" s="282"/>
      <c r="G1977" s="282"/>
      <c r="H1977" s="282"/>
    </row>
    <row r="1978" spans="1:8" x14ac:dyDescent="0.25">
      <c r="A1978" s="282"/>
      <c r="B1978" s="282"/>
      <c r="C1978" s="282"/>
      <c r="D1978" s="282"/>
      <c r="E1978" s="291"/>
      <c r="F1978" s="282"/>
      <c r="G1978" s="282"/>
      <c r="H1978" s="282"/>
    </row>
    <row r="1979" spans="1:8" x14ac:dyDescent="0.25">
      <c r="A1979" s="282"/>
      <c r="B1979" s="282"/>
      <c r="C1979" s="282"/>
      <c r="D1979" s="282"/>
      <c r="E1979" s="291"/>
      <c r="F1979" s="282"/>
      <c r="G1979" s="282"/>
      <c r="H1979" s="282"/>
    </row>
    <row r="1980" spans="1:8" x14ac:dyDescent="0.25">
      <c r="A1980" s="282"/>
      <c r="B1980" s="282"/>
      <c r="C1980" s="282"/>
      <c r="D1980" s="282"/>
      <c r="E1980" s="291"/>
      <c r="F1980" s="282"/>
      <c r="G1980" s="282"/>
      <c r="H1980" s="282"/>
    </row>
    <row r="1981" spans="1:8" x14ac:dyDescent="0.25">
      <c r="A1981" s="282"/>
      <c r="B1981" s="282"/>
      <c r="C1981" s="282"/>
      <c r="D1981" s="282"/>
      <c r="E1981" s="291"/>
      <c r="F1981" s="282"/>
      <c r="G1981" s="282"/>
      <c r="H1981" s="282"/>
    </row>
    <row r="1982" spans="1:8" x14ac:dyDescent="0.25">
      <c r="A1982" s="282"/>
      <c r="B1982" s="282"/>
      <c r="C1982" s="282"/>
      <c r="D1982" s="282"/>
      <c r="E1982" s="291"/>
      <c r="F1982" s="282"/>
      <c r="G1982" s="282"/>
      <c r="H1982" s="282"/>
    </row>
    <row r="1983" spans="1:8" x14ac:dyDescent="0.25">
      <c r="A1983" s="282"/>
      <c r="B1983" s="282"/>
      <c r="C1983" s="282"/>
      <c r="D1983" s="282"/>
      <c r="E1983" s="291"/>
      <c r="F1983" s="282"/>
      <c r="G1983" s="282"/>
      <c r="H1983" s="282"/>
    </row>
    <row r="1984" spans="1:8" x14ac:dyDescent="0.25">
      <c r="A1984" s="282"/>
      <c r="B1984" s="282"/>
      <c r="C1984" s="282"/>
      <c r="D1984" s="282"/>
      <c r="E1984" s="291"/>
      <c r="F1984" s="282"/>
      <c r="G1984" s="282"/>
      <c r="H1984" s="282"/>
    </row>
    <row r="1985" spans="1:8" x14ac:dyDescent="0.25">
      <c r="A1985" s="282"/>
      <c r="B1985" s="282"/>
      <c r="C1985" s="282"/>
      <c r="D1985" s="282"/>
      <c r="E1985" s="291"/>
      <c r="F1985" s="282"/>
      <c r="G1985" s="282"/>
      <c r="H1985" s="282"/>
    </row>
    <row r="1986" spans="1:8" x14ac:dyDescent="0.25">
      <c r="A1986" s="282"/>
      <c r="B1986" s="282"/>
      <c r="C1986" s="282"/>
      <c r="D1986" s="282"/>
      <c r="E1986" s="291"/>
      <c r="F1986" s="282"/>
      <c r="G1986" s="282"/>
      <c r="H1986" s="282"/>
    </row>
    <row r="1987" spans="1:8" x14ac:dyDescent="0.25">
      <c r="A1987" s="282"/>
      <c r="B1987" s="282"/>
      <c r="C1987" s="282"/>
      <c r="D1987" s="282"/>
      <c r="E1987" s="291"/>
      <c r="F1987" s="282"/>
      <c r="G1987" s="282"/>
      <c r="H1987" s="282"/>
    </row>
    <row r="1988" spans="1:8" x14ac:dyDescent="0.25">
      <c r="A1988" s="282"/>
      <c r="B1988" s="282"/>
      <c r="C1988" s="282"/>
      <c r="D1988" s="282"/>
      <c r="E1988" s="291"/>
      <c r="F1988" s="282"/>
      <c r="G1988" s="282"/>
      <c r="H1988" s="282"/>
    </row>
    <row r="1989" spans="1:8" x14ac:dyDescent="0.25">
      <c r="A1989" s="282"/>
      <c r="B1989" s="282"/>
      <c r="C1989" s="282"/>
      <c r="D1989" s="282"/>
      <c r="E1989" s="291"/>
      <c r="F1989" s="282"/>
      <c r="G1989" s="282"/>
      <c r="H1989" s="282"/>
    </row>
    <row r="1990" spans="1:8" x14ac:dyDescent="0.25">
      <c r="A1990" s="282"/>
      <c r="B1990" s="282"/>
      <c r="C1990" s="282"/>
      <c r="D1990" s="282"/>
      <c r="E1990" s="291"/>
      <c r="F1990" s="282"/>
      <c r="G1990" s="282"/>
      <c r="H1990" s="282"/>
    </row>
    <row r="1991" spans="1:8" x14ac:dyDescent="0.25">
      <c r="A1991" s="282"/>
      <c r="B1991" s="282"/>
      <c r="C1991" s="282"/>
      <c r="D1991" s="282"/>
      <c r="E1991" s="291"/>
      <c r="F1991" s="282"/>
      <c r="G1991" s="282"/>
      <c r="H1991" s="282"/>
    </row>
    <row r="1992" spans="1:8" x14ac:dyDescent="0.25">
      <c r="A1992" s="282"/>
      <c r="B1992" s="282"/>
      <c r="C1992" s="282"/>
      <c r="D1992" s="282"/>
      <c r="E1992" s="291"/>
      <c r="F1992" s="282"/>
      <c r="G1992" s="282"/>
      <c r="H1992" s="282"/>
    </row>
    <row r="1993" spans="1:8" x14ac:dyDescent="0.25">
      <c r="A1993" s="282"/>
      <c r="B1993" s="282"/>
      <c r="C1993" s="282"/>
      <c r="D1993" s="282"/>
      <c r="E1993" s="291"/>
      <c r="F1993" s="282"/>
      <c r="G1993" s="282"/>
      <c r="H1993" s="282"/>
    </row>
    <row r="1994" spans="1:8" x14ac:dyDescent="0.25">
      <c r="A1994" s="282"/>
      <c r="B1994" s="282"/>
      <c r="C1994" s="282"/>
      <c r="D1994" s="282"/>
      <c r="E1994" s="291"/>
      <c r="F1994" s="282"/>
      <c r="G1994" s="282"/>
      <c r="H1994" s="282"/>
    </row>
    <row r="1995" spans="1:8" x14ac:dyDescent="0.25">
      <c r="A1995" s="282"/>
      <c r="B1995" s="282"/>
      <c r="C1995" s="282"/>
      <c r="D1995" s="282"/>
      <c r="E1995" s="291"/>
      <c r="F1995" s="282"/>
      <c r="G1995" s="282"/>
      <c r="H1995" s="282"/>
    </row>
    <row r="1996" spans="1:8" x14ac:dyDescent="0.25">
      <c r="A1996" s="282"/>
      <c r="B1996" s="282"/>
      <c r="C1996" s="282"/>
      <c r="D1996" s="282"/>
      <c r="E1996" s="291"/>
      <c r="F1996" s="282"/>
      <c r="G1996" s="282"/>
      <c r="H1996" s="282"/>
    </row>
    <row r="1997" spans="1:8" x14ac:dyDescent="0.25">
      <c r="A1997" s="282"/>
      <c r="B1997" s="282"/>
      <c r="C1997" s="282"/>
      <c r="D1997" s="282"/>
      <c r="E1997" s="291"/>
      <c r="F1997" s="282"/>
      <c r="G1997" s="282"/>
      <c r="H1997" s="282"/>
    </row>
    <row r="1998" spans="1:8" x14ac:dyDescent="0.25">
      <c r="A1998" s="282"/>
      <c r="B1998" s="282"/>
      <c r="C1998" s="282"/>
      <c r="D1998" s="282"/>
      <c r="E1998" s="291"/>
      <c r="F1998" s="282"/>
      <c r="G1998" s="282"/>
      <c r="H1998" s="282"/>
    </row>
    <row r="1999" spans="1:8" x14ac:dyDescent="0.25">
      <c r="A1999" s="282"/>
      <c r="B1999" s="282"/>
      <c r="C1999" s="282"/>
      <c r="D1999" s="282"/>
      <c r="E1999" s="291"/>
      <c r="F1999" s="282"/>
      <c r="G1999" s="282"/>
      <c r="H1999" s="282"/>
    </row>
    <row r="2000" spans="1:8" x14ac:dyDescent="0.25">
      <c r="A2000" s="282"/>
      <c r="B2000" s="282"/>
      <c r="C2000" s="282"/>
      <c r="D2000" s="282"/>
      <c r="E2000" s="291"/>
      <c r="F2000" s="282"/>
      <c r="G2000" s="282"/>
      <c r="H2000" s="282"/>
    </row>
  </sheetData>
  <sheetProtection password="CEDB" sheet="1" objects="1" scenarios="1"/>
  <dataConsolidate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Work</vt:lpstr>
      <vt:lpstr>OS Rgh</vt:lpstr>
      <vt:lpstr>Os_Rprt</vt:lpstr>
      <vt:lpstr>CQ DC</vt:lpstr>
      <vt:lpstr>D Coll</vt:lpstr>
      <vt:lpstr>i_Bill</vt:lpstr>
      <vt:lpstr>i_All</vt:lpstr>
      <vt:lpstr>i Paste</vt:lpstr>
      <vt:lpstr>Rmt_Cncl</vt:lpstr>
      <vt:lpstr>CM</vt:lpstr>
      <vt:lpstr>CM rough</vt:lpstr>
      <vt:lpstr>os recon</vt:lpstr>
      <vt:lpstr>Aging2</vt:lpstr>
      <vt:lpstr>A3</vt:lpstr>
      <vt:lpstr>A5</vt:lpstr>
      <vt:lpstr>A6</vt:lpstr>
      <vt:lpstr>A7</vt:lpstr>
      <vt:lpstr>A8</vt:lpstr>
      <vt:lpstr>Expditure</vt:lpstr>
      <vt:lpstr>D-table</vt:lpstr>
    </vt:vector>
  </TitlesOfParts>
  <Company>ACME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Sajib Sarker3395</dc:creator>
  <cp:lastModifiedBy>Sajib Sarker</cp:lastModifiedBy>
  <cp:lastPrinted>2019-12-23T11:46:19Z</cp:lastPrinted>
  <dcterms:created xsi:type="dcterms:W3CDTF">2019-09-10T07:10:33Z</dcterms:created>
  <dcterms:modified xsi:type="dcterms:W3CDTF">2025-03-03T08:18:12Z</dcterms:modified>
</cp:coreProperties>
</file>