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s\Desktop\"/>
    </mc:Choice>
  </mc:AlternateContent>
  <xr:revisionPtr revIDLastSave="0" documentId="13_ncr:1_{7EA5ADF7-1210-46A1-BD73-7BAEF051AAFC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M23" i="1" l="1"/>
  <c r="I25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<sst xmlns="http://schemas.openxmlformats.org/spreadsheetml/2006/main" count="126" uniqueCount="84">
  <si>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</si>
  <si>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</si>
  <si>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</si>
  <si>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</si>
  <si>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</si>
  <si>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</si>
  <si>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</si>
  <si>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</si>
  <si>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</si>
  <si>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</si>
  <si>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</si>
  <si>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</si>
  <si>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</si>
  <si>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</si>
  <si>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</si>
  <si>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</si>
  <si>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</si>
  <si>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</si>
  <si>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</si>
  <si>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</si>
  <si>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</si>
  <si>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</si>
  <si>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</si>
  <si>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</si>
  <si>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</si>
  <si>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</si>
  <si>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</si>
  <si>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</si>
  <si>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</si>
  <si>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</si>
  <si>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</si>
  <si>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</si>
  <si>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</si>
  <si>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</si>
  <si>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</si>
  <si>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</si>
  <si>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</si>
  <si>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</si>
  <si>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</si>
  <si>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</si>
  <si>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</si>
  <si>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</si>
  <si>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</si>
  <si>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</si>
  <si>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</si>
  <si>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</si>
  <si>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</si>
  <si>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</si>
  <si>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</si>
  <si>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</si>
  <si>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</si>
  <si>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</si>
  <si>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</si>
  <si>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</si>
  <si>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</si>
  <si>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</si>
  <si>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</si>
  <si>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</si>
  <si>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</si>
  <si>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</si>
  <si>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</si>
  <si>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</si>
  <si>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</si>
  <si>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</si>
  <si>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</si>
  <si>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</si>
  <si>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</si>
  <si>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74:58</t>
  </si>
  <si>
    <t>448:50</t>
  </si>
  <si>
    <t>161:42</t>
  </si>
  <si>
    <t>161:47</t>
  </si>
  <si>
    <t>199:12</t>
  </si>
  <si>
    <t>971:31</t>
  </si>
  <si>
    <t>1189:42</t>
  </si>
  <si>
    <t>446:37</t>
  </si>
  <si>
    <t>271:46</t>
  </si>
  <si>
    <t>154:53</t>
  </si>
  <si>
    <t>316:26</t>
  </si>
  <si>
    <t>486:18</t>
  </si>
  <si>
    <t>1577:57</t>
  </si>
  <si>
    <t>715:04</t>
  </si>
  <si>
    <t>201:37</t>
  </si>
  <si>
    <t>392:45</t>
  </si>
  <si>
    <t>368:31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</si>
</sst>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 2" xfId="4" xr:uid="{00000000-0005-0000-0000-000023000000}"/>
    <cellStyle name="Normal 2 2 3" xfId="5" xr:uid="{00000000-0005-0000-0000-000024000000}"/>
    <cellStyle name="Normal 2 3" xfId="2" xr:uid="{00000000-0005-0000-0000-000025000000}"/>
    <cellStyle name="Normal 23" xfId="3" xr:uid="{00000000-0005-0000-0000-000026000000}"/>
    <cellStyle name="Normal 3" xfId="9" xr:uid="{00000000-0005-0000-0000-000027000000}"/>
    <cellStyle name="Normal 5 2" xfId="6" xr:uid="{00000000-0005-0000-0000-000028000000}"/>
    <cellStyle name="Normal 6" xfId="7" xr:uid="{00000000-0005-0000-0000-000029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6708</xdr:colOff>
      <xdr:row>29</xdr:row>
      <xdr:rowOff>15875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627083" cy="58578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I16" zoomScale="96" zoomScaleNormal="96" workbookViewId="0">
      <selection activeCell="U23" sqref="U23:AA34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44079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0.75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67"/>
      <c r="E6" s="100">
        <f>E7</f>
        <v>8</v>
      </c>
      <c r="F6" s="101">
        <f>F7</f>
        <v>2377</v>
      </c>
      <c r="G6" s="102">
        <f>G7</f>
        <v>2852.4</v>
      </c>
      <c r="H6" s="103">
        <f>+H7</f>
        <v>108</v>
      </c>
      <c r="I6" s="104">
        <f>I7</f>
        <v>16.279235215651401</v>
      </c>
      <c r="J6" s="105">
        <f>SUM(J8+J7)</f>
        <v>1220.4000000000001</v>
      </c>
      <c r="K6" s="105">
        <f>J6</f>
        <v>1220.4000000000001</v>
      </c>
      <c r="L6" s="106" t="s">
        <v>67</v>
      </c>
      <c r="M6" s="107">
        <f>M7</f>
        <v>1.9477220583415271</v>
      </c>
      <c r="N6" s="108">
        <f>N7</f>
        <v>356.55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67"/>
      <c r="E7" s="110">
        <v>8</v>
      </c>
      <c r="F7" s="111">
        <v>2377</v>
      </c>
      <c r="G7" s="112">
        <v>2852.4</v>
      </c>
      <c r="H7" s="113">
        <v>108</v>
      </c>
      <c r="I7" s="114">
        <f>J7/(L7*24)</f>
        <v>16.279235215651401</v>
      </c>
      <c r="J7" s="115">
        <v>1220.4000000000001</v>
      </c>
      <c r="K7" s="115">
        <v>2717.99</v>
      </c>
      <c r="L7" s="116" t="s">
        <v>67</v>
      </c>
      <c r="M7" s="117">
        <f>+F7/J7</f>
        <v>1.9477220583415271</v>
      </c>
      <c r="N7" s="118">
        <f>+G7/E7</f>
        <v>356.55</v>
      </c>
      <c r="O7" s="118">
        <v>17.670000000000002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8239</v>
      </c>
      <c r="G9" s="123">
        <f t="shared" ref="G9" si="0">G10</f>
        <v>19792.5</v>
      </c>
      <c r="H9" s="124">
        <f>H10</f>
        <v>343</v>
      </c>
      <c r="I9" s="114">
        <f t="shared" ref="I9:I27" si="1">J9/(L9*24)</f>
        <v>25.279724449928032</v>
      </c>
      <c r="J9" s="125">
        <f>J10</f>
        <v>12293.53</v>
      </c>
      <c r="K9" s="125">
        <f>J9</f>
        <v>12293.53</v>
      </c>
      <c r="L9" s="126" t="s">
        <v>78</v>
      </c>
      <c r="M9" s="117">
        <f t="shared" ref="M9:M29" si="2">+F9/J9</f>
        <v>0.67018992917412656</v>
      </c>
      <c r="N9" s="118">
        <f t="shared" ref="N9:N27" si="3">+G9/E9</f>
        <v>282.75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67"/>
      <c r="E10" s="127">
        <v>70</v>
      </c>
      <c r="F10" s="111">
        <v>8239</v>
      </c>
      <c r="G10" s="112">
        <v>19792.5</v>
      </c>
      <c r="H10" s="113">
        <v>343</v>
      </c>
      <c r="I10" s="114">
        <f>J10/(L10*24)</f>
        <v>25.279724449928032</v>
      </c>
      <c r="J10" s="115">
        <v>12293.53</v>
      </c>
      <c r="K10" s="115">
        <v>32.5</v>
      </c>
      <c r="L10" s="116" t="s">
        <v>78</v>
      </c>
      <c r="M10" s="117">
        <f>+F10/J10</f>
        <v>0.67018992917412656</v>
      </c>
      <c r="N10" s="118">
        <f t="shared" si="3"/>
        <v>282.75</v>
      </c>
      <c r="O10" s="118">
        <v>28.316221705373785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67"/>
      <c r="E11" s="121">
        <f>SUM(E15+E14+E13+E12+E16)</f>
        <v>125</v>
      </c>
      <c r="F11" s="122">
        <f>SUM(F15+F14+F13+F12+F16)</f>
        <v>29454</v>
      </c>
      <c r="G11" s="123">
        <f>SUM(G15+G14+G13+G12+G16)</f>
        <v>40210.5</v>
      </c>
      <c r="H11" s="124">
        <f>SUM(H12+H13+H14+H15+H16)</f>
        <v>1303</v>
      </c>
      <c r="I11" s="114">
        <f t="shared" si="1"/>
        <v>17.358354193732371</v>
      </c>
      <c r="J11" s="125">
        <f>SUM(J12+J13+J14+J15+J16)</f>
        <v>27390.614999999998</v>
      </c>
      <c r="K11" s="125">
        <f>J11</f>
        <v>27390.614999999998</v>
      </c>
      <c r="L11" s="126" t="s">
        <v>79</v>
      </c>
      <c r="M11" s="117">
        <f t="shared" si="2"/>
        <v>1.0753318244223433</v>
      </c>
      <c r="N11" s="118">
        <f t="shared" si="3"/>
        <v>321.68400000000003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67"/>
      <c r="E12" s="127">
        <v>60</v>
      </c>
      <c r="F12" s="111">
        <v>9159</v>
      </c>
      <c r="G12" s="112">
        <v>12651.75</v>
      </c>
      <c r="H12" s="113">
        <v>540</v>
      </c>
      <c r="I12" s="128">
        <f>J12/(L12*24)</f>
        <v>17.899170240537011</v>
      </c>
      <c r="J12" s="115">
        <v>12799.1</v>
      </c>
      <c r="K12" s="115">
        <v>24.200000000000003</v>
      </c>
      <c r="L12" s="116" t="s">
        <v>80</v>
      </c>
      <c r="M12" s="117">
        <f t="shared" si="2"/>
        <v>0.71559719042745196</v>
      </c>
      <c r="N12" s="118">
        <f t="shared" si="3"/>
        <v>210.86250000000001</v>
      </c>
      <c r="O12" s="118">
        <v>23.893780134568591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67"/>
      <c r="E13" s="127">
        <v>12</v>
      </c>
      <c r="F13" s="111">
        <v>3693</v>
      </c>
      <c r="G13" s="112">
        <v>5020.5</v>
      </c>
      <c r="H13" s="113">
        <v>158</v>
      </c>
      <c r="I13" s="128">
        <f t="shared" si="1"/>
        <v>12.735107877986271</v>
      </c>
      <c r="J13" s="115">
        <v>2567.6099999999988</v>
      </c>
      <c r="K13" s="115">
        <v>21.7</v>
      </c>
      <c r="L13" s="116" t="s">
        <v>81</v>
      </c>
      <c r="M13" s="117">
        <f t="shared" si="2"/>
        <v>1.4383025459473993</v>
      </c>
      <c r="N13" s="118">
        <f t="shared" si="3"/>
        <v>418.375</v>
      </c>
      <c r="O13" s="118">
        <v>23.890764546188272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67"/>
      <c r="E14" s="127">
        <v>33</v>
      </c>
      <c r="F14" s="111">
        <v>7548</v>
      </c>
      <c r="G14" s="112">
        <v>10198.5</v>
      </c>
      <c r="H14" s="113">
        <v>304</v>
      </c>
      <c r="I14" s="128">
        <f t="shared" si="1"/>
        <v>17.398243157224694</v>
      </c>
      <c r="J14" s="115">
        <v>6833.1599999999989</v>
      </c>
      <c r="K14" s="115">
        <v>22.95</v>
      </c>
      <c r="L14" s="116" t="s">
        <v>82</v>
      </c>
      <c r="M14" s="117">
        <f t="shared" si="2"/>
        <v>1.1046133853151399</v>
      </c>
      <c r="N14" s="118">
        <f t="shared" si="3"/>
        <v>309.04545454545456</v>
      </c>
      <c r="O14" s="118">
        <v>23.082018365198987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67"/>
      <c r="E15" s="127">
        <v>20</v>
      </c>
      <c r="F15" s="111">
        <v>9054</v>
      </c>
      <c r="G15" s="112">
        <v>12339.75</v>
      </c>
      <c r="H15" s="113">
        <v>301</v>
      </c>
      <c r="I15" s="128">
        <f t="shared" si="1"/>
        <v>14.085509474921983</v>
      </c>
      <c r="J15" s="115">
        <v>5190.744999999999</v>
      </c>
      <c r="K15" s="115">
        <v>17.244999999999997</v>
      </c>
      <c r="L15" s="116" t="s">
        <v>83</v>
      </c>
      <c r="M15" s="117">
        <f t="shared" si="2"/>
        <v>1.7442582904766082</v>
      </c>
      <c r="N15" s="118">
        <f t="shared" si="3"/>
        <v>616.98749999999995</v>
      </c>
      <c r="O15" s="118">
        <v>25.875580894836361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88</v>
      </c>
      <c r="D17" s="167"/>
      <c r="E17" s="121">
        <f>SUM(E21+E20+E19+E18)</f>
        <v>88</v>
      </c>
      <c r="F17" s="122">
        <f>SUM(F21+F20+F19+F18)</f>
        <v>30578</v>
      </c>
      <c r="G17" s="123">
        <f>SUM(G21+G20+G19+G18)</f>
        <v>42903.75</v>
      </c>
      <c r="H17" s="124">
        <f>SUM(H21+H20+H19+H18)</f>
        <v>1366</v>
      </c>
      <c r="I17" s="114">
        <f t="shared" si="1"/>
        <v>18.985994407369919</v>
      </c>
      <c r="J17" s="125">
        <f>SUM(J18:J21)</f>
        <v>18445.21</v>
      </c>
      <c r="K17" s="125">
        <f>J17</f>
        <v>18445.21</v>
      </c>
      <c r="L17" s="126" t="s">
        <v>72</v>
      </c>
      <c r="M17" s="117">
        <f t="shared" si="2"/>
        <v>1.6577745658628988</v>
      </c>
      <c r="N17" s="118">
        <f t="shared" si="3"/>
        <v>487.54261363636363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34</v>
      </c>
      <c r="D18" s="167"/>
      <c r="E18" s="127">
        <v>34</v>
      </c>
      <c r="F18" s="111">
        <v>14961</v>
      </c>
      <c r="G18" s="112">
        <v>21131.25</v>
      </c>
      <c r="H18" s="113">
        <v>494</v>
      </c>
      <c r="I18" s="128">
        <f t="shared" si="1"/>
        <v>17.934786483475676</v>
      </c>
      <c r="J18" s="115">
        <v>8049.7300000000005</v>
      </c>
      <c r="K18" s="115">
        <v>16.295000000000002</v>
      </c>
      <c r="L18" s="116" t="s">
        <v>68</v>
      </c>
      <c r="M18" s="117">
        <f t="shared" si="2"/>
        <v>1.8585716539560952</v>
      </c>
      <c r="N18" s="118">
        <f t="shared" si="3"/>
        <v>621.50735294117646</v>
      </c>
      <c r="O18" s="118">
        <v>21.689187235412646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21</v>
      </c>
      <c r="D19" s="167"/>
      <c r="E19" s="127">
        <v>21</v>
      </c>
      <c r="F19" s="111">
        <v>5100</v>
      </c>
      <c r="G19" s="112">
        <v>7103.25</v>
      </c>
      <c r="H19" s="113">
        <v>280</v>
      </c>
      <c r="I19" s="128">
        <f t="shared" si="1"/>
        <v>20.233766233766232</v>
      </c>
      <c r="J19" s="115">
        <v>3271.7999999999997</v>
      </c>
      <c r="K19" s="115">
        <v>11.69</v>
      </c>
      <c r="L19" s="116" t="s">
        <v>69</v>
      </c>
      <c r="M19" s="117">
        <f t="shared" si="2"/>
        <v>1.5587749862461031</v>
      </c>
      <c r="N19" s="118">
        <f t="shared" si="3"/>
        <v>338.25</v>
      </c>
      <c r="O19" s="118">
        <v>23.284656433974032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67"/>
      <c r="E20" s="127">
        <v>17</v>
      </c>
      <c r="F20" s="111">
        <v>4941</v>
      </c>
      <c r="G20" s="112">
        <v>6803.25</v>
      </c>
      <c r="H20" s="113">
        <v>288</v>
      </c>
      <c r="I20" s="128">
        <f t="shared" si="1"/>
        <v>23.061955289996909</v>
      </c>
      <c r="J20" s="115">
        <v>3731.04</v>
      </c>
      <c r="K20" s="115">
        <v>12.96</v>
      </c>
      <c r="L20" s="116" t="s">
        <v>70</v>
      </c>
      <c r="M20" s="117">
        <f t="shared" si="2"/>
        <v>1.3242956387495175</v>
      </c>
      <c r="N20" s="118">
        <f t="shared" si="3"/>
        <v>400.19117647058823</v>
      </c>
      <c r="O20" s="118">
        <v>28.0654684585128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16</v>
      </c>
      <c r="D21" s="167"/>
      <c r="E21" s="127">
        <v>16</v>
      </c>
      <c r="F21" s="111">
        <v>5576</v>
      </c>
      <c r="G21" s="112">
        <v>7866</v>
      </c>
      <c r="H21" s="113">
        <v>304</v>
      </c>
      <c r="I21" s="128">
        <f>J21/(L21*24)</f>
        <v>17.03132530120482</v>
      </c>
      <c r="J21" s="115">
        <v>3392.64</v>
      </c>
      <c r="K21" s="115">
        <v>9.94</v>
      </c>
      <c r="L21" s="116" t="s">
        <v>71</v>
      </c>
      <c r="M21" s="117">
        <f t="shared" si="2"/>
        <v>1.6435578192793814</v>
      </c>
      <c r="N21" s="118">
        <f t="shared" si="3"/>
        <v>491.625</v>
      </c>
      <c r="O21" s="118">
        <v>18.336785117752463</v>
      </c>
      <c r="P21" s="118">
        <v>18.720031081738483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144</v>
      </c>
      <c r="D22" s="167"/>
      <c r="E22" s="121">
        <f>SUM(E28+E27+E26+E25+E24+E23)</f>
        <v>144</v>
      </c>
      <c r="F22" s="122">
        <f>SUM(F23:F28)</f>
        <v>37110</v>
      </c>
      <c r="G22" s="123">
        <f>SUM(G28+G27+G26+G25+G24+G23)</f>
        <v>49735.8</v>
      </c>
      <c r="H22" s="124">
        <f>SUM(H28+H27+H26+H25+H24+H23)</f>
        <v>1136</v>
      </c>
      <c r="I22" s="114">
        <f t="shared" si="1"/>
        <v>24.069378835000421</v>
      </c>
      <c r="J22" s="114">
        <f>SUM(J28+J27+J26+J25+J24+J23)</f>
        <v>28635.34</v>
      </c>
      <c r="K22" s="114">
        <f>J22</f>
        <v>28635.34</v>
      </c>
      <c r="L22" s="126" t="s">
        <v>73</v>
      </c>
      <c r="M22" s="117">
        <f>+F22/J22</f>
        <v>1.2959510870134596</v>
      </c>
      <c r="N22" s="118">
        <f>+G22/E22</f>
        <v>345.38750000000005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65</v>
      </c>
      <c r="D23" s="167"/>
      <c r="E23" s="127">
        <v>65</v>
      </c>
      <c r="F23" s="129">
        <v>17633</v>
      </c>
      <c r="G23" s="112">
        <v>17633</v>
      </c>
      <c r="H23" s="113">
        <v>486</v>
      </c>
      <c r="I23" s="128">
        <f t="shared" si="1"/>
        <v>25.96401089674217</v>
      </c>
      <c r="J23" s="115">
        <v>11595.96</v>
      </c>
      <c r="K23" s="115">
        <v>24.27</v>
      </c>
      <c r="L23" s="116" t="s">
        <v>74</v>
      </c>
      <c r="M23" s="117">
        <f t="shared" ref="M23" si="4">+F23/J23</f>
        <v>1.5206158006754078</v>
      </c>
      <c r="N23" s="118">
        <f t="shared" si="3"/>
        <v>271.27692307692308</v>
      </c>
      <c r="O23" s="118">
        <v>23.731036427671697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0</v>
      </c>
      <c r="D24" s="167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 t="s">
        <v>65</v>
      </c>
      <c r="M24" s="117">
        <v>0</v>
      </c>
      <c r="N24" s="118">
        <v>0</v>
      </c>
      <c r="O24" s="118">
        <v>0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28</v>
      </c>
      <c r="D25" s="167"/>
      <c r="E25" s="127">
        <v>28</v>
      </c>
      <c r="F25" s="111">
        <v>7092</v>
      </c>
      <c r="G25" s="130">
        <v>11708.75</v>
      </c>
      <c r="H25" s="113">
        <v>246</v>
      </c>
      <c r="I25" s="128">
        <f t="shared" si="1"/>
        <v>24.412927756653993</v>
      </c>
      <c r="J25" s="115">
        <v>6634.62</v>
      </c>
      <c r="K25" s="115">
        <v>37.130000000000003</v>
      </c>
      <c r="L25" s="116" t="s">
        <v>75</v>
      </c>
      <c r="M25" s="117">
        <f t="shared" si="2"/>
        <v>1.06893838682547</v>
      </c>
      <c r="N25" s="118">
        <f t="shared" si="3"/>
        <v>418.16964285714283</v>
      </c>
      <c r="O25" s="118">
        <v>27.177863123012386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13</v>
      </c>
      <c r="D26" s="167"/>
      <c r="E26" s="127">
        <v>13</v>
      </c>
      <c r="F26" s="111">
        <v>3692</v>
      </c>
      <c r="G26" s="130">
        <v>6069.85</v>
      </c>
      <c r="H26" s="113">
        <v>108</v>
      </c>
      <c r="I26" s="128">
        <f t="shared" si="1"/>
        <v>22.104379640589691</v>
      </c>
      <c r="J26" s="115">
        <v>3423.6</v>
      </c>
      <c r="K26" s="115">
        <v>30.099999999999969</v>
      </c>
      <c r="L26" s="116" t="s">
        <v>76</v>
      </c>
      <c r="M26" s="117">
        <f t="shared" si="2"/>
        <v>1.0783970089963781</v>
      </c>
      <c r="N26" s="118">
        <f t="shared" si="3"/>
        <v>466.9115384615385</v>
      </c>
      <c r="O26" s="118">
        <v>25.096943154770621</v>
      </c>
      <c r="S26" t="s">
        <v>24</v>
      </c>
      <c r="T26" s="1"/>
      <c r="U26" s="181">
        <f>B3</f>
        <v>44079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38</v>
      </c>
      <c r="D27" s="167"/>
      <c r="E27" s="127">
        <v>38</v>
      </c>
      <c r="F27" s="111">
        <v>8693</v>
      </c>
      <c r="G27" s="112">
        <v>14324.2</v>
      </c>
      <c r="H27" s="113">
        <v>296</v>
      </c>
      <c r="I27" s="128">
        <f t="shared" si="1"/>
        <v>22.062024649741915</v>
      </c>
      <c r="J27" s="115">
        <v>6981.16</v>
      </c>
      <c r="K27" s="115">
        <v>23.87</v>
      </c>
      <c r="L27" s="116" t="s">
        <v>77</v>
      </c>
      <c r="M27" s="117">
        <f t="shared" si="2"/>
        <v>1.2452085326793829</v>
      </c>
      <c r="N27" s="118">
        <f t="shared" si="3"/>
        <v>376.95263157894738</v>
      </c>
      <c r="O27" s="118">
        <v>20.806130846552691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484</v>
      </c>
      <c r="D29" s="168"/>
      <c r="E29" s="50">
        <f>SUM(E6+E9+E11+E17+E22+P32)</f>
        <v>435</v>
      </c>
      <c r="F29" s="98">
        <f>SUM(F6+F9+F11+F17+F22)</f>
        <v>107758</v>
      </c>
      <c r="G29" s="90">
        <f>SUM(G6+G9+G11+G17+G22)</f>
        <v>155494.95000000001</v>
      </c>
      <c r="H29" s="52">
        <f>SUM(H6+H9+H11+H17+H22)</f>
        <v>4256</v>
      </c>
      <c r="I29" s="52"/>
      <c r="J29" s="53">
        <f>SUM(J6+J9+J11+J17+J22)</f>
        <v>87985.095000000001</v>
      </c>
      <c r="K29" s="53"/>
      <c r="L29" s="53"/>
      <c r="M29" s="53">
        <f t="shared" si="2"/>
        <v>1.2247301659445842</v>
      </c>
      <c r="N29" s="91">
        <f>G29/E29</f>
        <v>357.45965517241382</v>
      </c>
      <c r="O29" s="97">
        <v>21.709360637335898</v>
      </c>
      <c r="T29" s="1"/>
      <c r="U29" s="66" t="s">
        <v>14</v>
      </c>
      <c r="V29" s="54">
        <f>C6</f>
        <v>14</v>
      </c>
      <c r="W29" s="172"/>
      <c r="X29" s="54">
        <f>E6</f>
        <v>8</v>
      </c>
      <c r="Y29" s="55">
        <f t="shared" ref="Y29:Y34" si="5">+X29/V29</f>
        <v>0.5714285714285714</v>
      </c>
      <c r="Z29" s="24">
        <f>F7</f>
        <v>2377</v>
      </c>
      <c r="AA29" s="67">
        <f>G6</f>
        <v>2852.4</v>
      </c>
    </row>
    <row r="30" spans="2:29" ht="15.75" customHeight="1" x14ac:dyDescent="0.25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5"/>
        <v>1</v>
      </c>
      <c r="Z30" s="24">
        <f>F9</f>
        <v>8239</v>
      </c>
      <c r="AA30" s="67">
        <f>G9</f>
        <v>19792.5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125</v>
      </c>
      <c r="Y31" s="55">
        <f t="shared" si="5"/>
        <v>0.74404761904761907</v>
      </c>
      <c r="Z31" s="24">
        <f>F11</f>
        <v>29454</v>
      </c>
      <c r="AA31" s="67">
        <f>G11</f>
        <v>40210.5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88</v>
      </c>
      <c r="W32" s="172"/>
      <c r="X32" s="56">
        <f>E17</f>
        <v>88</v>
      </c>
      <c r="Y32" s="55">
        <f t="shared" si="5"/>
        <v>1</v>
      </c>
      <c r="Z32" s="24">
        <f>F17</f>
        <v>30578</v>
      </c>
      <c r="AA32" s="67">
        <f>G17</f>
        <v>42903.75</v>
      </c>
    </row>
    <row r="33" spans="2:27" ht="15.75" thickBot="1" x14ac:dyDescent="0.3">
      <c r="B33" s="141" t="s">
        <v>46</v>
      </c>
      <c r="C33" s="141"/>
      <c r="D33" s="140">
        <v>40</v>
      </c>
      <c r="E33" s="140"/>
      <c r="F33" s="140"/>
      <c r="G33" s="140">
        <v>0</v>
      </c>
      <c r="H33" s="140"/>
      <c r="I33" s="140">
        <v>7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144</v>
      </c>
      <c r="W33" s="172"/>
      <c r="X33" s="57">
        <f>E22</f>
        <v>144</v>
      </c>
      <c r="Y33" s="58">
        <f t="shared" si="5"/>
        <v>1</v>
      </c>
      <c r="Z33" s="47">
        <f>F22</f>
        <v>37110</v>
      </c>
      <c r="AA33" s="72">
        <f>G22</f>
        <v>49735.8</v>
      </c>
    </row>
    <row r="34" spans="2:27" ht="15.75" thickBot="1" x14ac:dyDescent="0.3">
      <c r="B34" s="141" t="s">
        <v>47</v>
      </c>
      <c r="C34" s="141"/>
      <c r="D34" s="140">
        <v>58</v>
      </c>
      <c r="E34" s="140"/>
      <c r="F34" s="140"/>
      <c r="G34" s="140">
        <v>52</v>
      </c>
      <c r="H34" s="140"/>
      <c r="I34" s="140">
        <v>1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484</v>
      </c>
      <c r="W34" s="172"/>
      <c r="X34" s="75">
        <f>SUM(X29:X33)</f>
        <v>435</v>
      </c>
      <c r="Y34" s="59">
        <f t="shared" si="5"/>
        <v>0.89876033057851235</v>
      </c>
      <c r="Z34" s="51">
        <f>SUM(Z29+Z30+Z31+Z32+Z33)</f>
        <v>107758</v>
      </c>
      <c r="AA34" s="60">
        <f>SUM(AA29:AA33)</f>
        <v>155494.95000000001</v>
      </c>
    </row>
    <row r="35" spans="2:27" x14ac:dyDescent="0.25">
      <c r="B35" s="141" t="s">
        <v>48</v>
      </c>
      <c r="C35" s="141"/>
      <c r="D35" s="140">
        <v>70</v>
      </c>
      <c r="E35" s="140"/>
      <c r="F35" s="140"/>
      <c r="G35" s="144">
        <v>73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6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125</v>
      </c>
      <c r="H37" s="149"/>
      <c r="I37" s="149">
        <f>SUM(I33+I34+I35+I36)</f>
        <v>8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</cp:lastModifiedBy>
  <dcterms:created xsi:type="dcterms:W3CDTF">2019-02-06T14:14:25Z</dcterms:created>
  <dcterms:modified xsi:type="dcterms:W3CDTF">2020-09-06T20:25:32Z</dcterms:modified>
</cp:coreProperties>
</file>