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 Y PRODUCCION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<sst xmlns="http://schemas.openxmlformats.org/spreadsheetml/2006/main" count="126" uniqueCount="85">
  <si>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</si>
  <si>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</si>
  <si>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</si>
  <si>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</si>
  <si>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</si>
  <si>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</si>
  <si>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</si>
  <si>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</si>
  <si>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</si>
  <si>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</si>
  <si>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</si>
  <si>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</si>
  <si>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</si>
  <si>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</si>
  <si>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</si>
  <si>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</si>
  <si>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</si>
  <si>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</si>
  <si>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</si>
  <si>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</si>
  <si>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</si>
  <si>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</si>
  <si>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</si>
  <si>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</si>
  <si>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</si>
  <si>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</si>
  <si>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</si>
  <si>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</si>
  <si>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</si>
  <si>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</si>
  <si>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</si>
  <si>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</si>
  <si>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</si>
  <si>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</si>
  <si>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</si>
  <si>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</si>
  <si>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</si>
  <si>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</si>
  <si>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</si>
  <si>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</si>
  <si>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</si>
  <si>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</si>
  <si>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</si>
  <si>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</si>
  <si>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</si>
  <si>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</si>
  <si>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</si>
  <si>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</si>
  <si>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</si>
  <si>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</si>
  <si>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</si>
  <si>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</si>
  <si>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</si>
  <si>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</si>
  <si>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</si>
  <si>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</si>
  <si>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</si>
  <si>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</si>
  <si>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</si>
  <si>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</si>
  <si>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</si>
  <si>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</si>
  <si>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</si>
  <si>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</si>
  <si>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</si>
  <si>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</si>
  <si>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1243:13</t>
  </si>
  <si>
    <t>32:29</t>
  </si>
  <si>
    <t>505:40</t>
  </si>
  <si>
    <t>273:53</t>
  </si>
  <si>
    <t>146:49</t>
  </si>
  <si>
    <t>314:05</t>
  </si>
  <si>
    <t>305:13</t>
  </si>
  <si>
    <t>73:08</t>
  </si>
  <si>
    <t>1187:08</t>
  </si>
  <si>
    <t>529:17</t>
  </si>
  <si>
    <t>239:38</t>
  </si>
  <si>
    <t>176:19</t>
  </si>
  <si>
    <t>241:54</t>
  </si>
  <si>
    <t>1883:37</t>
  </si>
  <si>
    <t>670:26</t>
  </si>
  <si>
    <t>495:09</t>
  </si>
  <si>
    <t>332:53</t>
  </si>
  <si>
    <t>671:40</t>
  </si>
  <si>
    <t xml:space="preserve">  18:00:00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</si>
</sst>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A4" zoomScale="96" zoomScaleNormal="96" workbookViewId="0">
      <selection activeCell="U23" sqref="U23:AA3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44050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2357</v>
      </c>
      <c r="G6" s="102">
        <f>G7</f>
        <v>2828.4</v>
      </c>
      <c r="H6" s="103">
        <f>+H7</f>
        <v>142</v>
      </c>
      <c r="I6" s="104">
        <f>I7</f>
        <v>16.472515952597995</v>
      </c>
      <c r="J6" s="105">
        <f>SUM(J8+J7)</f>
        <v>1204.69</v>
      </c>
      <c r="K6" s="105">
        <f>J6</f>
        <v>1204.69</v>
      </c>
      <c r="L6" s="106" t="s">
        <v>73</v>
      </c>
      <c r="M6" s="107">
        <f>M7</f>
        <v>1.9565199345889812</v>
      </c>
      <c r="N6" s="108">
        <f>N7</f>
        <v>404.05714285714288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7</v>
      </c>
      <c r="F7" s="111">
        <v>2357</v>
      </c>
      <c r="G7" s="112">
        <v>2828.4</v>
      </c>
      <c r="H7" s="113">
        <v>142</v>
      </c>
      <c r="I7" s="114">
        <f>J7/(L7*24)</f>
        <v>16.472515952597995</v>
      </c>
      <c r="J7" s="115">
        <v>1204.69</v>
      </c>
      <c r="K7" s="115">
        <v>2717.99</v>
      </c>
      <c r="L7" s="116" t="s">
        <v>73</v>
      </c>
      <c r="M7" s="117">
        <f>+F7/J7</f>
        <v>1.9565199345889812</v>
      </c>
      <c r="N7" s="118">
        <f>+G7/E7</f>
        <v>404.05714285714288</v>
      </c>
      <c r="O7" s="118">
        <v>18.754666996645227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10488</v>
      </c>
      <c r="G9" s="123">
        <f t="shared" ref="G9" si="0">G10</f>
        <v>25057.5</v>
      </c>
      <c r="H9" s="124">
        <f>H10</f>
        <v>483</v>
      </c>
      <c r="I9" s="114">
        <f t="shared" ref="I9:I27" si="1">J9/(L9*24)</f>
        <v>24.17496774193549</v>
      </c>
      <c r="J9" s="125">
        <f>J10</f>
        <v>16237.520000000002</v>
      </c>
      <c r="K9" s="125">
        <f>J9</f>
        <v>16237.520000000002</v>
      </c>
      <c r="L9" s="126" t="s">
        <v>83</v>
      </c>
      <c r="M9" s="117">
        <f t="shared" ref="M9:M29" si="2">+F9/J9</f>
        <v>0.64591144460484107</v>
      </c>
      <c r="N9" s="118">
        <f t="shared" ref="N9:N27" si="3">+G9/E9</f>
        <v>357.96428571428572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67"/>
      <c r="E10" s="127">
        <v>70</v>
      </c>
      <c r="F10" s="111">
        <v>10488</v>
      </c>
      <c r="G10" s="112">
        <v>25057.5</v>
      </c>
      <c r="H10" s="113">
        <v>483</v>
      </c>
      <c r="I10" s="114">
        <f>J10/(L10*24)</f>
        <v>24.17496774193549</v>
      </c>
      <c r="J10" s="115">
        <v>16237.520000000002</v>
      </c>
      <c r="K10" s="115">
        <v>32.5</v>
      </c>
      <c r="L10" s="116" t="s">
        <v>83</v>
      </c>
      <c r="M10" s="117">
        <f>+F10/J10</f>
        <v>0.64591144460484107</v>
      </c>
      <c r="N10" s="118">
        <f t="shared" si="3"/>
        <v>357.96428571428572</v>
      </c>
      <c r="O10" s="118">
        <v>28.513438875105724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67"/>
      <c r="E11" s="121">
        <f>SUM(E15+E14+E13+E12+E16)</f>
        <v>162</v>
      </c>
      <c r="F11" s="122">
        <f>SUM(F15+F14+F13+F12+F16)</f>
        <v>46743</v>
      </c>
      <c r="G11" s="123">
        <f>SUM(G15+G14+G13+G12+G16)</f>
        <v>64386</v>
      </c>
      <c r="H11" s="124">
        <f>SUM(H12+H13+H14+H15+H16)</f>
        <v>1653</v>
      </c>
      <c r="I11" s="114">
        <f t="shared" si="1"/>
        <v>18.923704398453335</v>
      </c>
      <c r="J11" s="125">
        <f>SUM(J12+J13+J14+J15+J16)</f>
        <v>35645.005000000005</v>
      </c>
      <c r="K11" s="125">
        <f>J11</f>
        <v>35645.005000000005</v>
      </c>
      <c r="L11" s="126" t="s">
        <v>79</v>
      </c>
      <c r="M11" s="117">
        <f t="shared" si="2"/>
        <v>1.3113478312038389</v>
      </c>
      <c r="N11" s="118">
        <f t="shared" si="3"/>
        <v>397.44444444444446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67"/>
      <c r="E12" s="127">
        <v>57</v>
      </c>
      <c r="F12" s="111">
        <v>15240</v>
      </c>
      <c r="G12" s="112">
        <v>20344.5</v>
      </c>
      <c r="H12" s="113">
        <v>498</v>
      </c>
      <c r="I12" s="128">
        <f>J12/(L12*24)</f>
        <v>17.97583652364143</v>
      </c>
      <c r="J12" s="115">
        <v>12051.600000000002</v>
      </c>
      <c r="K12" s="115">
        <v>24.200000000000003</v>
      </c>
      <c r="L12" s="116" t="s">
        <v>80</v>
      </c>
      <c r="M12" s="117">
        <f t="shared" si="2"/>
        <v>1.2645623817584384</v>
      </c>
      <c r="N12" s="118">
        <f t="shared" si="3"/>
        <v>356.92105263157896</v>
      </c>
      <c r="O12" s="118">
        <v>20.973018591829312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67"/>
      <c r="E13" s="127">
        <v>41</v>
      </c>
      <c r="F13" s="111">
        <v>11786</v>
      </c>
      <c r="G13" s="112">
        <v>16666.5</v>
      </c>
      <c r="H13" s="113">
        <v>416</v>
      </c>
      <c r="I13" s="128">
        <f t="shared" si="1"/>
        <v>18.285852771887306</v>
      </c>
      <c r="J13" s="115">
        <v>9054.24</v>
      </c>
      <c r="K13" s="115">
        <v>21.7</v>
      </c>
      <c r="L13" s="116" t="s">
        <v>81</v>
      </c>
      <c r="M13" s="117">
        <f t="shared" si="2"/>
        <v>1.3017105797946598</v>
      </c>
      <c r="N13" s="118">
        <f t="shared" si="3"/>
        <v>406.5</v>
      </c>
      <c r="O13" s="118">
        <v>22.450539227927123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67"/>
      <c r="E14" s="127">
        <v>33</v>
      </c>
      <c r="F14" s="111">
        <v>9051</v>
      </c>
      <c r="G14" s="112">
        <v>12714</v>
      </c>
      <c r="H14" s="113">
        <v>318</v>
      </c>
      <c r="I14" s="128">
        <f t="shared" si="1"/>
        <v>21.866579882841837</v>
      </c>
      <c r="J14" s="115">
        <v>7279.02</v>
      </c>
      <c r="K14" s="115">
        <v>22.95</v>
      </c>
      <c r="L14" s="116" t="s">
        <v>82</v>
      </c>
      <c r="M14" s="117">
        <f t="shared" si="2"/>
        <v>1.2434366164676014</v>
      </c>
      <c r="N14" s="118">
        <f t="shared" si="3"/>
        <v>385.27272727272725</v>
      </c>
      <c r="O14" s="118">
        <v>22.820427224648775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67"/>
      <c r="E15" s="127">
        <v>31</v>
      </c>
      <c r="F15" s="111">
        <v>10666</v>
      </c>
      <c r="G15" s="112">
        <v>14661</v>
      </c>
      <c r="H15" s="113">
        <v>421</v>
      </c>
      <c r="I15" s="128">
        <f t="shared" si="1"/>
        <v>23.786856331567737</v>
      </c>
      <c r="J15" s="115">
        <v>7260.1449999999986</v>
      </c>
      <c r="K15" s="115">
        <v>17.244999999999997</v>
      </c>
      <c r="L15" s="116" t="s">
        <v>72</v>
      </c>
      <c r="M15" s="117">
        <f t="shared" si="2"/>
        <v>1.4691166636479027</v>
      </c>
      <c r="N15" s="118">
        <f t="shared" si="3"/>
        <v>472.93548387096774</v>
      </c>
      <c r="O15" s="118">
        <v>25.190949236117078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113</v>
      </c>
      <c r="D17" s="167"/>
      <c r="E17" s="121">
        <f>SUM(E21+E20+E19+E18)</f>
        <v>106</v>
      </c>
      <c r="F17" s="122">
        <f>SUM(F21+F20+F19+F18)</f>
        <v>36837</v>
      </c>
      <c r="G17" s="123">
        <f>SUM(G21+G20+G19+G18)</f>
        <v>51081</v>
      </c>
      <c r="H17" s="124">
        <f>SUM(H21+H20+H19+H18)</f>
        <v>1574</v>
      </c>
      <c r="I17" s="114">
        <f t="shared" si="1"/>
        <v>17.860630650867634</v>
      </c>
      <c r="J17" s="125">
        <f>SUM(J18:J21)</f>
        <v>21202.95</v>
      </c>
      <c r="K17" s="125">
        <f>J17</f>
        <v>21202.95</v>
      </c>
      <c r="L17" s="126" t="s">
        <v>74</v>
      </c>
      <c r="M17" s="117">
        <f t="shared" si="2"/>
        <v>1.7373525853713752</v>
      </c>
      <c r="N17" s="118">
        <f t="shared" si="3"/>
        <v>481.89622641509436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67"/>
      <c r="E18" s="127">
        <v>43</v>
      </c>
      <c r="F18" s="111">
        <v>16808</v>
      </c>
      <c r="G18" s="112">
        <v>23370</v>
      </c>
      <c r="H18" s="113">
        <v>570</v>
      </c>
      <c r="I18" s="128">
        <f t="shared" si="1"/>
        <v>17.548540479264418</v>
      </c>
      <c r="J18" s="115">
        <v>9288.1500000000015</v>
      </c>
      <c r="K18" s="115">
        <v>16.295000000000002</v>
      </c>
      <c r="L18" s="116" t="s">
        <v>75</v>
      </c>
      <c r="M18" s="117">
        <f t="shared" si="2"/>
        <v>1.8096176310675427</v>
      </c>
      <c r="N18" s="118">
        <f t="shared" si="3"/>
        <v>543.48837209302326</v>
      </c>
      <c r="O18" s="118">
        <v>20.284700165853884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67"/>
      <c r="E19" s="127">
        <v>28</v>
      </c>
      <c r="F19" s="111">
        <v>8553</v>
      </c>
      <c r="G19" s="112">
        <v>11784</v>
      </c>
      <c r="H19" s="113">
        <v>368</v>
      </c>
      <c r="I19" s="128">
        <f t="shared" si="1"/>
        <v>17.944415078592293</v>
      </c>
      <c r="J19" s="115">
        <v>4300.08</v>
      </c>
      <c r="K19" s="115">
        <v>11.69</v>
      </c>
      <c r="L19" s="116" t="s">
        <v>76</v>
      </c>
      <c r="M19" s="117">
        <v>0</v>
      </c>
      <c r="N19" s="118">
        <v>0</v>
      </c>
      <c r="O19" s="118">
        <v>21.828412011621722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67"/>
      <c r="E20" s="127">
        <v>15</v>
      </c>
      <c r="F20" s="111">
        <v>5161</v>
      </c>
      <c r="G20" s="112">
        <v>7018.5</v>
      </c>
      <c r="H20" s="113">
        <v>288</v>
      </c>
      <c r="I20" s="128">
        <f t="shared" si="1"/>
        <v>21.161017109367616</v>
      </c>
      <c r="J20" s="115">
        <v>3731.04</v>
      </c>
      <c r="K20" s="115">
        <v>12.96</v>
      </c>
      <c r="L20" s="116" t="s">
        <v>77</v>
      </c>
      <c r="M20" s="117">
        <v>0</v>
      </c>
      <c r="N20" s="118">
        <v>0</v>
      </c>
      <c r="O20" s="118">
        <v>27.270781454901183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20</v>
      </c>
      <c r="D21" s="167"/>
      <c r="E21" s="127">
        <v>20</v>
      </c>
      <c r="F21" s="111">
        <v>6315</v>
      </c>
      <c r="G21" s="112">
        <v>8908.5</v>
      </c>
      <c r="H21" s="113">
        <v>348</v>
      </c>
      <c r="I21" s="128">
        <f>J21/(L21*24)</f>
        <v>16.054898718478707</v>
      </c>
      <c r="J21" s="115">
        <v>3883.68</v>
      </c>
      <c r="K21" s="115">
        <v>9.94</v>
      </c>
      <c r="L21" s="116" t="s">
        <v>78</v>
      </c>
      <c r="M21" s="117">
        <f t="shared" si="2"/>
        <v>1.6260351007292053</v>
      </c>
      <c r="N21" s="118">
        <f t="shared" si="3"/>
        <v>445.42500000000001</v>
      </c>
      <c r="O21" s="118">
        <v>18.166295250172173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171</v>
      </c>
      <c r="D22" s="167"/>
      <c r="E22" s="121">
        <f>SUM(E28+E27+E26+E25+E24+E23)</f>
        <v>167</v>
      </c>
      <c r="F22" s="122">
        <f>SUM(F23:F28)</f>
        <v>48061</v>
      </c>
      <c r="G22" s="123">
        <f>SUM(G28+G27+G26+G25+G24+G23)</f>
        <v>79534.5</v>
      </c>
      <c r="H22" s="124">
        <f>SUM(H28+H27+H26+H25+H24+H23)</f>
        <v>1346</v>
      </c>
      <c r="I22" s="114">
        <f t="shared" si="1"/>
        <v>26.910361562076865</v>
      </c>
      <c r="J22" s="114">
        <f>SUM(J28+J27+J26+J25+J24+J23)</f>
        <v>33455.409999999996</v>
      </c>
      <c r="K22" s="114">
        <f>J22</f>
        <v>33455.409999999996</v>
      </c>
      <c r="L22" s="126" t="s">
        <v>66</v>
      </c>
      <c r="M22" s="117">
        <f>+F22/J22</f>
        <v>1.4365688538864119</v>
      </c>
      <c r="N22" s="118">
        <f>+G22/E22</f>
        <v>476.25449101796409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74</v>
      </c>
      <c r="D23" s="167"/>
      <c r="E23" s="127">
        <v>72</v>
      </c>
      <c r="F23" s="129">
        <v>23419</v>
      </c>
      <c r="G23" s="112">
        <v>38785.5</v>
      </c>
      <c r="H23" s="113">
        <v>572</v>
      </c>
      <c r="I23" s="128">
        <f t="shared" si="1"/>
        <v>26.989953856295315</v>
      </c>
      <c r="J23" s="115">
        <v>13647.92</v>
      </c>
      <c r="K23" s="115">
        <v>24.27</v>
      </c>
      <c r="L23" s="116" t="s">
        <v>68</v>
      </c>
      <c r="M23" s="117">
        <f t="shared" si="2"/>
        <v>1.7159391321168354</v>
      </c>
      <c r="N23" s="118">
        <f t="shared" si="3"/>
        <v>538.6875</v>
      </c>
      <c r="O23" s="118">
        <v>22.452383949230899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10</v>
      </c>
      <c r="D24" s="167"/>
      <c r="E24" s="127">
        <v>10</v>
      </c>
      <c r="F24" s="111">
        <v>499</v>
      </c>
      <c r="G24" s="112">
        <v>812.6</v>
      </c>
      <c r="H24" s="113">
        <v>49</v>
      </c>
      <c r="I24" s="128">
        <v>0</v>
      </c>
      <c r="J24" s="115">
        <v>842.80000000000018</v>
      </c>
      <c r="K24" s="115">
        <v>24.27</v>
      </c>
      <c r="L24" s="116" t="s">
        <v>67</v>
      </c>
      <c r="M24" s="117">
        <v>0</v>
      </c>
      <c r="N24" s="118">
        <v>0</v>
      </c>
      <c r="O24" s="118">
        <v>34.020681282389567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32</v>
      </c>
      <c r="D25" s="167"/>
      <c r="E25" s="127">
        <v>31</v>
      </c>
      <c r="F25" s="111">
        <v>8278</v>
      </c>
      <c r="G25" s="130">
        <v>13744.5</v>
      </c>
      <c r="H25" s="113">
        <v>297</v>
      </c>
      <c r="I25" s="128">
        <f t="shared" si="1"/>
        <v>29.246357938294892</v>
      </c>
      <c r="J25" s="115">
        <v>8010.0899999999992</v>
      </c>
      <c r="K25" s="115">
        <v>37.130000000000003</v>
      </c>
      <c r="L25" s="116" t="s">
        <v>69</v>
      </c>
      <c r="M25" s="117">
        <f t="shared" si="2"/>
        <v>1.0334465655192389</v>
      </c>
      <c r="N25" s="118">
        <f t="shared" si="3"/>
        <v>443.37096774193549</v>
      </c>
      <c r="O25" s="118">
        <v>26.134736885835821</v>
      </c>
      <c r="T25" s="1"/>
      <c r="U25" s="84"/>
      <c r="V25" s="84"/>
      <c r="W25" s="84"/>
      <c r="X25" s="84"/>
      <c r="Y25" s="84"/>
      <c r="Z25" s="84"/>
      <c r="AA25" s="84" t="s">
        <v>84</v>
      </c>
    </row>
    <row r="26" spans="2:29" ht="16.5" thickBot="1" x14ac:dyDescent="0.3">
      <c r="B26" s="44">
        <v>206</v>
      </c>
      <c r="C26" s="110">
        <v>13</v>
      </c>
      <c r="D26" s="167"/>
      <c r="E26" s="127">
        <v>14</v>
      </c>
      <c r="F26" s="111">
        <v>4429</v>
      </c>
      <c r="G26" s="130">
        <v>7274.3</v>
      </c>
      <c r="H26" s="113">
        <v>108</v>
      </c>
      <c r="I26" s="128">
        <f t="shared" si="1"/>
        <v>23.208536723805199</v>
      </c>
      <c r="J26" s="115">
        <v>3407.4</v>
      </c>
      <c r="K26" s="115">
        <v>30.099999999999969</v>
      </c>
      <c r="L26" s="116" t="s">
        <v>70</v>
      </c>
      <c r="M26" s="117">
        <f t="shared" si="2"/>
        <v>1.2998180430827022</v>
      </c>
      <c r="N26" s="118">
        <f t="shared" si="3"/>
        <v>519.59285714285716</v>
      </c>
      <c r="O26" s="118">
        <v>24.650650799297782</v>
      </c>
      <c r="S26" t="s">
        <v>24</v>
      </c>
      <c r="T26" s="1"/>
      <c r="U26" s="181">
        <f>B3</f>
        <v>44050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42</v>
      </c>
      <c r="D27" s="167"/>
      <c r="E27" s="127">
        <v>40</v>
      </c>
      <c r="F27" s="111">
        <v>11436</v>
      </c>
      <c r="G27" s="112">
        <v>18917.599999999999</v>
      </c>
      <c r="H27" s="113">
        <v>320</v>
      </c>
      <c r="I27" s="128">
        <f t="shared" si="1"/>
        <v>24.02929158928098</v>
      </c>
      <c r="J27" s="115">
        <v>7547.2000000000007</v>
      </c>
      <c r="K27" s="115">
        <v>23.87</v>
      </c>
      <c r="L27" s="116" t="s">
        <v>71</v>
      </c>
      <c r="M27" s="117">
        <f t="shared" si="2"/>
        <v>1.5152639389442442</v>
      </c>
      <c r="N27" s="118">
        <f t="shared" si="3"/>
        <v>472.93999999999994</v>
      </c>
      <c r="O27" s="118">
        <v>18.720031081738483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536</v>
      </c>
      <c r="D29" s="168"/>
      <c r="E29" s="50">
        <f>SUM(E6+E9+E11+E17+E22+P32)</f>
        <v>512</v>
      </c>
      <c r="F29" s="98">
        <f>SUM(F6+F9+F11+F17+F22)</f>
        <v>144486</v>
      </c>
      <c r="G29" s="90">
        <f>SUM(G6+G9+G11+G17+G22)</f>
        <v>222887.4</v>
      </c>
      <c r="H29" s="52">
        <f>SUM(H6+H9+H11+H17+H22)</f>
        <v>5198</v>
      </c>
      <c r="I29" s="52"/>
      <c r="J29" s="53">
        <f>SUM(J6+J9+J11+J17+J22)</f>
        <v>107745.57500000001</v>
      </c>
      <c r="K29" s="53"/>
      <c r="L29" s="53"/>
      <c r="M29" s="53">
        <f t="shared" si="2"/>
        <v>1.3409924259070498</v>
      </c>
      <c r="N29" s="91">
        <f>G29/E29</f>
        <v>435.32695312499999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4">+X29/V29</f>
        <v>0.5</v>
      </c>
      <c r="Z29" s="24">
        <f>F7</f>
        <v>2357</v>
      </c>
      <c r="AA29" s="67">
        <f>G6</f>
        <v>2828.4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4"/>
        <v>1</v>
      </c>
      <c r="Z30" s="24">
        <f>F9</f>
        <v>10488</v>
      </c>
      <c r="AA30" s="67">
        <f>G9</f>
        <v>25057.5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162</v>
      </c>
      <c r="Y31" s="55">
        <f t="shared" si="4"/>
        <v>0.9642857142857143</v>
      </c>
      <c r="Z31" s="24">
        <f>F11</f>
        <v>46743</v>
      </c>
      <c r="AA31" s="67">
        <f>G11</f>
        <v>64386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113</v>
      </c>
      <c r="W32" s="172"/>
      <c r="X32" s="56">
        <f>E17</f>
        <v>106</v>
      </c>
      <c r="Y32" s="55">
        <f t="shared" si="4"/>
        <v>0.93805309734513276</v>
      </c>
      <c r="Z32" s="24">
        <f>F17</f>
        <v>36837</v>
      </c>
      <c r="AA32" s="67">
        <f>G17</f>
        <v>51081</v>
      </c>
    </row>
    <row r="33" spans="2:27" ht="15.75" thickBot="1" x14ac:dyDescent="0.3">
      <c r="B33" s="141" t="s">
        <v>46</v>
      </c>
      <c r="C33" s="141"/>
      <c r="D33" s="140">
        <v>40</v>
      </c>
      <c r="E33" s="140"/>
      <c r="F33" s="140"/>
      <c r="G33" s="140">
        <v>37</v>
      </c>
      <c r="H33" s="140"/>
      <c r="I33" s="140">
        <v>0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171</v>
      </c>
      <c r="W33" s="172"/>
      <c r="X33" s="57">
        <f>E22</f>
        <v>167</v>
      </c>
      <c r="Y33" s="58">
        <f t="shared" si="4"/>
        <v>0.97660818713450293</v>
      </c>
      <c r="Z33" s="47">
        <f>F22</f>
        <v>48061</v>
      </c>
      <c r="AA33" s="72">
        <f>G22</f>
        <v>79534.5</v>
      </c>
    </row>
    <row r="34" spans="2:27" ht="15.75" thickBot="1" x14ac:dyDescent="0.3">
      <c r="B34" s="141" t="s">
        <v>47</v>
      </c>
      <c r="C34" s="141"/>
      <c r="D34" s="140">
        <v>58</v>
      </c>
      <c r="E34" s="140"/>
      <c r="F34" s="140"/>
      <c r="G34" s="140">
        <v>55</v>
      </c>
      <c r="H34" s="140"/>
      <c r="I34" s="140">
        <v>4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536</v>
      </c>
      <c r="W34" s="172"/>
      <c r="X34" s="75">
        <f>SUM(X29:X33)</f>
        <v>512</v>
      </c>
      <c r="Y34" s="59">
        <f t="shared" si="4"/>
        <v>0.95522388059701491</v>
      </c>
      <c r="Z34" s="51">
        <f>SUM(Z29+Z30+Z31+Z32+Z33)</f>
        <v>144486</v>
      </c>
      <c r="AA34" s="60">
        <f>SUM(AA29:AA33)</f>
        <v>222887.4</v>
      </c>
    </row>
    <row r="35" spans="2:27" x14ac:dyDescent="0.25">
      <c r="B35" s="141" t="s">
        <v>48</v>
      </c>
      <c r="C35" s="141"/>
      <c r="D35" s="140">
        <v>70</v>
      </c>
      <c r="E35" s="140"/>
      <c r="F35" s="140"/>
      <c r="G35" s="144">
        <v>70</v>
      </c>
      <c r="H35" s="145"/>
      <c r="I35" s="140">
        <v>4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162</v>
      </c>
      <c r="H37" s="149"/>
      <c r="I37" s="149">
        <f>SUM(I33+I34+I35+I36)</f>
        <v>8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2020-08-08T22:35:35Z</dcterms:modified>
</cp:coreProperties>
</file>