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U26" i="1" l="1"/>
  <c r="J9" i="1" l="1"/>
  <c r="F22" i="1" l="1"/>
  <c r="Z33" i="1" s="1"/>
  <c r="M7" i="1"/>
  <c r="M6" i="1" s="1"/>
  <c r="H22" i="1"/>
  <c r="J22" i="1"/>
  <c r="K22" i="1" s="1"/>
  <c r="E22" i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X33" i="1" l="1"/>
  <c r="E29" i="1"/>
  <c r="Y30" i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<sst xmlns="http://schemas.openxmlformats.org/spreadsheetml/2006/main" count="126" uniqueCount="83">
  <si>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</si>
  <si>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</si>
  <si>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</si>
  <si>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</si>
  <si>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</si>
  <si>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</si>
  <si>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</si>
  <si>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</si>
  <si>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</si>
  <si>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</si>
  <si>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</si>
  <si>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</si>
  <si>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</si>
  <si>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</si>
  <si>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</si>
  <si>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</si>
  <si>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</si>
  <si>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</si>
  <si>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</si>
  <si>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</si>
  <si>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</si>
  <si>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</si>
  <si>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</si>
  <si>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</si>
  <si>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</si>
  <si>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</si>
  <si>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</si>
  <si>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</si>
  <si>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</si>
  <si>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</si>
  <si>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</si>
  <si>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</si>
  <si>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</si>
  <si>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</si>
  <si>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</si>
  <si>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</si>
  <si>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</si>
  <si>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</si>
  <si>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</si>
  <si>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</si>
  <si>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</si>
  <si>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</si>
  <si>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</si>
  <si>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</si>
  <si>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</si>
  <si>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</si>
  <si>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</si>
  <si>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</si>
  <si>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</si>
  <si>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</si>
  <si>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</si>
  <si>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</si>
  <si>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</si>
  <si>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</si>
  <si>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</si>
  <si>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</si>
  <si>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</si>
  <si>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</si>
  <si>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</si>
  <si>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</si>
  <si>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</si>
  <si>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</si>
  <si>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</si>
  <si>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</si>
  <si>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</si>
  <si>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</si>
  <si>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00</t>
  </si>
  <si>
    <t>122:20</t>
  </si>
  <si>
    <t>68:01</t>
  </si>
  <si>
    <t>54:19</t>
  </si>
  <si>
    <t>18:39</t>
  </si>
  <si>
    <t>256:41</t>
  </si>
  <si>
    <t>86:56</t>
  </si>
  <si>
    <t>87:35</t>
  </si>
  <si>
    <t>32:27</t>
  </si>
  <si>
    <t>49:43</t>
  </si>
  <si>
    <t>275:12</t>
  </si>
  <si>
    <t>74:57</t>
  </si>
  <si>
    <t>66:44</t>
  </si>
  <si>
    <t>65:10</t>
  </si>
  <si>
    <t>68:21</t>
  </si>
  <si>
    <t>80:00</t>
  </si>
  <si>
    <t xml:space="preserve">  17:00:00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</si>
</sst>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3" fontId="44" fillId="54" borderId="42" xfId="0" applyNumberFormat="1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zoomScale="96" zoomScaleNormal="96" workbookViewId="0">
      <selection activeCell="H17" sqref="H17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44059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0.70833333333333337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6</v>
      </c>
      <c r="D6" s="167"/>
      <c r="E6" s="100">
        <f>E7</f>
        <v>4</v>
      </c>
      <c r="F6" s="101">
        <f>F7</f>
        <v>721</v>
      </c>
      <c r="G6" s="102">
        <f>G7</f>
        <v>865.2</v>
      </c>
      <c r="H6" s="103">
        <f>+H7</f>
        <v>36</v>
      </c>
      <c r="I6" s="104">
        <f>I7</f>
        <v>21.93780160857909</v>
      </c>
      <c r="J6" s="105">
        <f>SUM(J8+J7)</f>
        <v>409.14</v>
      </c>
      <c r="K6" s="105">
        <f>J6</f>
        <v>409.14</v>
      </c>
      <c r="L6" s="106" t="s">
        <v>70</v>
      </c>
      <c r="M6" s="107">
        <f>M7</f>
        <v>1.762232976487266</v>
      </c>
      <c r="N6" s="108">
        <f>N7</f>
        <v>216.3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6</v>
      </c>
      <c r="D7" s="167"/>
      <c r="E7" s="110">
        <v>4</v>
      </c>
      <c r="F7" s="111">
        <v>721</v>
      </c>
      <c r="G7" s="112">
        <v>865.2</v>
      </c>
      <c r="H7" s="113">
        <v>36</v>
      </c>
      <c r="I7" s="114">
        <f>J7/(L7*24)</f>
        <v>21.93780160857909</v>
      </c>
      <c r="J7" s="115">
        <v>409.14</v>
      </c>
      <c r="K7" s="115">
        <v>2717.99</v>
      </c>
      <c r="L7" s="116" t="s">
        <v>70</v>
      </c>
      <c r="M7" s="117">
        <f>+F7/J7</f>
        <v>1.762232976487266</v>
      </c>
      <c r="N7" s="118">
        <f>+G7/E7</f>
        <v>216.3</v>
      </c>
      <c r="O7" s="118">
        <v>20.796348386003537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15</v>
      </c>
      <c r="D9" s="167"/>
      <c r="E9" s="121">
        <f>E10</f>
        <v>15</v>
      </c>
      <c r="F9" s="122">
        <f>F10</f>
        <v>1842</v>
      </c>
      <c r="G9" s="123">
        <f t="shared" ref="G9" si="0">G10</f>
        <v>3997.5</v>
      </c>
      <c r="H9" s="124">
        <f>H10</f>
        <v>86</v>
      </c>
      <c r="I9" s="114">
        <f t="shared" ref="I9:I27" si="1">J9/(L9*24)</f>
        <v>36.818750000000001</v>
      </c>
      <c r="J9" s="125">
        <f>J10</f>
        <v>2945.5</v>
      </c>
      <c r="K9" s="125">
        <f>J9</f>
        <v>2945.5</v>
      </c>
      <c r="L9" s="126" t="s">
        <v>81</v>
      </c>
      <c r="M9" s="117">
        <f t="shared" ref="M9:M29" si="2">+F9/J9</f>
        <v>0.62536071974197927</v>
      </c>
      <c r="N9" s="118">
        <f t="shared" ref="N9:N27" si="3">+G9/E9</f>
        <v>266.5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15</v>
      </c>
      <c r="D10" s="167"/>
      <c r="E10" s="127">
        <v>15</v>
      </c>
      <c r="F10" s="111">
        <v>1842</v>
      </c>
      <c r="G10" s="112">
        <v>3997.5</v>
      </c>
      <c r="H10" s="113">
        <v>86</v>
      </c>
      <c r="I10" s="114">
        <f>J10/(L10*24)</f>
        <v>36.818750000000001</v>
      </c>
      <c r="J10" s="115">
        <v>2945.5</v>
      </c>
      <c r="K10" s="115">
        <v>32.5</v>
      </c>
      <c r="L10" s="116" t="s">
        <v>81</v>
      </c>
      <c r="M10" s="117">
        <f>+F10/J10</f>
        <v>0.62536071974197927</v>
      </c>
      <c r="N10" s="118">
        <f t="shared" si="3"/>
        <v>266.5</v>
      </c>
      <c r="O10" s="118">
        <v>33.971307357294272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112</v>
      </c>
      <c r="D11" s="167"/>
      <c r="E11" s="121">
        <f>SUM(E15+E14+E13+E12+E16)</f>
        <v>102</v>
      </c>
      <c r="F11" s="122">
        <f>SUM(F15+F14+F13+F12+F16)</f>
        <v>24330</v>
      </c>
      <c r="G11" s="123">
        <f>SUM(G15+G14+G13+G12+G16)</f>
        <v>32368.5</v>
      </c>
      <c r="H11" s="124">
        <f>SUM(H12+H13+H14+H15+H16)</f>
        <v>390</v>
      </c>
      <c r="I11" s="114">
        <f t="shared" si="1"/>
        <v>30.465297965116278</v>
      </c>
      <c r="J11" s="125">
        <f>SUM(J12+J13+J14+J15+J16)</f>
        <v>8384.0499999999993</v>
      </c>
      <c r="K11" s="125">
        <f>J11</f>
        <v>8384.0499999999993</v>
      </c>
      <c r="L11" s="126" t="s">
        <v>76</v>
      </c>
      <c r="M11" s="117">
        <f t="shared" si="2"/>
        <v>2.9019388004603983</v>
      </c>
      <c r="N11" s="118">
        <f t="shared" si="3"/>
        <v>317.33823529411762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40</v>
      </c>
      <c r="D12" s="167"/>
      <c r="E12" s="127">
        <v>40</v>
      </c>
      <c r="F12" s="111">
        <v>8681</v>
      </c>
      <c r="G12" s="112">
        <v>11685</v>
      </c>
      <c r="H12" s="113">
        <v>104</v>
      </c>
      <c r="I12" s="114">
        <f t="shared" si="1"/>
        <v>33.579719813208804</v>
      </c>
      <c r="J12" s="115">
        <v>2516.8000000000002</v>
      </c>
      <c r="K12" s="115">
        <v>24.200000000000003</v>
      </c>
      <c r="L12" s="116" t="s">
        <v>77</v>
      </c>
      <c r="M12" s="117">
        <f t="shared" si="2"/>
        <v>3.4492212333121421</v>
      </c>
      <c r="N12" s="118">
        <f t="shared" si="3"/>
        <v>292.125</v>
      </c>
      <c r="O12" s="118">
        <v>27.68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25</v>
      </c>
      <c r="D13" s="167"/>
      <c r="E13" s="127">
        <v>25</v>
      </c>
      <c r="F13" s="111">
        <v>5947</v>
      </c>
      <c r="G13" s="112">
        <v>8110.5</v>
      </c>
      <c r="H13" s="113">
        <v>92</v>
      </c>
      <c r="I13" s="114">
        <f t="shared" si="1"/>
        <v>30.005694305694306</v>
      </c>
      <c r="J13" s="115">
        <v>2002.38</v>
      </c>
      <c r="K13" s="115">
        <v>21.7</v>
      </c>
      <c r="L13" s="116" t="s">
        <v>78</v>
      </c>
      <c r="M13" s="117">
        <f t="shared" si="2"/>
        <v>2.9699657407684854</v>
      </c>
      <c r="N13" s="118">
        <f t="shared" si="3"/>
        <v>324.42</v>
      </c>
      <c r="O13" s="118">
        <v>30.15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25</v>
      </c>
      <c r="D14" s="167"/>
      <c r="E14" s="127">
        <v>19</v>
      </c>
      <c r="F14" s="111">
        <v>3972</v>
      </c>
      <c r="G14" s="112">
        <v>5017.5</v>
      </c>
      <c r="H14" s="113">
        <v>92</v>
      </c>
      <c r="I14" s="114">
        <f t="shared" si="1"/>
        <v>32.315294117647056</v>
      </c>
      <c r="J14" s="115">
        <v>2105.88</v>
      </c>
      <c r="K14" s="115">
        <v>22.95</v>
      </c>
      <c r="L14" s="116" t="s">
        <v>79</v>
      </c>
      <c r="M14" s="117">
        <f t="shared" si="2"/>
        <v>1.8861473588238644</v>
      </c>
      <c r="N14" s="118">
        <f t="shared" si="3"/>
        <v>264.07894736842104</v>
      </c>
      <c r="O14" s="118">
        <v>28.96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22</v>
      </c>
      <c r="D15" s="167"/>
      <c r="E15" s="127">
        <v>18</v>
      </c>
      <c r="F15" s="111">
        <v>5730</v>
      </c>
      <c r="G15" s="112">
        <v>7555.5</v>
      </c>
      <c r="H15" s="113">
        <v>102</v>
      </c>
      <c r="I15" s="128">
        <f t="shared" si="1"/>
        <v>25.735040234089247</v>
      </c>
      <c r="J15" s="115">
        <v>1758.9899999999998</v>
      </c>
      <c r="K15" s="115">
        <v>17.244999999999997</v>
      </c>
      <c r="L15" s="116" t="s">
        <v>80</v>
      </c>
      <c r="M15" s="117">
        <f t="shared" si="2"/>
        <v>3.2575512083638909</v>
      </c>
      <c r="N15" s="118">
        <f t="shared" si="3"/>
        <v>419.75</v>
      </c>
      <c r="O15" s="118">
        <v>32.93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22</v>
      </c>
      <c r="D17" s="167"/>
      <c r="E17" s="121">
        <f>SUM(E21+E20+E19+E18)</f>
        <v>22</v>
      </c>
      <c r="F17" s="122">
        <f>SUM(F21+F20+F19+F18)</f>
        <v>3052</v>
      </c>
      <c r="G17" s="123">
        <f>SUM(G21+G20+G19+G18)</f>
        <v>4219.5</v>
      </c>
      <c r="H17" s="124">
        <f>SUM(H21+H20+H19+H18)</f>
        <v>226</v>
      </c>
      <c r="I17" s="114">
        <f t="shared" si="1"/>
        <v>24.968010899182559</v>
      </c>
      <c r="J17" s="125">
        <f>SUM(J18:J21)</f>
        <v>3054.42</v>
      </c>
      <c r="K17" s="125">
        <f>J17</f>
        <v>3054.42</v>
      </c>
      <c r="L17" s="126" t="s">
        <v>67</v>
      </c>
      <c r="M17" s="117">
        <f t="shared" si="2"/>
        <v>0.99920770555457339</v>
      </c>
      <c r="N17" s="118">
        <f t="shared" si="3"/>
        <v>191.79545454545453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12</v>
      </c>
      <c r="D18" s="167"/>
      <c r="E18" s="127">
        <v>12</v>
      </c>
      <c r="F18" s="111">
        <v>1885</v>
      </c>
      <c r="G18" s="112">
        <v>2563.5</v>
      </c>
      <c r="H18" s="113">
        <v>108</v>
      </c>
      <c r="I18" s="128">
        <f t="shared" si="1"/>
        <v>25.87395246263171</v>
      </c>
      <c r="J18" s="115">
        <v>1759.8600000000001</v>
      </c>
      <c r="K18" s="115">
        <v>16.295000000000002</v>
      </c>
      <c r="L18" s="116" t="s">
        <v>68</v>
      </c>
      <c r="M18" s="117">
        <f t="shared" si="2"/>
        <v>1.07110792903981</v>
      </c>
      <c r="N18" s="118">
        <f t="shared" si="3"/>
        <v>213.625</v>
      </c>
      <c r="O18" s="118">
        <v>25.018807760515177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0</v>
      </c>
      <c r="D19" s="167"/>
      <c r="E19" s="127">
        <v>0</v>
      </c>
      <c r="F19" s="111">
        <v>0</v>
      </c>
      <c r="G19" s="112">
        <v>0</v>
      </c>
      <c r="H19" s="113"/>
      <c r="I19" s="128">
        <v>0</v>
      </c>
      <c r="J19" s="115">
        <v>0</v>
      </c>
      <c r="K19" s="115">
        <v>11.69</v>
      </c>
      <c r="L19" s="116" t="s">
        <v>66</v>
      </c>
      <c r="M19" s="117">
        <v>0</v>
      </c>
      <c r="N19" s="118">
        <v>0</v>
      </c>
      <c r="O19" s="118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0</v>
      </c>
      <c r="D20" s="167"/>
      <c r="E20" s="127">
        <v>0</v>
      </c>
      <c r="F20" s="111">
        <v>0</v>
      </c>
      <c r="G20" s="112">
        <v>0</v>
      </c>
      <c r="H20" s="113"/>
      <c r="I20" s="128">
        <v>0</v>
      </c>
      <c r="J20" s="115">
        <v>0</v>
      </c>
      <c r="K20" s="115">
        <v>12.96</v>
      </c>
      <c r="L20" s="116" t="s">
        <v>66</v>
      </c>
      <c r="M20" s="117">
        <v>0</v>
      </c>
      <c r="N20" s="118">
        <v>0</v>
      </c>
      <c r="O20" s="118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10</v>
      </c>
      <c r="D21" s="167"/>
      <c r="E21" s="127">
        <v>10</v>
      </c>
      <c r="F21" s="111">
        <v>1167</v>
      </c>
      <c r="G21" s="112">
        <v>1656</v>
      </c>
      <c r="H21" s="113">
        <v>118</v>
      </c>
      <c r="I21" s="128">
        <f>J21/(L21*24)</f>
        <v>23.833568579318804</v>
      </c>
      <c r="J21" s="115">
        <v>1294.56</v>
      </c>
      <c r="K21" s="115">
        <v>9.94</v>
      </c>
      <c r="L21" s="116" t="s">
        <v>69</v>
      </c>
      <c r="M21" s="117">
        <f t="shared" si="2"/>
        <v>0.90146459028550241</v>
      </c>
      <c r="N21" s="118">
        <f t="shared" si="3"/>
        <v>165.6</v>
      </c>
      <c r="O21" s="118">
        <v>21.335539493031007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52</v>
      </c>
      <c r="D22" s="167"/>
      <c r="E22" s="121">
        <f>SUM(E28+E27+E26+E25+E24+E23)</f>
        <v>52</v>
      </c>
      <c r="F22" s="122">
        <f>SUM(F23:F28)</f>
        <v>6950</v>
      </c>
      <c r="G22" s="123">
        <f>SUM(G28+G27+G26+G25+G24+G23)</f>
        <v>11007.5</v>
      </c>
      <c r="H22" s="124">
        <f>SUM(H28+H27+H26+H25+H24+H23)</f>
        <v>270</v>
      </c>
      <c r="I22" s="114">
        <f t="shared" si="1"/>
        <v>26.872742029738326</v>
      </c>
      <c r="J22" s="114">
        <f>SUM(J28+J27+J26+J25+J24+J23)</f>
        <v>6897.7849999999999</v>
      </c>
      <c r="K22" s="114">
        <f>J22</f>
        <v>6897.7849999999999</v>
      </c>
      <c r="L22" s="126" t="s">
        <v>71</v>
      </c>
      <c r="M22" s="117">
        <f>+F22/J22</f>
        <v>1.0075698213267013</v>
      </c>
      <c r="N22" s="118">
        <f>+G22/E22</f>
        <v>211.68269230769232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22</v>
      </c>
      <c r="D23" s="167"/>
      <c r="E23" s="127">
        <v>22</v>
      </c>
      <c r="F23" s="139">
        <v>3429</v>
      </c>
      <c r="G23" s="112">
        <v>5460.4</v>
      </c>
      <c r="H23" s="113">
        <v>102</v>
      </c>
      <c r="I23" s="128">
        <f t="shared" si="1"/>
        <v>27.995245398773001</v>
      </c>
      <c r="J23" s="115">
        <v>2433.7199999999998</v>
      </c>
      <c r="K23" s="115">
        <v>24.27</v>
      </c>
      <c r="L23" s="116" t="s">
        <v>72</v>
      </c>
      <c r="M23" s="117">
        <f t="shared" si="2"/>
        <v>1.4089541935801984</v>
      </c>
      <c r="N23" s="118">
        <f t="shared" si="3"/>
        <v>248.2</v>
      </c>
      <c r="O23" s="118">
        <v>24.960457058025661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0</v>
      </c>
      <c r="D24" s="167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66</v>
      </c>
      <c r="M24" s="117">
        <v>0</v>
      </c>
      <c r="N24" s="118">
        <v>0</v>
      </c>
      <c r="O24" s="118">
        <v>0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14</v>
      </c>
      <c r="D25" s="167"/>
      <c r="E25" s="127">
        <v>14</v>
      </c>
      <c r="F25" s="111">
        <v>1790</v>
      </c>
      <c r="G25" s="129">
        <v>2799.9</v>
      </c>
      <c r="H25" s="113">
        <v>80</v>
      </c>
      <c r="I25" s="128">
        <f t="shared" si="1"/>
        <v>24.634823977164604</v>
      </c>
      <c r="J25" s="115">
        <v>2157.6</v>
      </c>
      <c r="K25" s="115">
        <v>37.130000000000003</v>
      </c>
      <c r="L25" s="116" t="s">
        <v>73</v>
      </c>
      <c r="M25" s="117">
        <f t="shared" si="2"/>
        <v>0.82962550982573235</v>
      </c>
      <c r="N25" s="118">
        <f t="shared" si="3"/>
        <v>199.99285714285716</v>
      </c>
      <c r="O25" s="118">
        <v>29.18807392220792</v>
      </c>
      <c r="T25" s="1"/>
      <c r="U25" s="84"/>
      <c r="V25" s="84"/>
      <c r="W25" s="84"/>
      <c r="X25" s="84"/>
      <c r="Y25" s="84"/>
      <c r="Z25" s="84"/>
      <c r="AA25" s="84" t="s">
        <v>82</v>
      </c>
    </row>
    <row r="26" spans="2:29" ht="16.5" thickBot="1" x14ac:dyDescent="0.3">
      <c r="B26" s="44">
        <v>206</v>
      </c>
      <c r="C26" s="110">
        <v>5</v>
      </c>
      <c r="D26" s="167"/>
      <c r="E26" s="127">
        <v>5</v>
      </c>
      <c r="F26" s="111">
        <v>483</v>
      </c>
      <c r="G26" s="129">
        <v>754.8</v>
      </c>
      <c r="H26" s="113">
        <v>29</v>
      </c>
      <c r="I26" s="128">
        <f t="shared" si="1"/>
        <v>28.195685670261941</v>
      </c>
      <c r="J26" s="115">
        <v>914.95</v>
      </c>
      <c r="K26" s="115">
        <v>30.099999999999969</v>
      </c>
      <c r="L26" s="116" t="s">
        <v>74</v>
      </c>
      <c r="M26" s="117">
        <f t="shared" si="2"/>
        <v>0.52789769932783215</v>
      </c>
      <c r="N26" s="118">
        <f t="shared" si="3"/>
        <v>150.95999999999998</v>
      </c>
      <c r="O26" s="118">
        <v>27.693248502587359</v>
      </c>
      <c r="S26" t="s">
        <v>24</v>
      </c>
      <c r="T26" s="1"/>
      <c r="U26" s="181">
        <f>B3</f>
        <v>44059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11</v>
      </c>
      <c r="D27" s="167"/>
      <c r="E27" s="127">
        <v>11</v>
      </c>
      <c r="F27" s="111">
        <v>1248</v>
      </c>
      <c r="G27" s="112">
        <v>1992.4</v>
      </c>
      <c r="H27" s="113">
        <v>59</v>
      </c>
      <c r="I27" s="128">
        <f t="shared" si="1"/>
        <v>27.988903788132752</v>
      </c>
      <c r="J27" s="115">
        <v>1391.5150000000001</v>
      </c>
      <c r="K27" s="115">
        <v>23.87</v>
      </c>
      <c r="L27" s="116" t="s">
        <v>75</v>
      </c>
      <c r="M27" s="117">
        <f t="shared" si="2"/>
        <v>0.89686420915333276</v>
      </c>
      <c r="N27" s="118">
        <f t="shared" si="3"/>
        <v>181.12727272727273</v>
      </c>
      <c r="O27" s="118">
        <v>22.299097188788569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0">
        <v>0</v>
      </c>
      <c r="F28" s="131">
        <v>0</v>
      </c>
      <c r="G28" s="132">
        <v>0</v>
      </c>
      <c r="H28" s="133">
        <v>0</v>
      </c>
      <c r="I28" s="134">
        <v>0</v>
      </c>
      <c r="J28" s="135">
        <v>0</v>
      </c>
      <c r="K28" s="135">
        <v>13.76</v>
      </c>
      <c r="L28" s="136" t="s">
        <v>65</v>
      </c>
      <c r="M28" s="137">
        <v>0</v>
      </c>
      <c r="N28" s="138">
        <v>0</v>
      </c>
      <c r="O28" s="138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207</v>
      </c>
      <c r="D29" s="168"/>
      <c r="E29" s="50">
        <f>SUM(E6+E9+E11+E17+E22+P32)</f>
        <v>195</v>
      </c>
      <c r="F29" s="98">
        <f>SUM(F6+F9+F11+F17+F22)</f>
        <v>36895</v>
      </c>
      <c r="G29" s="90">
        <f>SUM(G6+G9+G11+G17+G22)</f>
        <v>52458.2</v>
      </c>
      <c r="H29" s="52">
        <f>SUM(H6+H9+H11+H17+H22)</f>
        <v>1008</v>
      </c>
      <c r="I29" s="52"/>
      <c r="J29" s="53">
        <f>SUM(J6+J9+J11+J17+J22)</f>
        <v>21690.894999999997</v>
      </c>
      <c r="K29" s="53"/>
      <c r="L29" s="53"/>
      <c r="M29" s="53">
        <f t="shared" si="2"/>
        <v>1.7009441058102952</v>
      </c>
      <c r="N29" s="91">
        <f>G29/E29</f>
        <v>269.01641025641027</v>
      </c>
      <c r="O29" s="97"/>
      <c r="T29" s="1"/>
      <c r="U29" s="66" t="s">
        <v>14</v>
      </c>
      <c r="V29" s="54">
        <f>C6</f>
        <v>6</v>
      </c>
      <c r="W29" s="172"/>
      <c r="X29" s="54">
        <f>E6</f>
        <v>4</v>
      </c>
      <c r="Y29" s="55">
        <f t="shared" ref="Y29:Y34" si="4">+X29/V29</f>
        <v>0.66666666666666663</v>
      </c>
      <c r="Z29" s="24">
        <f>F7</f>
        <v>721</v>
      </c>
      <c r="AA29" s="67">
        <f>G6</f>
        <v>865.2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15</v>
      </c>
      <c r="W30" s="172"/>
      <c r="X30" s="56">
        <f>E9</f>
        <v>15</v>
      </c>
      <c r="Y30" s="55">
        <f t="shared" si="4"/>
        <v>1</v>
      </c>
      <c r="Z30" s="24">
        <f>F9</f>
        <v>1842</v>
      </c>
      <c r="AA30" s="67">
        <f>G9</f>
        <v>3997.5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112</v>
      </c>
      <c r="W31" s="172"/>
      <c r="X31" s="56">
        <f>E11</f>
        <v>102</v>
      </c>
      <c r="Y31" s="55">
        <f t="shared" si="4"/>
        <v>0.9107142857142857</v>
      </c>
      <c r="Z31" s="24">
        <f>F11</f>
        <v>24330</v>
      </c>
      <c r="AA31" s="67">
        <f>G11</f>
        <v>32368.5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22</v>
      </c>
      <c r="W32" s="172"/>
      <c r="X32" s="56">
        <f>E17</f>
        <v>22</v>
      </c>
      <c r="Y32" s="55">
        <f t="shared" si="4"/>
        <v>1</v>
      </c>
      <c r="Z32" s="24">
        <f>F17</f>
        <v>3052</v>
      </c>
      <c r="AA32" s="67">
        <f>G17</f>
        <v>4219.5</v>
      </c>
    </row>
    <row r="33" spans="2:27" ht="15.75" thickBot="1" x14ac:dyDescent="0.3">
      <c r="B33" s="141" t="s">
        <v>46</v>
      </c>
      <c r="C33" s="141"/>
      <c r="D33" s="140">
        <v>25</v>
      </c>
      <c r="E33" s="140"/>
      <c r="F33" s="140"/>
      <c r="G33" s="140">
        <v>25</v>
      </c>
      <c r="H33" s="140"/>
      <c r="I33" s="140">
        <v>0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52</v>
      </c>
      <c r="W33" s="172"/>
      <c r="X33" s="57">
        <f>E22</f>
        <v>52</v>
      </c>
      <c r="Y33" s="58">
        <f t="shared" si="4"/>
        <v>1</v>
      </c>
      <c r="Z33" s="47">
        <f>F22</f>
        <v>6950</v>
      </c>
      <c r="AA33" s="72">
        <f>G22</f>
        <v>11007.5</v>
      </c>
    </row>
    <row r="34" spans="2:27" ht="15.75" thickBot="1" x14ac:dyDescent="0.3">
      <c r="B34" s="141" t="s">
        <v>47</v>
      </c>
      <c r="C34" s="141"/>
      <c r="D34" s="140">
        <v>30</v>
      </c>
      <c r="E34" s="140"/>
      <c r="F34" s="140"/>
      <c r="G34" s="140">
        <v>30</v>
      </c>
      <c r="H34" s="140"/>
      <c r="I34" s="140">
        <v>0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207</v>
      </c>
      <c r="W34" s="172"/>
      <c r="X34" s="75">
        <f>SUM(X29:X33)</f>
        <v>195</v>
      </c>
      <c r="Y34" s="59">
        <f t="shared" si="4"/>
        <v>0.94202898550724634</v>
      </c>
      <c r="Z34" s="51">
        <f>SUM(Z29+Z30+Z31+Z32+Z33)</f>
        <v>36895</v>
      </c>
      <c r="AA34" s="60">
        <f>SUM(AA29:AA33)</f>
        <v>52458.2</v>
      </c>
    </row>
    <row r="35" spans="2:27" x14ac:dyDescent="0.25">
      <c r="B35" s="141" t="s">
        <v>48</v>
      </c>
      <c r="C35" s="141"/>
      <c r="D35" s="140">
        <v>0</v>
      </c>
      <c r="E35" s="140"/>
      <c r="F35" s="140"/>
      <c r="G35" s="144">
        <v>0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55</v>
      </c>
      <c r="E37" s="200"/>
      <c r="F37" s="201"/>
      <c r="G37" s="149">
        <f>SUM(G33+G34+G35+G36)</f>
        <v>55</v>
      </c>
      <c r="H37" s="149"/>
      <c r="I37" s="149">
        <f>SUM(I33+I34+I35+I36)</f>
        <v>0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2020-08-17T23:07:35Z</dcterms:modified>
</cp:coreProperties>
</file>