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1775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<sst xmlns="http://schemas.openxmlformats.org/spreadsheetml/2006/main" count="126" uniqueCount="85">
  <si>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</si>
  <si>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</si>
  <si>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</si>
  <si>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</si>
  <si>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</si>
  <si>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</si>
  <si>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</si>
  <si>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</si>
  <si>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</si>
  <si>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</si>
  <si>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</si>
  <si>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</si>
  <si>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</si>
  <si>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</si>
  <si>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</si>
  <si>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</si>
  <si>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</si>
  <si>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</si>
  <si>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</si>
  <si>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</si>
  <si>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</si>
  <si>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</si>
  <si>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</si>
  <si>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</si>
  <si>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</si>
  <si>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</si>
  <si>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</si>
  <si>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</si>
  <si>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</si>
  <si>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</si>
  <si>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</si>
  <si>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</si>
  <si>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</si>
  <si>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</si>
  <si>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</si>
  <si>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</si>
  <si>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</si>
  <si>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</si>
  <si>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</si>
  <si>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</si>
  <si>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</si>
  <si>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</si>
  <si>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</si>
  <si>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</si>
  <si>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</si>
  <si>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</si>
  <si>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</si>
  <si>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</si>
  <si>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</si>
  <si>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</si>
  <si>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</si>
  <si>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</si>
  <si>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</si>
  <si>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</si>
  <si>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</si>
  <si>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</si>
  <si>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</si>
  <si>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</si>
  <si>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</si>
  <si>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</si>
  <si>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</si>
  <si>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</si>
  <si>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</si>
  <si>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</si>
  <si>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</si>
  <si>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</si>
  <si>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1324:03</t>
  </si>
  <si>
    <t>580:50</t>
  </si>
  <si>
    <t>36:35</t>
  </si>
  <si>
    <t>293:42</t>
  </si>
  <si>
    <t>140:34</t>
  </si>
  <si>
    <t>272:22</t>
  </si>
  <si>
    <t>75:01</t>
  </si>
  <si>
    <t>555:29</t>
  </si>
  <si>
    <t>1142:04</t>
  </si>
  <si>
    <t>506:44</t>
  </si>
  <si>
    <t>200:25</t>
  </si>
  <si>
    <t>186:47</t>
  </si>
  <si>
    <t>248:08</t>
  </si>
  <si>
    <t>1848:34</t>
  </si>
  <si>
    <t>632:37</t>
  </si>
  <si>
    <t>457:38</t>
  </si>
  <si>
    <t>406:13</t>
  </si>
  <si>
    <t>352:03</t>
  </si>
  <si>
    <t xml:space="preserve">  22:00:00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</si>
</sst>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" xfId="51"/>
    <cellStyle name="Normal 2 2 2" xfId="4"/>
    <cellStyle name="Normal 2 2 3" xfId="5"/>
    <cellStyle name="Normal 2 3" xfId="2"/>
    <cellStyle name="Normal 23" xfId="3"/>
    <cellStyle name="Normal 3" xfId="9"/>
    <cellStyle name="Normal 3 2" xfId="52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6" zoomScaleNormal="96" workbookViewId="0">
      <selection activeCell="U23" sqref="U23:AA34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44067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0.91666666666666663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2371</v>
      </c>
      <c r="G6" s="102">
        <f>G7</f>
        <v>2845.2</v>
      </c>
      <c r="H6" s="103">
        <f>+H7</f>
        <v>110</v>
      </c>
      <c r="I6" s="104">
        <f>I7</f>
        <v>16.66496334147967</v>
      </c>
      <c r="J6" s="105">
        <f>SUM(J8+J7)</f>
        <v>1250.1499999999999</v>
      </c>
      <c r="K6" s="105">
        <f>J6</f>
        <v>1250.1499999999999</v>
      </c>
      <c r="L6" s="106" t="s">
        <v>72</v>
      </c>
      <c r="M6" s="107">
        <f>M7</f>
        <v>1.896572411310643</v>
      </c>
      <c r="N6" s="108">
        <f>N7</f>
        <v>406.45714285714286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2371</v>
      </c>
      <c r="G7" s="112">
        <v>2845.2</v>
      </c>
      <c r="H7" s="113">
        <v>110</v>
      </c>
      <c r="I7" s="114">
        <f>J7/(L7*24)</f>
        <v>16.66496334147967</v>
      </c>
      <c r="J7" s="115">
        <v>1250.1499999999999</v>
      </c>
      <c r="K7" s="115">
        <v>2717.99</v>
      </c>
      <c r="L7" s="116" t="s">
        <v>72</v>
      </c>
      <c r="M7" s="117">
        <f>+F7/J7</f>
        <v>1.896572411310643</v>
      </c>
      <c r="N7" s="118">
        <f>+G7/E7</f>
        <v>406.45714285714286</v>
      </c>
      <c r="O7" s="118">
        <v>17.453560338643911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10168</v>
      </c>
      <c r="G9" s="123">
        <f t="shared" ref="G9" si="0">G10</f>
        <v>24262.5</v>
      </c>
      <c r="H9" s="124">
        <f>H10</f>
        <v>411</v>
      </c>
      <c r="I9" s="114">
        <f t="shared" ref="I9:I27" si="1">J9/(L9*24)</f>
        <v>25.183131807134927</v>
      </c>
      <c r="J9" s="125">
        <f>J10</f>
        <v>13988.81</v>
      </c>
      <c r="K9" s="125">
        <f>J9</f>
        <v>13988.81</v>
      </c>
      <c r="L9" s="126" t="s">
        <v>73</v>
      </c>
      <c r="M9" s="117">
        <f t="shared" ref="M9:M29" si="2">+F9/J9</f>
        <v>0.72686668844597935</v>
      </c>
      <c r="N9" s="118">
        <f t="shared" ref="N9:N27" si="3">+G9/E9</f>
        <v>346.60714285714283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10168</v>
      </c>
      <c r="G10" s="112">
        <v>24262.5</v>
      </c>
      <c r="H10" s="113">
        <v>411</v>
      </c>
      <c r="I10" s="114">
        <f>J10/(L10*24)</f>
        <v>25.183131807134927</v>
      </c>
      <c r="J10" s="115">
        <v>13988.81</v>
      </c>
      <c r="K10" s="115">
        <v>32.5</v>
      </c>
      <c r="L10" s="116" t="s">
        <v>73</v>
      </c>
      <c r="M10" s="117">
        <f>+F10/J10</f>
        <v>0.72686668844597935</v>
      </c>
      <c r="N10" s="118">
        <f t="shared" si="3"/>
        <v>346.60714285714283</v>
      </c>
      <c r="O10" s="118">
        <v>25.948931562660832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89"/>
      <c r="E11" s="121">
        <f>SUM(E15+E14+E13+E12+E16)</f>
        <v>160</v>
      </c>
      <c r="F11" s="122">
        <f>SUM(F15+F14+F13+F12+F16)</f>
        <v>49245</v>
      </c>
      <c r="G11" s="123">
        <f>SUM(G15+G14+G13+G12+G16)</f>
        <v>67352.25</v>
      </c>
      <c r="H11" s="124">
        <f>SUM(H12+H13+H14+H15+H16)</f>
        <v>1698</v>
      </c>
      <c r="I11" s="114">
        <f t="shared" si="1"/>
        <v>14.08571704203257</v>
      </c>
      <c r="J11" s="125">
        <f>SUM(J12+J13+J14+J15+J16)</f>
        <v>26038.387000000006</v>
      </c>
      <c r="K11" s="125">
        <f>J11</f>
        <v>26038.387000000006</v>
      </c>
      <c r="L11" s="126" t="s">
        <v>79</v>
      </c>
      <c r="M11" s="117">
        <f t="shared" si="2"/>
        <v>1.8912461820311677</v>
      </c>
      <c r="N11" s="118">
        <f t="shared" si="3"/>
        <v>420.95156250000002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89"/>
      <c r="E12" s="127">
        <v>54</v>
      </c>
      <c r="F12" s="111">
        <v>16151</v>
      </c>
      <c r="G12" s="112">
        <v>21582.75</v>
      </c>
      <c r="H12" s="113">
        <v>497</v>
      </c>
      <c r="I12" s="128">
        <f>J12/(L12*24)</f>
        <v>12.98131938772822</v>
      </c>
      <c r="J12" s="115">
        <v>8212.1990000000005</v>
      </c>
      <c r="K12" s="115">
        <v>24.200000000000003</v>
      </c>
      <c r="L12" s="116" t="s">
        <v>80</v>
      </c>
      <c r="M12" s="117">
        <f t="shared" si="2"/>
        <v>1.9667083079696435</v>
      </c>
      <c r="N12" s="118">
        <f t="shared" si="3"/>
        <v>399.68055555555554</v>
      </c>
      <c r="O12" s="118">
        <v>21.484055928059657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89"/>
      <c r="E13" s="127">
        <v>39</v>
      </c>
      <c r="F13" s="111">
        <v>11913</v>
      </c>
      <c r="G13" s="112">
        <v>16344.75</v>
      </c>
      <c r="H13" s="113">
        <v>410</v>
      </c>
      <c r="I13" s="128">
        <f t="shared" si="1"/>
        <v>11.793815281520871</v>
      </c>
      <c r="J13" s="115">
        <v>5397.2430000000013</v>
      </c>
      <c r="K13" s="115">
        <v>21.7</v>
      </c>
      <c r="L13" s="116" t="s">
        <v>81</v>
      </c>
      <c r="M13" s="117">
        <f t="shared" si="2"/>
        <v>2.207238028749122</v>
      </c>
      <c r="N13" s="118">
        <f t="shared" si="3"/>
        <v>419.09615384615387</v>
      </c>
      <c r="O13" s="118">
        <v>24.635241083775586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34</v>
      </c>
      <c r="F14" s="111">
        <v>8948</v>
      </c>
      <c r="G14" s="112">
        <v>12701.25</v>
      </c>
      <c r="H14" s="113">
        <v>330</v>
      </c>
      <c r="I14" s="128">
        <f t="shared" si="1"/>
        <v>15.101596028392077</v>
      </c>
      <c r="J14" s="115">
        <v>6134.52</v>
      </c>
      <c r="K14" s="115">
        <v>22.95</v>
      </c>
      <c r="L14" s="116" t="s">
        <v>82</v>
      </c>
      <c r="M14" s="117">
        <f t="shared" si="2"/>
        <v>1.4586308301219981</v>
      </c>
      <c r="N14" s="118">
        <f t="shared" si="3"/>
        <v>373.56617647058823</v>
      </c>
      <c r="O14" s="118">
        <v>23.214068103133744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33</v>
      </c>
      <c r="F15" s="111">
        <v>12233</v>
      </c>
      <c r="G15" s="112">
        <v>16723.5</v>
      </c>
      <c r="H15" s="113">
        <v>461</v>
      </c>
      <c r="I15" s="128">
        <f t="shared" si="1"/>
        <v>17.879349524215314</v>
      </c>
      <c r="J15" s="115">
        <v>6294.425000000002</v>
      </c>
      <c r="K15" s="115">
        <v>17.244999999999997</v>
      </c>
      <c r="L15" s="116" t="s">
        <v>83</v>
      </c>
      <c r="M15" s="117">
        <f t="shared" si="2"/>
        <v>1.9434658447753363</v>
      </c>
      <c r="N15" s="118">
        <f t="shared" si="3"/>
        <v>506.77272727272725</v>
      </c>
      <c r="O15" s="118">
        <v>27.022935691966488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112</v>
      </c>
      <c r="D17" s="189"/>
      <c r="E17" s="121">
        <f>SUM(E21+E20+E19+E18)</f>
        <v>112</v>
      </c>
      <c r="F17" s="122">
        <f>SUM(F21+F20+F19+F18)</f>
        <v>39094</v>
      </c>
      <c r="G17" s="123">
        <f>SUM(G21+G20+G19+G18)</f>
        <v>54965.25</v>
      </c>
      <c r="H17" s="124">
        <f>SUM(H21+H20+H19+H18)</f>
        <v>1694</v>
      </c>
      <c r="I17" s="114">
        <f t="shared" si="1"/>
        <v>19.926573171443582</v>
      </c>
      <c r="J17" s="125">
        <f>SUM(J18:J21)</f>
        <v>22757.474999999999</v>
      </c>
      <c r="K17" s="125">
        <f>J17</f>
        <v>22757.474999999999</v>
      </c>
      <c r="L17" s="126" t="s">
        <v>74</v>
      </c>
      <c r="M17" s="117">
        <f t="shared" si="2"/>
        <v>1.7178531449556684</v>
      </c>
      <c r="N17" s="118">
        <f t="shared" si="3"/>
        <v>490.76116071428572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45</v>
      </c>
      <c r="F18" s="111">
        <v>17884</v>
      </c>
      <c r="G18" s="112">
        <v>25065.75</v>
      </c>
      <c r="H18" s="113">
        <v>593</v>
      </c>
      <c r="I18" s="128">
        <f t="shared" si="1"/>
        <v>19.069073148269968</v>
      </c>
      <c r="J18" s="115">
        <v>9662.9350000000013</v>
      </c>
      <c r="K18" s="115">
        <v>16.295000000000002</v>
      </c>
      <c r="L18" s="116" t="s">
        <v>75</v>
      </c>
      <c r="M18" s="117">
        <f t="shared" si="2"/>
        <v>1.850783431742012</v>
      </c>
      <c r="N18" s="118">
        <f t="shared" si="3"/>
        <v>557.01666666666665</v>
      </c>
      <c r="O18" s="118">
        <v>20.088634495563319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31</v>
      </c>
      <c r="F19" s="111">
        <v>8491</v>
      </c>
      <c r="G19" s="112">
        <v>11944.5</v>
      </c>
      <c r="H19" s="113">
        <v>413</v>
      </c>
      <c r="I19" s="128">
        <f t="shared" si="1"/>
        <v>24.079359667359665</v>
      </c>
      <c r="J19" s="115">
        <v>4825.9049999999997</v>
      </c>
      <c r="K19" s="115">
        <v>11.69</v>
      </c>
      <c r="L19" s="116" t="s">
        <v>76</v>
      </c>
      <c r="M19" s="117">
        <v>0</v>
      </c>
      <c r="N19" s="118">
        <v>0</v>
      </c>
      <c r="O19" s="118">
        <v>22.133125455457936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17</v>
      </c>
      <c r="F20" s="111">
        <v>6084</v>
      </c>
      <c r="G20" s="112">
        <v>8514.75</v>
      </c>
      <c r="H20" s="113">
        <v>329</v>
      </c>
      <c r="I20" s="128">
        <f t="shared" si="1"/>
        <v>22.818925671455339</v>
      </c>
      <c r="J20" s="115">
        <v>4262.1949999999997</v>
      </c>
      <c r="K20" s="115">
        <v>12.96</v>
      </c>
      <c r="L20" s="116" t="s">
        <v>77</v>
      </c>
      <c r="M20" s="117">
        <v>0</v>
      </c>
      <c r="N20" s="118">
        <v>0</v>
      </c>
      <c r="O20" s="118">
        <v>26.860580432975471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19</v>
      </c>
      <c r="D21" s="189"/>
      <c r="E21" s="127">
        <v>19</v>
      </c>
      <c r="F21" s="111">
        <v>6635</v>
      </c>
      <c r="G21" s="112">
        <v>9440.25</v>
      </c>
      <c r="H21" s="113">
        <v>359</v>
      </c>
      <c r="I21" s="128">
        <f>J21/(L21*24)</f>
        <v>16.146319183234819</v>
      </c>
      <c r="J21" s="115">
        <v>4006.44</v>
      </c>
      <c r="K21" s="115">
        <v>9.94</v>
      </c>
      <c r="L21" s="116" t="s">
        <v>78</v>
      </c>
      <c r="M21" s="117">
        <f t="shared" si="2"/>
        <v>1.6560837052345723</v>
      </c>
      <c r="N21" s="118">
        <f t="shared" si="3"/>
        <v>496.85526315789474</v>
      </c>
      <c r="O21" s="118">
        <v>17.726927991106468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172</v>
      </c>
      <c r="F22" s="122">
        <f>SUM(F23:F28)</f>
        <v>49711</v>
      </c>
      <c r="G22" s="123">
        <f>SUM(G28+G27+G26+G25+G24+G23)</f>
        <v>82330.149999999994</v>
      </c>
      <c r="H22" s="124">
        <f>SUM(H28+H27+H26+H25+H24+H23)</f>
        <v>1331</v>
      </c>
      <c r="I22" s="114">
        <f t="shared" si="1"/>
        <v>24.316936671575849</v>
      </c>
      <c r="J22" s="114">
        <f>SUM(J28+J27+J26+J25+J24+J23)</f>
        <v>32196.84</v>
      </c>
      <c r="K22" s="114">
        <f>J22</f>
        <v>32196.84</v>
      </c>
      <c r="L22" s="126" t="s">
        <v>66</v>
      </c>
      <c r="M22" s="117">
        <f>+F22/J22</f>
        <v>1.5439713959506585</v>
      </c>
      <c r="N22" s="118">
        <f>+G22/E22</f>
        <v>478.66366279069763</v>
      </c>
      <c r="O22" s="118">
        <v>0</v>
      </c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74</v>
      </c>
      <c r="F23" s="129">
        <v>24934</v>
      </c>
      <c r="G23" s="112">
        <v>41287.050000000003</v>
      </c>
      <c r="H23" s="113">
        <v>588</v>
      </c>
      <c r="I23" s="128">
        <f t="shared" si="1"/>
        <v>24.154398852223814</v>
      </c>
      <c r="J23" s="115">
        <v>14029.68</v>
      </c>
      <c r="K23" s="115">
        <v>24.27</v>
      </c>
      <c r="L23" s="116" t="s">
        <v>67</v>
      </c>
      <c r="M23" s="117">
        <f t="shared" si="2"/>
        <v>1.7772322675927035</v>
      </c>
      <c r="N23" s="118">
        <f t="shared" si="3"/>
        <v>557.93310810810817</v>
      </c>
      <c r="O23" s="118">
        <v>22.434611715630311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567</v>
      </c>
      <c r="G24" s="112">
        <v>935.85</v>
      </c>
      <c r="H24" s="113">
        <v>50</v>
      </c>
      <c r="I24" s="128">
        <v>0</v>
      </c>
      <c r="J24" s="115">
        <v>0</v>
      </c>
      <c r="K24" s="115">
        <v>24.27</v>
      </c>
      <c r="L24" s="116" t="s">
        <v>68</v>
      </c>
      <c r="M24" s="117">
        <v>0</v>
      </c>
      <c r="N24" s="118">
        <v>0</v>
      </c>
      <c r="O24" s="118">
        <v>25.874395461066911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32</v>
      </c>
      <c r="F25" s="111">
        <v>8855</v>
      </c>
      <c r="G25" s="130">
        <v>14715.2</v>
      </c>
      <c r="H25" s="113">
        <v>282</v>
      </c>
      <c r="I25" s="128">
        <f t="shared" si="1"/>
        <v>25.895607763023495</v>
      </c>
      <c r="J25" s="115">
        <v>7605.54</v>
      </c>
      <c r="K25" s="115">
        <v>37.130000000000003</v>
      </c>
      <c r="L25" s="116" t="s">
        <v>69</v>
      </c>
      <c r="M25" s="117">
        <f t="shared" si="2"/>
        <v>1.1642828780073473</v>
      </c>
      <c r="N25" s="118">
        <f t="shared" si="3"/>
        <v>459.85</v>
      </c>
      <c r="O25" s="118">
        <v>24.878277806312781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4401</v>
      </c>
      <c r="G26" s="130">
        <v>7250.5</v>
      </c>
      <c r="H26" s="113">
        <v>109</v>
      </c>
      <c r="I26" s="128">
        <f t="shared" si="1"/>
        <v>24.464903960161255</v>
      </c>
      <c r="J26" s="115">
        <v>3438.9500000000003</v>
      </c>
      <c r="K26" s="115">
        <v>30.099999999999969</v>
      </c>
      <c r="L26" s="116" t="s">
        <v>70</v>
      </c>
      <c r="M26" s="117">
        <f t="shared" si="2"/>
        <v>1.2797510868142892</v>
      </c>
      <c r="N26" s="118">
        <f t="shared" si="3"/>
        <v>517.89285714285711</v>
      </c>
      <c r="O26" s="118">
        <v>23.082242766733753</v>
      </c>
      <c r="S26" t="s">
        <v>24</v>
      </c>
      <c r="T26" s="1"/>
      <c r="U26" s="160">
        <f>B3</f>
        <v>44067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42</v>
      </c>
      <c r="F27" s="111">
        <v>10954</v>
      </c>
      <c r="G27" s="112">
        <v>18141.55</v>
      </c>
      <c r="H27" s="113">
        <v>302</v>
      </c>
      <c r="I27" s="128">
        <f t="shared" si="1"/>
        <v>26.151034145147474</v>
      </c>
      <c r="J27" s="115">
        <v>7122.67</v>
      </c>
      <c r="K27" s="115">
        <v>23.87</v>
      </c>
      <c r="L27" s="116" t="s">
        <v>71</v>
      </c>
      <c r="M27" s="117">
        <f t="shared" si="2"/>
        <v>1.5379064311557322</v>
      </c>
      <c r="N27" s="118">
        <f t="shared" si="3"/>
        <v>431.94166666666666</v>
      </c>
      <c r="O27" s="118">
        <v>20.66923934294865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536</v>
      </c>
      <c r="D29" s="190"/>
      <c r="E29" s="50">
        <f>SUM(E6+E9+E11+E17+E22+P32)</f>
        <v>521</v>
      </c>
      <c r="F29" s="98">
        <f>SUM(F6+F9+F11+F17+F22)</f>
        <v>150589</v>
      </c>
      <c r="G29" s="90">
        <f>SUM(G6+G9+G11+G17+G22)</f>
        <v>231755.35</v>
      </c>
      <c r="H29" s="52">
        <f>SUM(H6+H9+H11+H17+H22)</f>
        <v>5244</v>
      </c>
      <c r="I29" s="52"/>
      <c r="J29" s="53">
        <f>SUM(J6+J9+J11+J17+J22)</f>
        <v>96231.662000000011</v>
      </c>
      <c r="K29" s="53"/>
      <c r="L29" s="53"/>
      <c r="M29" s="53">
        <f t="shared" si="2"/>
        <v>1.5648591832488561</v>
      </c>
      <c r="N29" s="91">
        <f>G29/E29</f>
        <v>444.82792706333976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2371</v>
      </c>
      <c r="AA29" s="67">
        <f>G6</f>
        <v>2845.2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10168</v>
      </c>
      <c r="AA30" s="67">
        <f>G9</f>
        <v>24262.5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160</v>
      </c>
      <c r="Y31" s="55">
        <f t="shared" si="4"/>
        <v>0.95238095238095233</v>
      </c>
      <c r="Z31" s="24">
        <f>F11</f>
        <v>49245</v>
      </c>
      <c r="AA31" s="67">
        <f>G11</f>
        <v>67352.25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112</v>
      </c>
      <c r="W32" s="193"/>
      <c r="X32" s="56">
        <f>E17</f>
        <v>112</v>
      </c>
      <c r="Y32" s="55">
        <f t="shared" si="4"/>
        <v>1</v>
      </c>
      <c r="Z32" s="24">
        <f>F17</f>
        <v>39094</v>
      </c>
      <c r="AA32" s="67">
        <f>G17</f>
        <v>54965.25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34</v>
      </c>
      <c r="H33" s="173"/>
      <c r="I33" s="173">
        <v>6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172</v>
      </c>
      <c r="Y33" s="58">
        <f t="shared" si="4"/>
        <v>1</v>
      </c>
      <c r="Z33" s="47">
        <f>F22</f>
        <v>49711</v>
      </c>
      <c r="AA33" s="72">
        <f>G22</f>
        <v>82330.149999999994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56</v>
      </c>
      <c r="H34" s="173"/>
      <c r="I34" s="173">
        <v>2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536</v>
      </c>
      <c r="W34" s="193"/>
      <c r="X34" s="75">
        <f>SUM(X29:X33)</f>
        <v>521</v>
      </c>
      <c r="Y34" s="59">
        <f t="shared" si="4"/>
        <v>0.97201492537313428</v>
      </c>
      <c r="Z34" s="51">
        <f>SUM(Z29+Z30+Z31+Z32+Z33)</f>
        <v>150589</v>
      </c>
      <c r="AA34" s="60">
        <f>SUM(AA29:AA33)</f>
        <v>231755.35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70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160</v>
      </c>
      <c r="H37" s="148"/>
      <c r="I37" s="148">
        <f>SUM(I33+I34+I35+I36)</f>
        <v>8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2020-08-26T12:27:29Z</dcterms:modified>
</cp:coreProperties>
</file>