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0" documentId="8_{27140B74-04E6-4CDD-BB62-7D3261A6599D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N24" i="1" l="1"/>
  <c r="M23" i="1"/>
  <c r="M24" i="1"/>
  <c r="I24" i="1"/>
  <c r="I25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<sst xmlns="http://schemas.openxmlformats.org/spreadsheetml/2006/main" count="126" uniqueCount="85">
  <si>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</si>
  <si>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</si>
  <si>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</si>
  <si>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</si>
  <si>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</si>
  <si>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</si>
  <si>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</si>
  <si>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</si>
  <si>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</si>
  <si>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</si>
  <si>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</si>
  <si>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</si>
  <si>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</si>
  <si>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</si>
  <si>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</si>
  <si>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</si>
  <si>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</si>
  <si>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</si>
  <si>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</si>
  <si>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</si>
  <si>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</si>
  <si>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</si>
  <si>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</si>
  <si>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</si>
  <si>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</si>
  <si>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</si>
  <si>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</si>
  <si>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</si>
  <si>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</si>
  <si>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</si>
  <si>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</si>
  <si>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</si>
  <si>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</si>
  <si>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</si>
  <si>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</si>
  <si>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</si>
  <si>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</si>
  <si>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</si>
  <si>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</si>
  <si>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</si>
  <si>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</si>
  <si>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</si>
  <si>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</si>
  <si>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</si>
  <si>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</si>
  <si>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</si>
  <si>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</si>
  <si>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</si>
  <si>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</si>
  <si>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</si>
  <si>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</si>
  <si>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</si>
  <si>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</si>
  <si>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</si>
  <si>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</si>
  <si>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</si>
  <si>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</si>
  <si>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</si>
  <si>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</si>
  <si>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</si>
  <si>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</si>
  <si>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</si>
  <si>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</si>
  <si>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</si>
  <si>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</si>
  <si>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</si>
  <si>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</si>
  <si>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619:40</t>
  </si>
  <si>
    <t>1862:58</t>
  </si>
  <si>
    <t>637:26</t>
  </si>
  <si>
    <t>464:42</t>
  </si>
  <si>
    <t>400:48</t>
  </si>
  <si>
    <t>360:02</t>
  </si>
  <si>
    <t>74:02</t>
  </si>
  <si>
    <t>1361:28</t>
  </si>
  <si>
    <t>575:19</t>
  </si>
  <si>
    <t>34:09</t>
  </si>
  <si>
    <t>295:51</t>
  </si>
  <si>
    <t>136:24</t>
  </si>
  <si>
    <t>319:45</t>
  </si>
  <si>
    <t>1237:58</t>
  </si>
  <si>
    <t>559:01</t>
  </si>
  <si>
    <t>249:21</t>
  </si>
  <si>
    <t>184:17</t>
  </si>
  <si>
    <t>245:19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</si>
</sst>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29</xdr:row>
      <xdr:rowOff>136786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978786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I9" zoomScale="96" zoomScaleNormal="96" workbookViewId="0">
      <selection activeCell="U23" sqref="U23:AA34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5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5">
      <c r="B3" s="154">
        <v>44070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2371</v>
      </c>
      <c r="G6" s="102">
        <f>G7</f>
        <v>2845.2</v>
      </c>
      <c r="H6" s="103">
        <f>+H7</f>
        <v>111</v>
      </c>
      <c r="I6" s="104">
        <f>I7</f>
        <v>17.063529941467806</v>
      </c>
      <c r="J6" s="105">
        <f>SUM(J8+J7)</f>
        <v>1263.27</v>
      </c>
      <c r="K6" s="105">
        <f>J6</f>
        <v>1263.27</v>
      </c>
      <c r="L6" s="106" t="s">
        <v>73</v>
      </c>
      <c r="M6" s="107">
        <f>M7</f>
        <v>1.876875094002074</v>
      </c>
      <c r="N6" s="108">
        <f>N7</f>
        <v>406.45714285714286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67"/>
      <c r="E7" s="110">
        <v>7</v>
      </c>
      <c r="F7" s="111">
        <v>2371</v>
      </c>
      <c r="G7" s="112">
        <v>2845.2</v>
      </c>
      <c r="H7" s="113">
        <v>111</v>
      </c>
      <c r="I7" s="114">
        <f>J7/(L7*24)</f>
        <v>17.063529941467806</v>
      </c>
      <c r="J7" s="115">
        <v>1263.27</v>
      </c>
      <c r="K7" s="115">
        <v>2717.99</v>
      </c>
      <c r="L7" s="116" t="s">
        <v>73</v>
      </c>
      <c r="M7" s="117">
        <f>+F7/J7</f>
        <v>1.876875094002074</v>
      </c>
      <c r="N7" s="118">
        <f>+G7/E7</f>
        <v>406.45714285714286</v>
      </c>
      <c r="O7" s="118">
        <v>18.754666996645227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10378</v>
      </c>
      <c r="G9" s="123">
        <f t="shared" ref="G9" si="0">G10</f>
        <v>24651.25</v>
      </c>
      <c r="H9" s="124">
        <f>H10</f>
        <v>472</v>
      </c>
      <c r="I9" s="114">
        <f t="shared" ref="I9:I27" si="1">J9/(L9*24)</f>
        <v>26.461775147928996</v>
      </c>
      <c r="J9" s="125">
        <f>J10</f>
        <v>16397.48</v>
      </c>
      <c r="K9" s="125">
        <f>J9</f>
        <v>16397.48</v>
      </c>
      <c r="L9" s="126" t="s">
        <v>67</v>
      </c>
      <c r="M9" s="117">
        <f t="shared" ref="M9:M29" si="2">+F9/J9</f>
        <v>0.63290212886370345</v>
      </c>
      <c r="N9" s="118">
        <f t="shared" ref="N9:N27" si="3">+G9/E9</f>
        <v>352.16071428571428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67"/>
      <c r="E10" s="127">
        <v>70</v>
      </c>
      <c r="F10" s="111">
        <v>10378</v>
      </c>
      <c r="G10" s="112">
        <v>24651.25</v>
      </c>
      <c r="H10" s="113">
        <v>472</v>
      </c>
      <c r="I10" s="114">
        <f>J10/(L10*24)</f>
        <v>26.461775147928996</v>
      </c>
      <c r="J10" s="115">
        <v>16397.48</v>
      </c>
      <c r="K10" s="115">
        <v>32.5</v>
      </c>
      <c r="L10" s="116" t="s">
        <v>67</v>
      </c>
      <c r="M10" s="117">
        <f>+F10/J10</f>
        <v>0.63290212886370345</v>
      </c>
      <c r="N10" s="118">
        <f t="shared" si="3"/>
        <v>352.16071428571428</v>
      </c>
      <c r="O10" s="118">
        <v>26.870936091828835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67"/>
      <c r="E11" s="121">
        <f>SUM(E15+E14+E13+E12+E16)</f>
        <v>162</v>
      </c>
      <c r="F11" s="122">
        <f>SUM(F15+F14+F13+F12+F16)</f>
        <v>49483</v>
      </c>
      <c r="G11" s="123">
        <f>SUM(G15+G14+G13+G12+G16)</f>
        <v>67278</v>
      </c>
      <c r="H11" s="124">
        <f>SUM(H12+H13+H14+H15+H16)</f>
        <v>1728</v>
      </c>
      <c r="I11" s="114">
        <f t="shared" si="1"/>
        <v>14.505724919035949</v>
      </c>
      <c r="J11" s="125">
        <f>SUM(J12+J13+J14+J15+J16)</f>
        <v>27023.682000000004</v>
      </c>
      <c r="K11" s="125">
        <f>J11</f>
        <v>27023.682000000004</v>
      </c>
      <c r="L11" s="126" t="s">
        <v>68</v>
      </c>
      <c r="M11" s="117">
        <f t="shared" si="2"/>
        <v>1.8310976276289808</v>
      </c>
      <c r="N11" s="118">
        <f t="shared" si="3"/>
        <v>415.2962962962963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67"/>
      <c r="E12" s="127">
        <v>55</v>
      </c>
      <c r="F12" s="111">
        <v>15946</v>
      </c>
      <c r="G12" s="112">
        <v>21172.5</v>
      </c>
      <c r="H12" s="113">
        <v>510</v>
      </c>
      <c r="I12" s="128">
        <f>J12/(L12*24)</f>
        <v>13.376769858285837</v>
      </c>
      <c r="J12" s="115">
        <v>8526.7990000000009</v>
      </c>
      <c r="K12" s="115">
        <v>24.200000000000003</v>
      </c>
      <c r="L12" s="116" t="s">
        <v>69</v>
      </c>
      <c r="M12" s="117">
        <f t="shared" si="2"/>
        <v>1.8701038924454532</v>
      </c>
      <c r="N12" s="118">
        <f t="shared" si="3"/>
        <v>384.95454545454544</v>
      </c>
      <c r="O12" s="118">
        <v>20.941267641948684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67"/>
      <c r="E13" s="127">
        <v>40</v>
      </c>
      <c r="F13" s="111">
        <v>11336</v>
      </c>
      <c r="G13" s="112">
        <v>15558.75</v>
      </c>
      <c r="H13" s="113">
        <v>402</v>
      </c>
      <c r="I13" s="128">
        <f t="shared" si="1"/>
        <v>11.6144673983215</v>
      </c>
      <c r="J13" s="115">
        <v>5397.2430000000013</v>
      </c>
      <c r="K13" s="115">
        <v>21.7</v>
      </c>
      <c r="L13" s="116" t="s">
        <v>70</v>
      </c>
      <c r="M13" s="117">
        <f t="shared" si="2"/>
        <v>2.1003315952237092</v>
      </c>
      <c r="N13" s="118">
        <f t="shared" si="3"/>
        <v>388.96875</v>
      </c>
      <c r="O13" s="118">
        <v>22.633636195839728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67"/>
      <c r="E14" s="127">
        <v>34</v>
      </c>
      <c r="F14" s="111">
        <v>9266</v>
      </c>
      <c r="G14" s="112">
        <v>12911.25</v>
      </c>
      <c r="H14" s="113">
        <v>342</v>
      </c>
      <c r="I14" s="128">
        <f t="shared" si="1"/>
        <v>16.33368263473054</v>
      </c>
      <c r="J14" s="115">
        <v>6546.54</v>
      </c>
      <c r="K14" s="115">
        <v>22.95</v>
      </c>
      <c r="L14" s="116" t="s">
        <v>71</v>
      </c>
      <c r="M14" s="117">
        <f t="shared" si="2"/>
        <v>1.4154041676977458</v>
      </c>
      <c r="N14" s="118">
        <f t="shared" si="3"/>
        <v>379.74264705882354</v>
      </c>
      <c r="O14" s="118">
        <v>21.477232410020022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67"/>
      <c r="E15" s="127">
        <v>33</v>
      </c>
      <c r="F15" s="111">
        <v>12935</v>
      </c>
      <c r="G15" s="112">
        <v>17635.5</v>
      </c>
      <c r="H15" s="113">
        <v>474</v>
      </c>
      <c r="I15" s="128">
        <f t="shared" si="1"/>
        <v>18.201370243495976</v>
      </c>
      <c r="J15" s="115">
        <v>6553.1000000000022</v>
      </c>
      <c r="K15" s="115">
        <v>17.244999999999997</v>
      </c>
      <c r="L15" s="116" t="s">
        <v>72</v>
      </c>
      <c r="M15" s="117">
        <f t="shared" si="2"/>
        <v>1.973874959942622</v>
      </c>
      <c r="N15" s="118">
        <f t="shared" si="3"/>
        <v>534.40909090909088</v>
      </c>
      <c r="O15" s="118">
        <v>24.316479336304202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115</v>
      </c>
      <c r="D17" s="167"/>
      <c r="E17" s="121">
        <f>SUM(E21+E20+E19+E18)</f>
        <v>113</v>
      </c>
      <c r="F17" s="122">
        <f>SUM(F21+F20+F19+F18)</f>
        <v>37216</v>
      </c>
      <c r="G17" s="123">
        <f>SUM(G21+G20+G19+G18)</f>
        <v>51966</v>
      </c>
      <c r="H17" s="124">
        <f>SUM(H21+H20+H19+H18)</f>
        <v>1744</v>
      </c>
      <c r="I17" s="114">
        <f t="shared" si="1"/>
        <v>18.949985190769812</v>
      </c>
      <c r="J17" s="125">
        <f>SUM(J18:J21)</f>
        <v>23459.45</v>
      </c>
      <c r="K17" s="125">
        <f>J17</f>
        <v>23459.45</v>
      </c>
      <c r="L17" s="126" t="s">
        <v>80</v>
      </c>
      <c r="M17" s="117">
        <f t="shared" si="2"/>
        <v>1.586396953040246</v>
      </c>
      <c r="N17" s="118">
        <f t="shared" si="3"/>
        <v>459.87610619469024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67"/>
      <c r="E18" s="127">
        <v>45</v>
      </c>
      <c r="F18" s="111">
        <v>16917</v>
      </c>
      <c r="G18" s="112">
        <v>23599.5</v>
      </c>
      <c r="H18" s="113">
        <v>623</v>
      </c>
      <c r="I18" s="128">
        <f t="shared" si="1"/>
        <v>18.160075728213236</v>
      </c>
      <c r="J18" s="115">
        <v>10151.785000000002</v>
      </c>
      <c r="K18" s="115">
        <v>16.295000000000002</v>
      </c>
      <c r="L18" s="116" t="s">
        <v>81</v>
      </c>
      <c r="M18" s="117">
        <f t="shared" si="2"/>
        <v>1.6664064497031801</v>
      </c>
      <c r="N18" s="118">
        <f t="shared" si="3"/>
        <v>524.43333333333328</v>
      </c>
      <c r="O18" s="118">
        <v>20.335049094231316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31</v>
      </c>
      <c r="D19" s="167"/>
      <c r="E19" s="127">
        <v>31</v>
      </c>
      <c r="F19" s="111">
        <v>8644</v>
      </c>
      <c r="G19" s="112">
        <v>12018</v>
      </c>
      <c r="H19" s="113">
        <v>428</v>
      </c>
      <c r="I19" s="128">
        <f t="shared" si="1"/>
        <v>20.05686785642671</v>
      </c>
      <c r="J19" s="115">
        <v>5001.1799999999994</v>
      </c>
      <c r="K19" s="115">
        <v>11.69</v>
      </c>
      <c r="L19" s="116" t="s">
        <v>82</v>
      </c>
      <c r="M19" s="117">
        <f t="shared" si="2"/>
        <v>1.7283920994645265</v>
      </c>
      <c r="N19" s="118">
        <f t="shared" si="3"/>
        <v>387.67741935483872</v>
      </c>
      <c r="O19" s="118">
        <v>21.782131306573902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18</v>
      </c>
      <c r="D20" s="167"/>
      <c r="E20" s="127">
        <v>17</v>
      </c>
      <c r="F20" s="111">
        <v>5484</v>
      </c>
      <c r="G20" s="112">
        <v>7614</v>
      </c>
      <c r="H20" s="113">
        <v>319</v>
      </c>
      <c r="I20" s="128">
        <f t="shared" si="1"/>
        <v>22.425495161436196</v>
      </c>
      <c r="J20" s="115">
        <v>4132.6450000000004</v>
      </c>
      <c r="K20" s="115">
        <v>12.96</v>
      </c>
      <c r="L20" s="116" t="s">
        <v>83</v>
      </c>
      <c r="M20" s="117">
        <f t="shared" si="2"/>
        <v>1.3269951810523284</v>
      </c>
      <c r="N20" s="118">
        <f t="shared" si="3"/>
        <v>447.88235294117646</v>
      </c>
      <c r="O20" s="118">
        <v>27.426493958260679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67"/>
      <c r="E21" s="127">
        <v>20</v>
      </c>
      <c r="F21" s="111">
        <v>6171</v>
      </c>
      <c r="G21" s="112">
        <v>8734.5</v>
      </c>
      <c r="H21" s="113">
        <v>374</v>
      </c>
      <c r="I21" s="128">
        <f>J21/(L21*24)</f>
        <v>17.014090631157007</v>
      </c>
      <c r="J21" s="115">
        <v>4173.84</v>
      </c>
      <c r="K21" s="115">
        <v>9.94</v>
      </c>
      <c r="L21" s="116" t="s">
        <v>84</v>
      </c>
      <c r="M21" s="117">
        <f t="shared" si="2"/>
        <v>1.478494623655914</v>
      </c>
      <c r="N21" s="118">
        <f t="shared" si="3"/>
        <v>436.72500000000002</v>
      </c>
      <c r="O21" s="118">
        <v>18.002010952006316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67"/>
      <c r="E22" s="121">
        <f>SUM(E28+E27+E26+E25+E24+E23)</f>
        <v>172</v>
      </c>
      <c r="F22" s="122">
        <f>SUM(F23:F28)</f>
        <v>50176</v>
      </c>
      <c r="G22" s="123">
        <f>SUM(G28+G27+G26+G25+G24+G23)</f>
        <v>83056.899999999907</v>
      </c>
      <c r="H22" s="124">
        <f>SUM(H28+H27+H26+H25+H24+H23)</f>
        <v>1366</v>
      </c>
      <c r="I22" s="114">
        <f t="shared" si="1"/>
        <v>24.914991185975907</v>
      </c>
      <c r="J22" s="114">
        <f>SUM(J28+J27+J26+J25+J24+J23)</f>
        <v>33920.93</v>
      </c>
      <c r="K22" s="114">
        <f>J22</f>
        <v>33920.93</v>
      </c>
      <c r="L22" s="126" t="s">
        <v>74</v>
      </c>
      <c r="M22" s="117">
        <f>+F22/J22</f>
        <v>1.4792047269930393</v>
      </c>
      <c r="N22" s="118">
        <f>+G22/E22</f>
        <v>482.88895348837156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3">
      <c r="B23" s="44">
        <v>201</v>
      </c>
      <c r="C23" s="110">
        <v>74</v>
      </c>
      <c r="D23" s="167"/>
      <c r="E23" s="127">
        <v>74</v>
      </c>
      <c r="F23" s="129">
        <v>25322</v>
      </c>
      <c r="G23" s="112">
        <v>41867.599999999897</v>
      </c>
      <c r="H23" s="113">
        <v>600</v>
      </c>
      <c r="I23" s="128">
        <f t="shared" si="1"/>
        <v>24.883687244705811</v>
      </c>
      <c r="J23" s="115">
        <v>14316</v>
      </c>
      <c r="K23" s="115">
        <v>24.27</v>
      </c>
      <c r="L23" s="116" t="s">
        <v>75</v>
      </c>
      <c r="M23" s="117">
        <f t="shared" ref="M23:M24" si="4">+F23/J23</f>
        <v>1.7687901648505169</v>
      </c>
      <c r="N23" s="118">
        <f t="shared" si="3"/>
        <v>565.77837837837694</v>
      </c>
      <c r="O23" s="118">
        <v>22.452383949230899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3">
      <c r="B24" s="44">
        <v>202</v>
      </c>
      <c r="C24" s="110">
        <v>10</v>
      </c>
      <c r="D24" s="167"/>
      <c r="E24" s="127">
        <v>10</v>
      </c>
      <c r="F24" s="111">
        <v>593</v>
      </c>
      <c r="G24" s="112">
        <v>975.80000000000098</v>
      </c>
      <c r="H24" s="113">
        <v>50</v>
      </c>
      <c r="I24" s="128">
        <f t="shared" si="1"/>
        <v>25.183016105417281</v>
      </c>
      <c r="J24" s="115">
        <v>860.00000000000011</v>
      </c>
      <c r="K24" s="115">
        <v>24.27</v>
      </c>
      <c r="L24" s="116" t="s">
        <v>76</v>
      </c>
      <c r="M24" s="117">
        <f t="shared" si="4"/>
        <v>0.68953488372093019</v>
      </c>
      <c r="N24" s="118">
        <f t="shared" si="3"/>
        <v>97.580000000000098</v>
      </c>
      <c r="O24" s="118">
        <v>34.020681282389567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" thickBot="1" x14ac:dyDescent="0.35">
      <c r="B25" s="44">
        <v>204</v>
      </c>
      <c r="C25" s="110">
        <v>32</v>
      </c>
      <c r="D25" s="167"/>
      <c r="E25" s="127">
        <v>32</v>
      </c>
      <c r="F25" s="111">
        <v>8778</v>
      </c>
      <c r="G25" s="130">
        <v>14571.55</v>
      </c>
      <c r="H25" s="113">
        <v>290</v>
      </c>
      <c r="I25" s="128">
        <f t="shared" si="1"/>
        <v>26.436707791110354</v>
      </c>
      <c r="J25" s="115">
        <v>7821.2999999999993</v>
      </c>
      <c r="K25" s="115">
        <v>37.130000000000003</v>
      </c>
      <c r="L25" s="116" t="s">
        <v>77</v>
      </c>
      <c r="M25" s="117">
        <f t="shared" si="2"/>
        <v>1.1223198189559283</v>
      </c>
      <c r="N25" s="118">
        <f t="shared" si="3"/>
        <v>455.36093749999998</v>
      </c>
      <c r="O25" s="118">
        <v>26.134736885835821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14</v>
      </c>
      <c r="D26" s="167"/>
      <c r="E26" s="127">
        <v>14</v>
      </c>
      <c r="F26" s="111">
        <v>4338</v>
      </c>
      <c r="G26" s="130">
        <v>7138.3</v>
      </c>
      <c r="H26" s="113">
        <v>108</v>
      </c>
      <c r="I26" s="128">
        <f t="shared" si="1"/>
        <v>25.099706744868033</v>
      </c>
      <c r="J26" s="115">
        <v>3423.6</v>
      </c>
      <c r="K26" s="115">
        <v>30.099999999999969</v>
      </c>
      <c r="L26" s="116" t="s">
        <v>78</v>
      </c>
      <c r="M26" s="117">
        <f t="shared" si="2"/>
        <v>1.2670872765509991</v>
      </c>
      <c r="N26" s="118">
        <f t="shared" si="3"/>
        <v>509.87857142857143</v>
      </c>
      <c r="O26" s="118">
        <v>24.650650799297782</v>
      </c>
      <c r="S26" t="s">
        <v>24</v>
      </c>
      <c r="T26" s="1"/>
      <c r="U26" s="181">
        <f>B3</f>
        <v>44070</v>
      </c>
      <c r="V26" s="182"/>
      <c r="W26" s="182"/>
      <c r="X26" s="182"/>
      <c r="Y26" s="182"/>
      <c r="Z26" s="182"/>
      <c r="AA26" s="183"/>
    </row>
    <row r="27" spans="2:29" ht="15" thickBot="1" x14ac:dyDescent="0.35">
      <c r="B27" s="44">
        <v>209</v>
      </c>
      <c r="C27" s="110">
        <v>42</v>
      </c>
      <c r="D27" s="167"/>
      <c r="E27" s="127">
        <v>42</v>
      </c>
      <c r="F27" s="111">
        <v>11145</v>
      </c>
      <c r="G27" s="112">
        <v>18503.650000000001</v>
      </c>
      <c r="H27" s="113">
        <v>318</v>
      </c>
      <c r="I27" s="128">
        <f t="shared" si="1"/>
        <v>23.455918686473808</v>
      </c>
      <c r="J27" s="115">
        <v>7500.0300000000007</v>
      </c>
      <c r="K27" s="115">
        <v>23.87</v>
      </c>
      <c r="L27" s="116" t="s">
        <v>79</v>
      </c>
      <c r="M27" s="117">
        <f t="shared" si="2"/>
        <v>1.4859940560237759</v>
      </c>
      <c r="N27" s="118">
        <f t="shared" si="3"/>
        <v>440.56309523809529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" thickBot="1" x14ac:dyDescent="0.35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5">
      <c r="B29" s="49" t="s">
        <v>26</v>
      </c>
      <c r="C29" s="50">
        <f>SUM(C6+C9+C11+C17+C22)</f>
        <v>539</v>
      </c>
      <c r="D29" s="168"/>
      <c r="E29" s="50">
        <f>SUM(E6+E9+E11+E17+E22+P32)</f>
        <v>524</v>
      </c>
      <c r="F29" s="98">
        <f>SUM(F6+F9+F11+F17+F22)</f>
        <v>149624</v>
      </c>
      <c r="G29" s="90">
        <f>SUM(G6+G9+G11+G17+G22)</f>
        <v>229797.34999999992</v>
      </c>
      <c r="H29" s="52">
        <f>SUM(H6+H9+H11+H17+H22)</f>
        <v>5421</v>
      </c>
      <c r="I29" s="52"/>
      <c r="J29" s="53">
        <f>SUM(J6+J9+J11+J17+J22)</f>
        <v>102064.81200000001</v>
      </c>
      <c r="K29" s="53"/>
      <c r="L29" s="53"/>
      <c r="M29" s="53">
        <f t="shared" si="2"/>
        <v>1.4659704659035671</v>
      </c>
      <c r="N29" s="91">
        <f>G29/E29</f>
        <v>438.54456106870214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5">+X29/V29</f>
        <v>0.5</v>
      </c>
      <c r="Z29" s="24">
        <f>F7</f>
        <v>2371</v>
      </c>
      <c r="AA29" s="67">
        <f>G6</f>
        <v>2845.2</v>
      </c>
    </row>
    <row r="30" spans="2:29" ht="15.75" customHeight="1" x14ac:dyDescent="0.3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5"/>
        <v>1</v>
      </c>
      <c r="Z30" s="24">
        <f>F9</f>
        <v>10378</v>
      </c>
      <c r="AA30" s="67">
        <f>G9</f>
        <v>24651.25</v>
      </c>
    </row>
    <row r="31" spans="2:29" x14ac:dyDescent="0.3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162</v>
      </c>
      <c r="Y31" s="55">
        <f t="shared" si="5"/>
        <v>0.9642857142857143</v>
      </c>
      <c r="Z31" s="24">
        <f>F11</f>
        <v>49483</v>
      </c>
      <c r="AA31" s="67">
        <f>G11</f>
        <v>67278</v>
      </c>
    </row>
    <row r="32" spans="2:29" x14ac:dyDescent="0.3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115</v>
      </c>
      <c r="W32" s="172"/>
      <c r="X32" s="56">
        <f>E17</f>
        <v>113</v>
      </c>
      <c r="Y32" s="55">
        <f t="shared" si="5"/>
        <v>0.9826086956521739</v>
      </c>
      <c r="Z32" s="24">
        <f>F17</f>
        <v>37216</v>
      </c>
      <c r="AA32" s="67">
        <f>G17</f>
        <v>51966</v>
      </c>
    </row>
    <row r="33" spans="2:27" ht="15" thickBot="1" x14ac:dyDescent="0.35">
      <c r="B33" s="141" t="s">
        <v>46</v>
      </c>
      <c r="C33" s="141"/>
      <c r="D33" s="140">
        <v>40</v>
      </c>
      <c r="E33" s="140"/>
      <c r="F33" s="140"/>
      <c r="G33" s="140">
        <v>33</v>
      </c>
      <c r="H33" s="140"/>
      <c r="I33" s="140">
        <v>7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172</v>
      </c>
      <c r="Y33" s="58">
        <f t="shared" si="5"/>
        <v>1</v>
      </c>
      <c r="Z33" s="47">
        <f>F22</f>
        <v>50176</v>
      </c>
      <c r="AA33" s="72">
        <f>G22</f>
        <v>83056.899999999907</v>
      </c>
    </row>
    <row r="34" spans="2:27" ht="15" thickBot="1" x14ac:dyDescent="0.35">
      <c r="B34" s="141" t="s">
        <v>47</v>
      </c>
      <c r="C34" s="141"/>
      <c r="D34" s="140">
        <v>58</v>
      </c>
      <c r="E34" s="140"/>
      <c r="F34" s="140"/>
      <c r="G34" s="140">
        <v>57</v>
      </c>
      <c r="H34" s="140"/>
      <c r="I34" s="140">
        <v>1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539</v>
      </c>
      <c r="W34" s="172"/>
      <c r="X34" s="75">
        <f>SUM(X29:X33)</f>
        <v>524</v>
      </c>
      <c r="Y34" s="59">
        <f t="shared" si="5"/>
        <v>0.9721706864564007</v>
      </c>
      <c r="Z34" s="51">
        <f>SUM(Z29+Z30+Z31+Z32+Z33)</f>
        <v>149624</v>
      </c>
      <c r="AA34" s="60">
        <f>SUM(AA29:AA33)</f>
        <v>229797.34999999992</v>
      </c>
    </row>
    <row r="35" spans="2:27" x14ac:dyDescent="0.3">
      <c r="B35" s="141" t="s">
        <v>48</v>
      </c>
      <c r="C35" s="141"/>
      <c r="D35" s="140">
        <v>70</v>
      </c>
      <c r="E35" s="140"/>
      <c r="F35" s="140"/>
      <c r="G35" s="144">
        <v>72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3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6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3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162</v>
      </c>
      <c r="H37" s="149"/>
      <c r="I37" s="149">
        <f>SUM(I33+I34+I35+I36)</f>
        <v>8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3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3">
      <c r="B39" s="79" t="s">
        <v>51</v>
      </c>
      <c r="C39" s="194" t="s">
        <v>60</v>
      </c>
      <c r="D39" s="194"/>
      <c r="E39" s="194"/>
    </row>
    <row r="40" spans="2:27" x14ac:dyDescent="0.3">
      <c r="B40" s="78" t="s">
        <v>52</v>
      </c>
      <c r="C40" s="146" t="s">
        <v>60</v>
      </c>
      <c r="D40" s="146"/>
      <c r="E40" s="146"/>
    </row>
    <row r="41" spans="2:27" x14ac:dyDescent="0.3">
      <c r="B41" s="86" t="s">
        <v>59</v>
      </c>
      <c r="C41" s="147" t="s">
        <v>60</v>
      </c>
      <c r="D41" s="147"/>
      <c r="E41" s="147"/>
    </row>
    <row r="48" spans="2:27" x14ac:dyDescent="0.3">
      <c r="K48" s="142"/>
      <c r="L48" s="143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2020-08-31T18:37:59Z</dcterms:modified>
</cp:coreProperties>
</file>