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AGOS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<sst xmlns="http://schemas.openxmlformats.org/spreadsheetml/2006/main" count="126" uniqueCount="85">
  <si>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</si>
  <si>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</si>
  <si>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</si>
  <si>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</si>
  <si>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</si>
  <si>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</si>
  <si>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</si>
  <si>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</si>
  <si>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</si>
  <si>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</si>
  <si>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</si>
  <si>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</si>
  <si>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</si>
  <si>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</si>
  <si>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</si>
  <si>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</si>
  <si>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</si>
  <si>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</si>
  <si>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</si>
  <si>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</si>
  <si>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</si>
  <si>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</si>
  <si>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</si>
  <si>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</si>
  <si>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</si>
  <si>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</si>
  <si>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</si>
  <si>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</si>
  <si>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</si>
  <si>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</si>
  <si>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</si>
  <si>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</si>
  <si>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</si>
  <si>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</si>
  <si>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</si>
  <si>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</si>
  <si>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</si>
  <si>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</si>
  <si>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</si>
  <si>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</si>
  <si>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</si>
  <si>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</si>
  <si>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</si>
  <si>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</si>
  <si>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</si>
  <si>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</si>
  <si>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</si>
  <si>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</si>
  <si>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</si>
  <si>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</si>
  <si>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</si>
  <si>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</si>
  <si>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</si>
  <si>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</si>
  <si>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</si>
  <si>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</si>
  <si>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</si>
  <si>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</si>
  <si>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</si>
  <si>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</si>
  <si>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</si>
  <si>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</si>
  <si>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</si>
  <si>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</si>
  <si>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</si>
  <si>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</si>
  <si>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</si>
  <si>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1711:20</t>
  </si>
  <si>
    <t>664:42</t>
  </si>
  <si>
    <t>468:55</t>
  </si>
  <si>
    <t>292:11</t>
  </si>
  <si>
    <t>285:32</t>
  </si>
  <si>
    <t>00</t>
  </si>
  <si>
    <t>74:29</t>
  </si>
  <si>
    <t>450:50</t>
  </si>
  <si>
    <t>1176:30</t>
  </si>
  <si>
    <t>491:09</t>
  </si>
  <si>
    <t>273:10</t>
  </si>
  <si>
    <t>135:34</t>
  </si>
  <si>
    <t>276:43</t>
  </si>
  <si>
    <t>1211:18</t>
  </si>
  <si>
    <t>561:19</t>
  </si>
  <si>
    <t>219:20</t>
  </si>
  <si>
    <t>186:20</t>
  </si>
  <si>
    <t>244:19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</si>
</sst>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A4" zoomScale="96" zoomScaleNormal="96" workbookViewId="0">
      <selection activeCell="P34" sqref="P34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44044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2439</v>
      </c>
      <c r="G6" s="102">
        <f>G7</f>
        <v>2926.8</v>
      </c>
      <c r="H6" s="103">
        <f>+H7</f>
        <v>110</v>
      </c>
      <c r="I6" s="104">
        <f>I7</f>
        <v>16.784291787872004</v>
      </c>
      <c r="J6" s="105">
        <f>SUM(J8+J7)</f>
        <v>1250.1499999999999</v>
      </c>
      <c r="K6" s="105">
        <f>J6</f>
        <v>1250.1499999999999</v>
      </c>
      <c r="L6" s="106" t="s">
        <v>73</v>
      </c>
      <c r="M6" s="107">
        <f>M7</f>
        <v>1.950965884093909</v>
      </c>
      <c r="N6" s="108">
        <f>N7</f>
        <v>418.11428571428576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7</v>
      </c>
      <c r="F7" s="111">
        <v>2439</v>
      </c>
      <c r="G7" s="112">
        <v>2926.8</v>
      </c>
      <c r="H7" s="113">
        <v>110</v>
      </c>
      <c r="I7" s="114">
        <f>J7/(L7*24)</f>
        <v>16.784291787872004</v>
      </c>
      <c r="J7" s="115">
        <v>1250.1499999999999</v>
      </c>
      <c r="K7" s="115">
        <v>2717.99</v>
      </c>
      <c r="L7" s="116" t="s">
        <v>73</v>
      </c>
      <c r="M7" s="117">
        <f>+F7/J7</f>
        <v>1.950965884093909</v>
      </c>
      <c r="N7" s="118">
        <f>+G7/E7</f>
        <v>418.11428571428576</v>
      </c>
      <c r="O7" s="118">
        <v>17.526065773478102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50</v>
      </c>
      <c r="D9" s="167"/>
      <c r="E9" s="121">
        <f>E10</f>
        <v>50</v>
      </c>
      <c r="F9" s="122">
        <f>F10</f>
        <v>8533</v>
      </c>
      <c r="G9" s="123">
        <f t="shared" ref="G9" si="0">G10</f>
        <v>20490</v>
      </c>
      <c r="H9" s="124">
        <f>H10</f>
        <v>357</v>
      </c>
      <c r="I9" s="114">
        <f t="shared" ref="I9:I27" si="1">J9/(L9*24)</f>
        <v>27.035756007393719</v>
      </c>
      <c r="J9" s="125">
        <f>J10</f>
        <v>12188.62</v>
      </c>
      <c r="K9" s="125">
        <f>J9</f>
        <v>12188.62</v>
      </c>
      <c r="L9" s="126" t="s">
        <v>74</v>
      </c>
      <c r="M9" s="117">
        <f t="shared" ref="M9:M29" si="2">+F9/J9</f>
        <v>0.70007925425519868</v>
      </c>
      <c r="N9" s="118">
        <f t="shared" ref="N9:N27" si="3">+G9/E9</f>
        <v>409.8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50</v>
      </c>
      <c r="D10" s="167"/>
      <c r="E10" s="127">
        <v>50</v>
      </c>
      <c r="F10" s="111">
        <v>8533</v>
      </c>
      <c r="G10" s="112">
        <v>20490</v>
      </c>
      <c r="H10" s="113">
        <v>357</v>
      </c>
      <c r="I10" s="114">
        <f>J10/(L10*24)</f>
        <v>27.035756007393719</v>
      </c>
      <c r="J10" s="115">
        <v>12188.62</v>
      </c>
      <c r="K10" s="115">
        <v>32.5</v>
      </c>
      <c r="L10" s="116" t="s">
        <v>74</v>
      </c>
      <c r="M10" s="117">
        <f>+F10/J10</f>
        <v>0.70007925425519868</v>
      </c>
      <c r="N10" s="118">
        <f t="shared" si="3"/>
        <v>409.8</v>
      </c>
      <c r="O10" s="118">
        <v>28.837679844122412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67"/>
      <c r="E11" s="121">
        <f>SUM(E15+E14+E13+E12+E16)</f>
        <v>147</v>
      </c>
      <c r="F11" s="122">
        <f>SUM(F15+F14+F13+F12+F16)</f>
        <v>47955</v>
      </c>
      <c r="G11" s="123">
        <f>SUM(G15+G14+G13+G12+G16)</f>
        <v>66060</v>
      </c>
      <c r="H11" s="124">
        <f>SUM(H12+H13+H14+H15+H16)</f>
        <v>1625</v>
      </c>
      <c r="I11" s="114">
        <f t="shared" si="1"/>
        <v>12.726499026100509</v>
      </c>
      <c r="J11" s="125">
        <f>SUM(J12+J13+J14+J15+J16)</f>
        <v>21779.282000000007</v>
      </c>
      <c r="K11" s="125">
        <f>J11</f>
        <v>21779.282000000007</v>
      </c>
      <c r="L11" s="126" t="s">
        <v>67</v>
      </c>
      <c r="M11" s="117">
        <f t="shared" si="2"/>
        <v>2.2018632202843045</v>
      </c>
      <c r="N11" s="118">
        <f t="shared" si="3"/>
        <v>449.38775510204084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67"/>
      <c r="E12" s="127">
        <v>55</v>
      </c>
      <c r="F12" s="111">
        <v>17689</v>
      </c>
      <c r="G12" s="112">
        <v>23827.5</v>
      </c>
      <c r="H12" s="113">
        <v>550</v>
      </c>
      <c r="I12" s="128">
        <f>J12/(L12*24)</f>
        <v>11.51737475552881</v>
      </c>
      <c r="J12" s="115">
        <v>7655.5990000000002</v>
      </c>
      <c r="K12" s="115">
        <v>24.200000000000003</v>
      </c>
      <c r="L12" s="116" t="s">
        <v>68</v>
      </c>
      <c r="M12" s="117">
        <f t="shared" si="2"/>
        <v>2.3105964667167127</v>
      </c>
      <c r="N12" s="118">
        <f t="shared" si="3"/>
        <v>433.22727272727275</v>
      </c>
      <c r="O12" s="118">
        <v>22.616144999518504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67"/>
      <c r="E13" s="127">
        <v>41</v>
      </c>
      <c r="F13" s="111">
        <v>13631</v>
      </c>
      <c r="G13" s="112">
        <v>19135.5</v>
      </c>
      <c r="H13" s="113">
        <v>467</v>
      </c>
      <c r="I13" s="128">
        <f t="shared" si="1"/>
        <v>12.391920383863516</v>
      </c>
      <c r="J13" s="115">
        <v>5810.7780000000012</v>
      </c>
      <c r="K13" s="115">
        <v>21.7</v>
      </c>
      <c r="L13" s="116" t="s">
        <v>69</v>
      </c>
      <c r="M13" s="117">
        <f t="shared" si="2"/>
        <v>2.345813245661768</v>
      </c>
      <c r="N13" s="118">
        <f t="shared" si="3"/>
        <v>466.71951219512198</v>
      </c>
      <c r="O13" s="118">
        <v>23.390800392421433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67"/>
      <c r="E14" s="127">
        <v>26</v>
      </c>
      <c r="F14" s="111">
        <v>6882</v>
      </c>
      <c r="G14" s="112">
        <v>9558</v>
      </c>
      <c r="H14" s="113">
        <v>241</v>
      </c>
      <c r="I14" s="128">
        <f t="shared" si="1"/>
        <v>12.456254634647197</v>
      </c>
      <c r="J14" s="115">
        <v>3639.51</v>
      </c>
      <c r="K14" s="115">
        <v>22.95</v>
      </c>
      <c r="L14" s="116" t="s">
        <v>70</v>
      </c>
      <c r="M14" s="117">
        <f t="shared" si="2"/>
        <v>1.8909138867594812</v>
      </c>
      <c r="N14" s="118">
        <f t="shared" si="3"/>
        <v>367.61538461538464</v>
      </c>
      <c r="O14" s="118">
        <v>22.901429595828894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67"/>
      <c r="E15" s="127">
        <v>25</v>
      </c>
      <c r="F15" s="111">
        <v>9753</v>
      </c>
      <c r="G15" s="112">
        <v>13539</v>
      </c>
      <c r="H15" s="113">
        <v>367</v>
      </c>
      <c r="I15" s="128">
        <f t="shared" si="1"/>
        <v>16.367248424001875</v>
      </c>
      <c r="J15" s="115">
        <v>4673.3950000000023</v>
      </c>
      <c r="K15" s="115">
        <v>17.244999999999997</v>
      </c>
      <c r="L15" s="116" t="s">
        <v>71</v>
      </c>
      <c r="M15" s="117">
        <f t="shared" si="2"/>
        <v>2.0869196804464409</v>
      </c>
      <c r="N15" s="118">
        <f t="shared" si="3"/>
        <v>541.55999999999995</v>
      </c>
      <c r="O15" s="118">
        <v>26.055930932391917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88</v>
      </c>
      <c r="D17" s="167"/>
      <c r="E17" s="121">
        <f>SUM(E21+E20+E19+E18)</f>
        <v>86</v>
      </c>
      <c r="F17" s="122">
        <f>SUM(F21+F20+F19+F18)</f>
        <v>32227</v>
      </c>
      <c r="G17" s="123">
        <f>SUM(G21+G20+G19+G18)</f>
        <v>44476.5</v>
      </c>
      <c r="H17" s="124">
        <f>SUM(H21+H20+H19+H18)</f>
        <v>1313</v>
      </c>
      <c r="I17" s="114">
        <f t="shared" si="1"/>
        <v>14.583026500454059</v>
      </c>
      <c r="J17" s="125">
        <f>SUM(J18:J21)</f>
        <v>17664.420000000002</v>
      </c>
      <c r="K17" s="125">
        <f>J17</f>
        <v>17664.420000000002</v>
      </c>
      <c r="L17" s="126" t="s">
        <v>80</v>
      </c>
      <c r="M17" s="117">
        <f t="shared" si="2"/>
        <v>1.8244018201559971</v>
      </c>
      <c r="N17" s="118">
        <f t="shared" si="3"/>
        <v>517.16860465116281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34</v>
      </c>
      <c r="D18" s="167"/>
      <c r="E18" s="127">
        <v>34</v>
      </c>
      <c r="F18" s="111">
        <v>15401</v>
      </c>
      <c r="G18" s="112">
        <v>21264</v>
      </c>
      <c r="H18" s="113">
        <v>459</v>
      </c>
      <c r="I18" s="128">
        <f t="shared" si="1"/>
        <v>13.324751328721161</v>
      </c>
      <c r="J18" s="115">
        <v>7479.4050000000007</v>
      </c>
      <c r="K18" s="115">
        <v>16.295000000000002</v>
      </c>
      <c r="L18" s="116" t="s">
        <v>81</v>
      </c>
      <c r="M18" s="117">
        <f t="shared" si="2"/>
        <v>2.0591210129682773</v>
      </c>
      <c r="N18" s="118">
        <f t="shared" si="3"/>
        <v>625.41176470588232</v>
      </c>
      <c r="O18" s="118">
        <v>20.284700165853884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21</v>
      </c>
      <c r="D19" s="167"/>
      <c r="E19" s="127">
        <v>21</v>
      </c>
      <c r="F19" s="111">
        <v>5708</v>
      </c>
      <c r="G19" s="112">
        <v>7894.5</v>
      </c>
      <c r="H19" s="113">
        <v>272</v>
      </c>
      <c r="I19" s="128">
        <f t="shared" si="1"/>
        <v>14.490820668693008</v>
      </c>
      <c r="J19" s="115">
        <v>3178.3199999999997</v>
      </c>
      <c r="K19" s="115">
        <v>11.69</v>
      </c>
      <c r="L19" s="116" t="s">
        <v>82</v>
      </c>
      <c r="M19" s="117">
        <f t="shared" si="2"/>
        <v>1.7959173399783535</v>
      </c>
      <c r="N19" s="118">
        <f t="shared" si="3"/>
        <v>375.92857142857144</v>
      </c>
      <c r="O19" s="118">
        <v>21.828412011621722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67"/>
      <c r="E20" s="127">
        <v>15</v>
      </c>
      <c r="F20" s="111">
        <v>5325</v>
      </c>
      <c r="G20" s="112">
        <v>7281</v>
      </c>
      <c r="H20" s="113">
        <v>285</v>
      </c>
      <c r="I20" s="128">
        <f t="shared" si="1"/>
        <v>19.814892665474062</v>
      </c>
      <c r="J20" s="115">
        <v>3692.1750000000002</v>
      </c>
      <c r="K20" s="115">
        <v>12.96</v>
      </c>
      <c r="L20" s="116" t="s">
        <v>83</v>
      </c>
      <c r="M20" s="117">
        <f t="shared" si="2"/>
        <v>1.4422393304759389</v>
      </c>
      <c r="N20" s="118">
        <f t="shared" si="3"/>
        <v>485.4</v>
      </c>
      <c r="O20" s="118">
        <v>27.270781454901183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16</v>
      </c>
      <c r="D21" s="167"/>
      <c r="E21" s="127">
        <v>16</v>
      </c>
      <c r="F21" s="111">
        <v>5793</v>
      </c>
      <c r="G21" s="112">
        <v>8037</v>
      </c>
      <c r="H21" s="113">
        <v>297</v>
      </c>
      <c r="I21" s="128">
        <f>J21/(L21*24)</f>
        <v>13.566491575141551</v>
      </c>
      <c r="J21" s="115">
        <v>3314.52</v>
      </c>
      <c r="K21" s="115">
        <v>9.94</v>
      </c>
      <c r="L21" s="116" t="s">
        <v>84</v>
      </c>
      <c r="M21" s="117">
        <f t="shared" si="2"/>
        <v>1.7477643821729842</v>
      </c>
      <c r="N21" s="118">
        <f t="shared" si="3"/>
        <v>502.3125</v>
      </c>
      <c r="O21" s="118">
        <v>18.166295250172173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150</v>
      </c>
      <c r="D22" s="167"/>
      <c r="E22" s="121">
        <f>SUM(E28+E27+E26+E25+E24+E23)</f>
        <v>149</v>
      </c>
      <c r="F22" s="122">
        <f>SUM(F23:F28)</f>
        <v>40744</v>
      </c>
      <c r="G22" s="123">
        <f>SUM(G28+G27+G26+G25+G24+G23)</f>
        <v>67005.5</v>
      </c>
      <c r="H22" s="124">
        <f>SUM(H28+H27+H26+H25+H24+H23)</f>
        <v>1139</v>
      </c>
      <c r="I22" s="114">
        <f t="shared" si="1"/>
        <v>23.650735231619208</v>
      </c>
      <c r="J22" s="114">
        <f>SUM(J28+J27+J26+J25+J24+J23)</f>
        <v>27825.089999999997</v>
      </c>
      <c r="K22" s="114">
        <f>J22</f>
        <v>27825.089999999997</v>
      </c>
      <c r="L22" s="126" t="s">
        <v>75</v>
      </c>
      <c r="M22" s="117">
        <f>+F22/J22</f>
        <v>1.4642899627638224</v>
      </c>
      <c r="N22" s="118">
        <f>+G22/E22</f>
        <v>449.70134228187919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71</v>
      </c>
      <c r="D23" s="167"/>
      <c r="E23" s="127">
        <v>71</v>
      </c>
      <c r="F23" s="129">
        <v>20240</v>
      </c>
      <c r="G23" s="112">
        <v>33301.300000000003</v>
      </c>
      <c r="H23" s="113">
        <v>520</v>
      </c>
      <c r="I23" s="128">
        <f t="shared" si="1"/>
        <v>25.261529064440598</v>
      </c>
      <c r="J23" s="115">
        <v>12407.199999999999</v>
      </c>
      <c r="K23" s="115">
        <v>24.27</v>
      </c>
      <c r="L23" s="116" t="s">
        <v>76</v>
      </c>
      <c r="M23" s="117">
        <f t="shared" si="2"/>
        <v>1.6313108517634922</v>
      </c>
      <c r="N23" s="118">
        <f t="shared" si="3"/>
        <v>469.03239436619725</v>
      </c>
      <c r="O23" s="118">
        <v>21.790543720034957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0</v>
      </c>
      <c r="D24" s="167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72</v>
      </c>
      <c r="M24" s="117">
        <v>0</v>
      </c>
      <c r="N24" s="118">
        <v>0</v>
      </c>
      <c r="O24" s="118">
        <v>0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28</v>
      </c>
      <c r="D25" s="167"/>
      <c r="E25" s="127">
        <v>28</v>
      </c>
      <c r="F25" s="111">
        <v>7805</v>
      </c>
      <c r="G25" s="130">
        <v>12904.7</v>
      </c>
      <c r="H25" s="113">
        <v>237</v>
      </c>
      <c r="I25" s="128">
        <f t="shared" si="1"/>
        <v>23.399231238560095</v>
      </c>
      <c r="J25" s="115">
        <v>6391.8899999999994</v>
      </c>
      <c r="K25" s="115">
        <v>37.130000000000003</v>
      </c>
      <c r="L25" s="116" t="s">
        <v>77</v>
      </c>
      <c r="M25" s="117">
        <f t="shared" si="2"/>
        <v>1.2210785855200887</v>
      </c>
      <c r="N25" s="118">
        <f t="shared" si="3"/>
        <v>460.88214285714287</v>
      </c>
      <c r="O25" s="118">
        <v>28.203544747634723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13</v>
      </c>
      <c r="D26" s="167"/>
      <c r="E26" s="127">
        <v>13</v>
      </c>
      <c r="F26" s="111">
        <v>3604</v>
      </c>
      <c r="G26" s="130">
        <v>5905.8</v>
      </c>
      <c r="H26" s="113">
        <v>83</v>
      </c>
      <c r="I26" s="128">
        <f t="shared" si="1"/>
        <v>7.0959183673469388</v>
      </c>
      <c r="J26" s="115">
        <v>961.97</v>
      </c>
      <c r="K26" s="115">
        <v>30.099999999999969</v>
      </c>
      <c r="L26" s="116" t="s">
        <v>78</v>
      </c>
      <c r="M26" s="117">
        <f t="shared" si="2"/>
        <v>3.7464785804131107</v>
      </c>
      <c r="N26" s="118">
        <f t="shared" si="3"/>
        <v>454.2923076923077</v>
      </c>
      <c r="O26" s="118">
        <v>24.98771967842908</v>
      </c>
      <c r="S26" t="s">
        <v>24</v>
      </c>
      <c r="T26" s="1"/>
      <c r="U26" s="181">
        <f>B3</f>
        <v>44044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38</v>
      </c>
      <c r="D27" s="167"/>
      <c r="E27" s="127">
        <v>37</v>
      </c>
      <c r="F27" s="111">
        <v>9095</v>
      </c>
      <c r="G27" s="112">
        <v>14893.7</v>
      </c>
      <c r="H27" s="113">
        <v>299</v>
      </c>
      <c r="I27" s="128">
        <f t="shared" si="1"/>
        <v>29.141829789797026</v>
      </c>
      <c r="J27" s="115">
        <v>8064.03</v>
      </c>
      <c r="K27" s="115">
        <v>23.87</v>
      </c>
      <c r="L27" s="116" t="s">
        <v>79</v>
      </c>
      <c r="M27" s="117">
        <f t="shared" si="2"/>
        <v>1.1278479866766369</v>
      </c>
      <c r="N27" s="118">
        <f t="shared" si="3"/>
        <v>402.53243243243247</v>
      </c>
      <c r="O27" s="118">
        <v>21.098012257007138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470</v>
      </c>
      <c r="D29" s="168"/>
      <c r="E29" s="50">
        <f>SUM(E6+E9+E11+E17+E22+P32)</f>
        <v>439</v>
      </c>
      <c r="F29" s="98">
        <f>SUM(F6+F9+F11+F17+F22)</f>
        <v>131898</v>
      </c>
      <c r="G29" s="90">
        <f>SUM(G6+G9+G11+G17+G22)</f>
        <v>200958.8</v>
      </c>
      <c r="H29" s="52">
        <f>SUM(H6+H9+H11+H17+H22)</f>
        <v>4544</v>
      </c>
      <c r="I29" s="52"/>
      <c r="J29" s="53">
        <f>SUM(J6+J9+J11+J17+J22)</f>
        <v>80707.562000000005</v>
      </c>
      <c r="K29" s="53"/>
      <c r="L29" s="53"/>
      <c r="M29" s="53">
        <f t="shared" si="2"/>
        <v>1.6342706523584494</v>
      </c>
      <c r="N29" s="91">
        <f>G29/E29</f>
        <v>457.76492027334848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4">+X29/V29</f>
        <v>0.5</v>
      </c>
      <c r="Z29" s="24">
        <f>F7</f>
        <v>2439</v>
      </c>
      <c r="AA29" s="67">
        <f>G6</f>
        <v>2926.8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50</v>
      </c>
      <c r="W30" s="172"/>
      <c r="X30" s="56">
        <f>E9</f>
        <v>50</v>
      </c>
      <c r="Y30" s="55">
        <f t="shared" si="4"/>
        <v>1</v>
      </c>
      <c r="Z30" s="24">
        <f>F9</f>
        <v>8533</v>
      </c>
      <c r="AA30" s="67">
        <f>G9</f>
        <v>20490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147</v>
      </c>
      <c r="Y31" s="55">
        <f t="shared" si="4"/>
        <v>0.875</v>
      </c>
      <c r="Z31" s="24">
        <f>F11</f>
        <v>47955</v>
      </c>
      <c r="AA31" s="67">
        <f>G11</f>
        <v>66060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88</v>
      </c>
      <c r="W32" s="172"/>
      <c r="X32" s="56">
        <f>E17</f>
        <v>86</v>
      </c>
      <c r="Y32" s="55">
        <f t="shared" si="4"/>
        <v>0.97727272727272729</v>
      </c>
      <c r="Z32" s="24">
        <f>F17</f>
        <v>32227</v>
      </c>
      <c r="AA32" s="67">
        <f>G17</f>
        <v>44476.5</v>
      </c>
    </row>
    <row r="33" spans="2:27" ht="15.75" thickBot="1" x14ac:dyDescent="0.3">
      <c r="B33" s="141" t="s">
        <v>46</v>
      </c>
      <c r="C33" s="141"/>
      <c r="D33" s="140">
        <v>38</v>
      </c>
      <c r="E33" s="140"/>
      <c r="F33" s="140"/>
      <c r="G33" s="140">
        <v>30</v>
      </c>
      <c r="H33" s="140"/>
      <c r="I33" s="140">
        <v>8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150</v>
      </c>
      <c r="W33" s="172"/>
      <c r="X33" s="57">
        <f>E22</f>
        <v>149</v>
      </c>
      <c r="Y33" s="58">
        <f t="shared" si="4"/>
        <v>0.99333333333333329</v>
      </c>
      <c r="Z33" s="47">
        <f>F22</f>
        <v>40744</v>
      </c>
      <c r="AA33" s="72">
        <f>G22</f>
        <v>67005.5</v>
      </c>
    </row>
    <row r="34" spans="2:27" ht="15.75" thickBot="1" x14ac:dyDescent="0.3">
      <c r="B34" s="141" t="s">
        <v>47</v>
      </c>
      <c r="C34" s="141"/>
      <c r="D34" s="140">
        <v>60</v>
      </c>
      <c r="E34" s="140"/>
      <c r="F34" s="140"/>
      <c r="G34" s="140">
        <v>46</v>
      </c>
      <c r="H34" s="140"/>
      <c r="I34" s="140">
        <v>14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470</v>
      </c>
      <c r="W34" s="172"/>
      <c r="X34" s="75">
        <f>SUM(X29:X33)</f>
        <v>439</v>
      </c>
      <c r="Y34" s="59">
        <f t="shared" si="4"/>
        <v>0.93404255319148932</v>
      </c>
      <c r="Z34" s="51">
        <f>SUM(Z29+Z30+Z31+Z32+Z33)</f>
        <v>131898</v>
      </c>
      <c r="AA34" s="60">
        <f>SUM(AA29:AA33)</f>
        <v>200958.8</v>
      </c>
    </row>
    <row r="35" spans="2:27" x14ac:dyDescent="0.25">
      <c r="B35" s="141" t="s">
        <v>48</v>
      </c>
      <c r="C35" s="141"/>
      <c r="D35" s="140">
        <v>70</v>
      </c>
      <c r="E35" s="140"/>
      <c r="F35" s="140"/>
      <c r="G35" s="144">
        <v>71</v>
      </c>
      <c r="H35" s="145"/>
      <c r="I35" s="140">
        <v>3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147</v>
      </c>
      <c r="H37" s="149"/>
      <c r="I37" s="149">
        <f>SUM(I33+I34+I35+I36)</f>
        <v>25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2020-09-18T08:04:38Z</dcterms:modified>
</cp:coreProperties>
</file>