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showInkAnnotation="0" hidePivotFieldList="1" defaultThemeVersion="166925"/>
  <mc:AlternateContent xmlns:mc="http://schemas.openxmlformats.org/markup-compatibility/2006">
    <mc:Choice Requires="x15">
      <x15ac:absPath xmlns:x15ac="http://schemas.microsoft.com/office/spreadsheetml/2010/11/ac" url="D:\Data Analysts\Covid-19 Analysis using Excel\"/>
    </mc:Choice>
  </mc:AlternateContent>
  <xr:revisionPtr revIDLastSave="0" documentId="13_ncr:1_{62682B09-6140-43F0-B4AD-245B346F5427}" xr6:coauthVersionLast="47" xr6:coauthVersionMax="47" xr10:uidLastSave="{00000000-0000-0000-0000-000000000000}"/>
  <bookViews>
    <workbookView xWindow="-120" yWindow="-120" windowWidth="20730" windowHeight="11160" firstSheet="1" activeTab="1" xr2:uid="{00000000-000D-0000-FFFF-FFFF00000000}"/>
  </bookViews>
  <sheets>
    <sheet name="Sheet1" sheetId="2" r:id="rId1"/>
    <sheet name="Covid-19 Analyse by Year" sheetId="3" r:id="rId2"/>
    <sheet name="Sheet3" sheetId="6" r:id="rId3"/>
    <sheet name="Sheet2" sheetId="4" r:id="rId4"/>
    <sheet name="PK COVID-19" sheetId="1" r:id="rId5"/>
    <sheet name="charts" sheetId="5" r:id="rId6"/>
  </sheets>
  <definedNames>
    <definedName name="_xlcn.WorksheetConnection_PKCOVID19analysis.xlsxTable11" hidden="1">Table1[]</definedName>
    <definedName name="casesdashboard">'Covid-19 Analyse by Year'!$N$6</definedName>
    <definedName name="deathsdashboard">'Covid-19 Analyse by Year'!$H$6</definedName>
    <definedName name="ExternalData_1" localSheetId="2" hidden="1">Sheet3!$A$3:$K$4</definedName>
    <definedName name="recoverydashboard">'Covid-19 Analyse by Year'!$K$6</definedName>
    <definedName name="Slicer_Date__Year">#N/A</definedName>
    <definedName name="Slicer_Province">#N/A</definedName>
  </definedNames>
  <calcPr calcId="191029"/>
  <pivotCaches>
    <pivotCache cacheId="0" r:id="rId7"/>
    <pivotCache cacheId="8" r:id="rId8"/>
  </pivotCaches>
  <extLst>
    <ext xmlns:x14="http://schemas.microsoft.com/office/spreadsheetml/2009/9/main" uri="{876F7934-8845-4945-9796-88D515C7AA90}">
      <x14:pivotCaches>
        <pivotCache cacheId="2"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PK COVID-19 analysis.xlsx!Table1"/>
        </x15:modelTables>
        <x15:extLst>
          <ext xmlns:x16="http://schemas.microsoft.com/office/spreadsheetml/2014/11/main" uri="{9835A34E-60A6-4A7C-AAB8-D5F71C897F49}">
            <x16:modelTimeGroupings>
              <x16:modelTimeGrouping tableName="Table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5" l="1"/>
  <c r="C3" i="5"/>
  <c r="C2" i="5"/>
  <c r="H6" i="3"/>
  <c r="C9" i="5" s="1"/>
  <c r="D9" i="5" s="1"/>
  <c r="K6" i="3"/>
  <c r="C10" i="5" s="1"/>
  <c r="D10" i="5" s="1"/>
  <c r="N6" i="3"/>
  <c r="C8" i="5" s="1"/>
  <c r="D8" i="5" s="1"/>
  <c r="I10" i="1"/>
  <c r="I12" i="1"/>
  <c r="I11" i="1"/>
  <c r="L6" i="1"/>
  <c r="I8" i="1"/>
  <c r="I7" i="1"/>
  <c r="I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A5C4B10-E641-4368-8A6D-25417D08C0DC}" keepAlive="1" name="ModelConnection_ExternalData_1" description="Data Model" type="5" refreshedVersion="7" minRefreshableVersion="5" saveData="1">
    <dbPr connection="Data Model Connection" command="DRILLTHROUGH MAXROWS 1000 SELECT FROM [Model] WHERE (([Measures].[Sum of Deaths],[Table1].[Date (Year)].&amp;[2022],[Table1].[City].&amp;[Abbottabad],[Table1].[Date (Month)].&amp;[Feb])) RETURN [$Table1].[Date],[$Table1].[Cases],[$Table1].[Deaths],[$Table1].[Recovered],[$Table1].[Travel_history],[$Table1].[Province],[$Table1].[City],[$Table1].[Date (Year)],[$Table1].[Date (Quarter)],[$Table1].[Date (Month)],[$Table1].[Date (Month Index)]" commandType="4"/>
    <extLst>
      <ext xmlns:x15="http://schemas.microsoft.com/office/spreadsheetml/2010/11/main" uri="{DE250136-89BD-433C-8126-D09CA5730AF9}">
        <x15:connection id="" model="1"/>
      </ext>
    </extLst>
  </connection>
  <connection id="2" xr16:uid="{117714D8-CF69-4321-B6AA-B3AAAE44798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8A453B2-A54D-4E02-8440-E532210F6CCE}" name="WorksheetConnection_PK COVID-19 analysis.xlsx!Table1" type="102" refreshedVersion="7" minRefreshableVersion="5">
    <extLst>
      <ext xmlns:x15="http://schemas.microsoft.com/office/spreadsheetml/2010/11/main" uri="{DE250136-89BD-433C-8126-D09CA5730AF9}">
        <x15:connection id="Table1" autoDelete="1">
          <x15:rangePr sourceName="_xlcn.WorksheetConnection_PKCOVID19analysis.xlsxTable11"/>
        </x15:connection>
      </ext>
    </extLst>
  </connection>
</connections>
</file>

<file path=xl/sharedStrings.xml><?xml version="1.0" encoding="utf-8"?>
<sst xmlns="http://schemas.openxmlformats.org/spreadsheetml/2006/main" count="2638" uniqueCount="187">
  <si>
    <t>Date</t>
  </si>
  <si>
    <t>Cases</t>
  </si>
  <si>
    <t>Deaths</t>
  </si>
  <si>
    <t>Recovered</t>
  </si>
  <si>
    <t>Travel_history</t>
  </si>
  <si>
    <t>Province</t>
  </si>
  <si>
    <t>City</t>
  </si>
  <si>
    <t>China</t>
  </si>
  <si>
    <t>Islamabad Capital Territory</t>
  </si>
  <si>
    <t>Islamabad</t>
  </si>
  <si>
    <t>Iran/Taftan</t>
  </si>
  <si>
    <t>Sindh</t>
  </si>
  <si>
    <t>Karachi</t>
  </si>
  <si>
    <t>Gilgit-Baltistan</t>
  </si>
  <si>
    <t>Gilgit</t>
  </si>
  <si>
    <t>Unknown</t>
  </si>
  <si>
    <t>Syria</t>
  </si>
  <si>
    <t>UK</t>
  </si>
  <si>
    <t>Hyderabad</t>
  </si>
  <si>
    <t>Baluchistan</t>
  </si>
  <si>
    <t>Quetta</t>
  </si>
  <si>
    <t>Skardu</t>
  </si>
  <si>
    <t>Local - Social Contact</t>
  </si>
  <si>
    <t>USA</t>
  </si>
  <si>
    <t>Taftan</t>
  </si>
  <si>
    <t>Sukkur</t>
  </si>
  <si>
    <t>Punjab</t>
  </si>
  <si>
    <t>Lahore</t>
  </si>
  <si>
    <t>Khyber Pakhtunkhwa</t>
  </si>
  <si>
    <t>Dera Ismail Khan</t>
  </si>
  <si>
    <t>Mardan</t>
  </si>
  <si>
    <t>khyber Pakhtunkhwa</t>
  </si>
  <si>
    <t>Mansehra</t>
  </si>
  <si>
    <t>Dera Ghazi Khan</t>
  </si>
  <si>
    <t>KSA</t>
  </si>
  <si>
    <t>Peshawar</t>
  </si>
  <si>
    <t>Charsadda</t>
  </si>
  <si>
    <t>Buner</t>
  </si>
  <si>
    <t xml:space="preserve">Mardan </t>
  </si>
  <si>
    <t xml:space="preserve">Hangu </t>
  </si>
  <si>
    <t>Azad Jummu Kashmir</t>
  </si>
  <si>
    <t>Mirpur</t>
  </si>
  <si>
    <t>Multan</t>
  </si>
  <si>
    <t>Local - Covid Relative</t>
  </si>
  <si>
    <t>Nagar</t>
  </si>
  <si>
    <t>Federal Administration Tribal Area</t>
  </si>
  <si>
    <t>Khyber</t>
  </si>
  <si>
    <t>Rawalpindi</t>
  </si>
  <si>
    <t>Jehlum</t>
  </si>
  <si>
    <t xml:space="preserve">Gujrat </t>
  </si>
  <si>
    <t>Gujranwala</t>
  </si>
  <si>
    <t>Karak</t>
  </si>
  <si>
    <t>Dadu</t>
  </si>
  <si>
    <t>South Waziristan</t>
  </si>
  <si>
    <t>Sargodha</t>
  </si>
  <si>
    <t>Faisalabad</t>
  </si>
  <si>
    <t>Mandi Bahauddin</t>
  </si>
  <si>
    <t>Rahim yar khan</t>
  </si>
  <si>
    <t>International Passenger</t>
  </si>
  <si>
    <t>Astore</t>
  </si>
  <si>
    <t>Swabi</t>
  </si>
  <si>
    <t>Gujrat</t>
  </si>
  <si>
    <t>Kharmang</t>
  </si>
  <si>
    <t>Dubai</t>
  </si>
  <si>
    <t>Dir Upper</t>
  </si>
  <si>
    <t>Swat</t>
  </si>
  <si>
    <t>Mianwali</t>
  </si>
  <si>
    <t>Narowal</t>
  </si>
  <si>
    <t>Nankana</t>
  </si>
  <si>
    <t>Attock</t>
  </si>
  <si>
    <t>Bahawal Nagar</t>
  </si>
  <si>
    <t>Shigar</t>
  </si>
  <si>
    <t>Larkana</t>
  </si>
  <si>
    <t>Shangla</t>
  </si>
  <si>
    <t>Nowshera</t>
  </si>
  <si>
    <t>Orakzai</t>
  </si>
  <si>
    <t>Malakand</t>
  </si>
  <si>
    <t>Kohat</t>
  </si>
  <si>
    <t>Khushab</t>
  </si>
  <si>
    <t>Vehari</t>
  </si>
  <si>
    <t>Raiwind</t>
  </si>
  <si>
    <t>Dir Lower</t>
  </si>
  <si>
    <t>Abbottabad</t>
  </si>
  <si>
    <t>Bahawalpur</t>
  </si>
  <si>
    <t>Rahim Yar Khan</t>
  </si>
  <si>
    <t>Muzaffarabad</t>
  </si>
  <si>
    <t>Ghanche</t>
  </si>
  <si>
    <t>Bajaur</t>
  </si>
  <si>
    <t>Bannu</t>
  </si>
  <si>
    <t>Hafizabad</t>
  </si>
  <si>
    <t>Kasur</t>
  </si>
  <si>
    <t>Laiya</t>
  </si>
  <si>
    <t>Tableeghi Jamaat</t>
  </si>
  <si>
    <t>Jacobabad</t>
  </si>
  <si>
    <t>Haripur</t>
  </si>
  <si>
    <t>Kurrum</t>
  </si>
  <si>
    <t xml:space="preserve">Bhambore </t>
  </si>
  <si>
    <t>Trarkhel</t>
  </si>
  <si>
    <t>Tank</t>
  </si>
  <si>
    <t>Lodhran</t>
  </si>
  <si>
    <t>Sialkot</t>
  </si>
  <si>
    <t>Hangu</t>
  </si>
  <si>
    <t>Chiniot</t>
  </si>
  <si>
    <t>Sheikhupura</t>
  </si>
  <si>
    <t>Lakki Marwat</t>
  </si>
  <si>
    <t>Torghar</t>
  </si>
  <si>
    <t>Tableegi Jamaat</t>
  </si>
  <si>
    <t>Jail</t>
  </si>
  <si>
    <t>Mohmand</t>
  </si>
  <si>
    <t>North Waziristan</t>
  </si>
  <si>
    <t>Okara</t>
  </si>
  <si>
    <t>Toba Tek Singh</t>
  </si>
  <si>
    <t>Jamshoro</t>
  </si>
  <si>
    <t>Badin</t>
  </si>
  <si>
    <t>Shaheed Benazirabad</t>
  </si>
  <si>
    <t>Naushero Feroz</t>
  </si>
  <si>
    <t>Shujawal</t>
  </si>
  <si>
    <t>Sanghar</t>
  </si>
  <si>
    <t>Tando M. Khan</t>
  </si>
  <si>
    <t>Ghotki</t>
  </si>
  <si>
    <t>Chakwal</t>
  </si>
  <si>
    <t>Jhang</t>
  </si>
  <si>
    <t>NSB</t>
  </si>
  <si>
    <t>Bhakhar</t>
  </si>
  <si>
    <t>Khairpur</t>
  </si>
  <si>
    <t>Sujawal</t>
  </si>
  <si>
    <t>Sahewal</t>
  </si>
  <si>
    <t>Rajanpur</t>
  </si>
  <si>
    <t>Muzaffargar</t>
  </si>
  <si>
    <t>Khanewal</t>
  </si>
  <si>
    <t>Pakpatan</t>
  </si>
  <si>
    <t>Diamer</t>
  </si>
  <si>
    <t>Shikarpur</t>
  </si>
  <si>
    <t>Tando Alahyar</t>
  </si>
  <si>
    <t>Umerkot</t>
  </si>
  <si>
    <t>India</t>
  </si>
  <si>
    <t>Total</t>
  </si>
  <si>
    <t>Row Labels</t>
  </si>
  <si>
    <t>Grand Total</t>
  </si>
  <si>
    <t>Feb</t>
  </si>
  <si>
    <t>Mar</t>
  </si>
  <si>
    <t>Apr</t>
  </si>
  <si>
    <t>Sum of Deaths</t>
  </si>
  <si>
    <t>Sum of Recovered</t>
  </si>
  <si>
    <t>DEATHS</t>
  </si>
  <si>
    <t>RECOVERY</t>
  </si>
  <si>
    <t>CASES</t>
  </si>
  <si>
    <t>Year</t>
  </si>
  <si>
    <t>cases</t>
  </si>
  <si>
    <t>deaths</t>
  </si>
  <si>
    <t>recovers</t>
  </si>
  <si>
    <t>ratio</t>
  </si>
  <si>
    <t>ramains</t>
  </si>
  <si>
    <t>2022</t>
  </si>
  <si>
    <t>total cases</t>
  </si>
  <si>
    <t>total dates</t>
  </si>
  <si>
    <t>recovery</t>
  </si>
  <si>
    <t>For Total Cases</t>
  </si>
  <si>
    <t>For Total Dates</t>
  </si>
  <si>
    <t>For Recovery</t>
  </si>
  <si>
    <t>May</t>
  </si>
  <si>
    <t>Jun</t>
  </si>
  <si>
    <t>Jul</t>
  </si>
  <si>
    <t>Aug</t>
  </si>
  <si>
    <t>Sep</t>
  </si>
  <si>
    <t>Oct</t>
  </si>
  <si>
    <t>Nov</t>
  </si>
  <si>
    <t>Dec</t>
  </si>
  <si>
    <t>Jan</t>
  </si>
  <si>
    <t>Date (Year)</t>
  </si>
  <si>
    <t>Date (Month)</t>
  </si>
  <si>
    <t>Table1[Date]</t>
  </si>
  <si>
    <t>Table1[Cases]</t>
  </si>
  <si>
    <t>Table1[Deaths]</t>
  </si>
  <si>
    <t>Table1[Recovered]</t>
  </si>
  <si>
    <t>Table1[Travel_history]</t>
  </si>
  <si>
    <t>Table1[Province]</t>
  </si>
  <si>
    <t>Table1[City]</t>
  </si>
  <si>
    <t>Table1[Date (Year)]</t>
  </si>
  <si>
    <t>Table1[Date (Quarter)]</t>
  </si>
  <si>
    <t>Table1[Date (Month)]</t>
  </si>
  <si>
    <t>Table1[Date (Month Index)]</t>
  </si>
  <si>
    <t>Qtr1</t>
  </si>
  <si>
    <t>Data returned for Sum of Deaths, 2022 - Abbottabad - Feb (First 1000 rows).</t>
  </si>
  <si>
    <t>Dashboard</t>
  </si>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</sst>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d\-mmm\-yy;@"/>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0"/>
      <name val="Algerian"/>
      <family val="5"/>
    </font>
    <font>
      <sz val="8"/>
      <name val="Calibri"/>
      <family val="2"/>
      <scheme val="minor"/>
    </font>
    <font>
      <sz val="36"/>
      <color theme="0"/>
      <name val="Agency FB"/>
      <family val="2"/>
    </font>
    <font>
      <sz val="28"/>
      <color theme="0"/>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0" fontId="0" fillId="34" borderId="0" xfId="0" applyFill="1"/>
    <xf numFmtId="0" fontId="18" fillId="33" borderId="0" xfId="0" applyFont="1" applyFill="1" applyAlignment="1">
      <alignment horizontal="center"/>
    </xf>
    <xf numFmtId="164" fontId="0" fillId="0" borderId="0" xfId="0" applyNumberFormat="1"/>
    <xf numFmtId="165" fontId="0" fillId="0" borderId="0" xfId="0" applyNumberFormat="1"/>
    <xf numFmtId="0" fontId="20" fillId="33" borderId="0" xfId="0" applyFont="1" applyFill="1" applyAlignment="1">
      <alignment horizontal="center" vertical="center"/>
    </xf>
    <xf numFmtId="9" fontId="0" fillId="0" borderId="0" xfId="0" applyNumberFormat="1"/>
    <xf numFmtId="0" fontId="18" fillId="33" borderId="0" xfId="0" applyFont="1" applyFill="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0" fillId="33" borderId="0" xfId="0" applyFont="1" applyFill="1" applyAlignment="1">
      <alignment horizontal="center" vertical="center"/>
    </xf>
    <xf numFmtId="0" fontId="18" fillId="33" borderId="0" xfId="0" applyFont="1" applyFill="1" applyAlignment="1">
      <alignment horizont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[PK COVID-19 analysis.xlsx]Sheet2!PivotTable1</c:name>
    <c:fmtId val="16"/>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Deaths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bg1"/>
            </a:solidFill>
          </a:ln>
          <a:effectLst>
            <a:glow rad="139700">
              <a:schemeClr val="accent1">
                <a:satMod val="175000"/>
                <a:alpha val="14000"/>
              </a:schemeClr>
            </a:glow>
          </a:effectLst>
        </c:spPr>
        <c:marker>
          <c:symbol val="circle"/>
          <c:size val="4"/>
          <c:spPr>
            <a:solidFill>
              <a:schemeClr val="accent6">
                <a:lumMod val="60000"/>
                <a:lumOff val="40000"/>
              </a:schemeClr>
            </a:solidFill>
            <a:ln>
              <a:solidFill>
                <a:schemeClr val="bg1"/>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Sheet2!$C$3</c:f>
              <c:strCache>
                <c:ptCount val="1"/>
                <c:pt idx="0">
                  <c:v>Total</c:v>
                </c:pt>
              </c:strCache>
            </c:strRef>
          </c:tx>
          <c:spPr>
            <a:ln w="22225" cap="rnd">
              <a:solidFill>
                <a:schemeClr val="bg1"/>
              </a:solidFill>
            </a:ln>
            <a:effectLst>
              <a:glow rad="139700">
                <a:schemeClr val="accent1">
                  <a:satMod val="175000"/>
                  <a:alpha val="14000"/>
                </a:schemeClr>
              </a:glow>
            </a:effectLst>
          </c:spPr>
          <c:marker>
            <c:symbol val="circle"/>
            <c:size val="4"/>
            <c:spPr>
              <a:solidFill>
                <a:schemeClr val="accent6">
                  <a:lumMod val="60000"/>
                  <a:lumOff val="40000"/>
                </a:schemeClr>
              </a:solidFill>
              <a:ln>
                <a:solidFill>
                  <a:schemeClr val="bg1"/>
                </a:solidFill>
              </a:ln>
              <a:effectLst>
                <a:glow rad="63500">
                  <a:schemeClr val="accent1">
                    <a:satMod val="175000"/>
                    <a:alpha val="25000"/>
                  </a:schemeClr>
                </a:glow>
              </a:effectLst>
            </c:spPr>
          </c:marker>
          <c:cat>
            <c:multiLvlStrRef>
              <c:f>Sheet2!$A$4:$B$36</c:f>
              <c:multiLvlStrCache>
                <c:ptCount val="29"/>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lvl>
                <c:lvl>
                  <c:pt idx="0">
                    <c:v>2020</c:v>
                  </c:pt>
                  <c:pt idx="11">
                    <c:v>2021</c:v>
                  </c:pt>
                  <c:pt idx="23">
                    <c:v>2022</c:v>
                  </c:pt>
                </c:lvl>
              </c:multiLvlStrCache>
            </c:multiLvlStrRef>
          </c:cat>
          <c:val>
            <c:numRef>
              <c:f>Sheet2!$C$4:$C$36</c:f>
              <c:numCache>
                <c:formatCode>General</c:formatCode>
                <c:ptCount val="29"/>
                <c:pt idx="0">
                  <c:v>0</c:v>
                </c:pt>
                <c:pt idx="1">
                  <c:v>1</c:v>
                </c:pt>
                <c:pt idx="2">
                  <c:v>3</c:v>
                </c:pt>
                <c:pt idx="3">
                  <c:v>2</c:v>
                </c:pt>
                <c:pt idx="4">
                  <c:v>1</c:v>
                </c:pt>
                <c:pt idx="5">
                  <c:v>2</c:v>
                </c:pt>
                <c:pt idx="6">
                  <c:v>3</c:v>
                </c:pt>
                <c:pt idx="7">
                  <c:v>7</c:v>
                </c:pt>
                <c:pt idx="8">
                  <c:v>7</c:v>
                </c:pt>
                <c:pt idx="9">
                  <c:v>5</c:v>
                </c:pt>
                <c:pt idx="10">
                  <c:v>5</c:v>
                </c:pt>
                <c:pt idx="11">
                  <c:v>5</c:v>
                </c:pt>
                <c:pt idx="12">
                  <c:v>6</c:v>
                </c:pt>
                <c:pt idx="13">
                  <c:v>6</c:v>
                </c:pt>
                <c:pt idx="14">
                  <c:v>3</c:v>
                </c:pt>
                <c:pt idx="15">
                  <c:v>3</c:v>
                </c:pt>
                <c:pt idx="16">
                  <c:v>5</c:v>
                </c:pt>
                <c:pt idx="17">
                  <c:v>3</c:v>
                </c:pt>
                <c:pt idx="18">
                  <c:v>4</c:v>
                </c:pt>
                <c:pt idx="19">
                  <c:v>15</c:v>
                </c:pt>
                <c:pt idx="20">
                  <c:v>7</c:v>
                </c:pt>
                <c:pt idx="21">
                  <c:v>4</c:v>
                </c:pt>
                <c:pt idx="22">
                  <c:v>11</c:v>
                </c:pt>
                <c:pt idx="23">
                  <c:v>7</c:v>
                </c:pt>
                <c:pt idx="24">
                  <c:v>9</c:v>
                </c:pt>
                <c:pt idx="25">
                  <c:v>11</c:v>
                </c:pt>
                <c:pt idx="26">
                  <c:v>4</c:v>
                </c:pt>
                <c:pt idx="27">
                  <c:v>29</c:v>
                </c:pt>
                <c:pt idx="28">
                  <c:v>0</c:v>
                </c:pt>
              </c:numCache>
            </c:numRef>
          </c:val>
          <c:smooth val="0"/>
          <c:extLst>
            <c:ext xmlns:c16="http://schemas.microsoft.com/office/drawing/2014/chart" uri="{C3380CC4-5D6E-409C-BE32-E72D297353CC}">
              <c16:uniqueId val="{00000000-7176-413E-BA8F-F426A3CABF33}"/>
            </c:ext>
          </c:extLst>
        </c:ser>
        <c:dLbls>
          <c:showLegendKey val="0"/>
          <c:showVal val="0"/>
          <c:showCatName val="0"/>
          <c:showSerName val="0"/>
          <c:showPercent val="0"/>
          <c:showBubbleSize val="0"/>
        </c:dLbls>
        <c:marker val="1"/>
        <c:smooth val="0"/>
        <c:axId val="1355626191"/>
        <c:axId val="1355622447"/>
      </c:lineChart>
      <c:catAx>
        <c:axId val="13556261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5622447"/>
        <c:crosses val="autoZero"/>
        <c:auto val="1"/>
        <c:lblAlgn val="ctr"/>
        <c:lblOffset val="100"/>
        <c:noMultiLvlLbl val="0"/>
      </c:catAx>
      <c:valAx>
        <c:axId val="13556224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562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Agency FB" panose="020B0503020202020204" pitchFamily="34" charset="0"/>
                <a:ea typeface="+mn-ea"/>
                <a:cs typeface="+mn-cs"/>
              </a:defRPr>
            </a:pPr>
            <a:r>
              <a:rPr lang="en-US">
                <a:solidFill>
                  <a:schemeClr val="accent6">
                    <a:lumMod val="75000"/>
                  </a:schemeClr>
                </a:solidFill>
                <a:latin typeface="Agency FB" panose="020B0503020202020204" pitchFamily="34" charset="0"/>
              </a:rPr>
              <a:t>Recovery</a:t>
            </a:r>
            <a:r>
              <a:rPr lang="en-US" baseline="0">
                <a:solidFill>
                  <a:schemeClr val="accent6">
                    <a:lumMod val="75000"/>
                  </a:schemeClr>
                </a:solidFill>
                <a:latin typeface="Agency FB" panose="020B0503020202020204" pitchFamily="34" charset="0"/>
              </a:rPr>
              <a:t> in a Year</a:t>
            </a:r>
            <a:endParaRPr lang="en-US">
              <a:solidFill>
                <a:schemeClr val="accent6">
                  <a:lumMod val="75000"/>
                </a:schemeClr>
              </a:solidFill>
              <a:latin typeface="Agency FB" panose="020B0503020202020204" pitchFamily="34" charset="0"/>
            </a:endParaRPr>
          </a:p>
        </c:rich>
      </c:tx>
      <c:layout>
        <c:manualLayout>
          <c:xMode val="edge"/>
          <c:yMode val="edge"/>
          <c:x val="0.31614018835880803"/>
          <c:y val="9.43396693605057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Agency FB" panose="020B0503020202020204" pitchFamily="34" charset="0"/>
              <a:ea typeface="+mn-ea"/>
              <a:cs typeface="+mn-cs"/>
            </a:defRPr>
          </a:pPr>
          <a:endParaRPr lang="en-US"/>
        </a:p>
      </c:txPr>
    </c:title>
    <c:autoTitleDeleted val="0"/>
    <c:plotArea>
      <c:layout/>
      <c:doughnutChart>
        <c:varyColors val="1"/>
        <c:ser>
          <c:idx val="1"/>
          <c:order val="1"/>
          <c:tx>
            <c:strRef>
              <c:f>charts!$E$7:$E$20</c:f>
              <c:strCach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strCache>
            </c:strRef>
          </c:tx>
          <c:spPr>
            <a:solidFill>
              <a:schemeClr val="bg1">
                <a:lumMod val="75000"/>
              </a:schemeClr>
            </a:solidFill>
          </c:spPr>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E286-442C-A5F5-5C58529062DE}"/>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E286-442C-A5F5-5C58529062DE}"/>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E286-442C-A5F5-5C58529062DE}"/>
              </c:ext>
            </c:extLst>
          </c:dPt>
          <c:dPt>
            <c:idx val="3"/>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7-E286-442C-A5F5-5C58529062DE}"/>
              </c:ext>
            </c:extLst>
          </c:dPt>
          <c:dPt>
            <c:idx val="4"/>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9-E286-442C-A5F5-5C58529062DE}"/>
              </c:ext>
            </c:extLst>
          </c:dPt>
          <c:dPt>
            <c:idx val="5"/>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B-E286-442C-A5F5-5C58529062DE}"/>
              </c:ext>
            </c:extLst>
          </c:dPt>
          <c:dPt>
            <c:idx val="6"/>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D-E286-442C-A5F5-5C58529062DE}"/>
              </c:ext>
            </c:extLst>
          </c:dPt>
          <c:dPt>
            <c:idx val="7"/>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F-E286-442C-A5F5-5C58529062DE}"/>
              </c:ext>
            </c:extLst>
          </c:dPt>
          <c:dPt>
            <c:idx val="8"/>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1-E286-442C-A5F5-5C58529062DE}"/>
              </c:ext>
            </c:extLst>
          </c:dPt>
          <c:dPt>
            <c:idx val="9"/>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3-E286-442C-A5F5-5C58529062DE}"/>
              </c:ext>
            </c:extLst>
          </c:dPt>
          <c:dPt>
            <c:idx val="1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5-E286-442C-A5F5-5C58529062DE}"/>
              </c:ext>
            </c:extLst>
          </c:dPt>
          <c:dPt>
            <c:idx val="1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7-E286-442C-A5F5-5C58529062DE}"/>
              </c:ext>
            </c:extLst>
          </c:dPt>
          <c:dPt>
            <c:idx val="1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9-E286-442C-A5F5-5C58529062DE}"/>
              </c:ext>
            </c:extLst>
          </c:dPt>
          <c:dPt>
            <c:idx val="13"/>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B-E286-442C-A5F5-5C58529062DE}"/>
              </c:ext>
            </c:extLst>
          </c:dPt>
          <c:dPt>
            <c:idx val="14"/>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D-E286-442C-A5F5-5C58529062DE}"/>
              </c:ext>
            </c:extLst>
          </c:dPt>
          <c:dPt>
            <c:idx val="15"/>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F-E286-442C-A5F5-5C58529062DE}"/>
              </c:ext>
            </c:extLst>
          </c:dPt>
          <c:dPt>
            <c:idx val="16"/>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21-E286-442C-A5F5-5C58529062DE}"/>
              </c:ext>
            </c:extLst>
          </c:dPt>
          <c:dPt>
            <c:idx val="17"/>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23-E286-442C-A5F5-5C58529062DE}"/>
              </c:ext>
            </c:extLst>
          </c:dPt>
          <c:dPt>
            <c:idx val="18"/>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25-E286-442C-A5F5-5C58529062DE}"/>
              </c:ext>
            </c:extLst>
          </c:dPt>
          <c:dPt>
            <c:idx val="19"/>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27-E286-442C-A5F5-5C58529062DE}"/>
              </c:ext>
            </c:extLst>
          </c:dPt>
          <c:dPt>
            <c:idx val="2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29-E286-442C-A5F5-5C58529062DE}"/>
              </c:ext>
            </c:extLst>
          </c:dPt>
          <c:val>
            <c:numRef>
              <c:f>charts!$E$7:$E$27</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2A-E286-442C-A5F5-5C58529062DE}"/>
            </c:ext>
          </c:extLst>
        </c:ser>
        <c:dLbls>
          <c:showLegendKey val="0"/>
          <c:showVal val="0"/>
          <c:showCatName val="0"/>
          <c:showSerName val="0"/>
          <c:showPercent val="0"/>
          <c:showBubbleSize val="0"/>
          <c:showLeaderLines val="1"/>
        </c:dLbls>
        <c:firstSliceAng val="0"/>
        <c:holeSize val="50"/>
      </c:doughnutChart>
      <c:doughnutChart>
        <c:varyColors val="1"/>
        <c:ser>
          <c:idx val="0"/>
          <c:order val="0"/>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C-E286-442C-A5F5-5C58529062DE}"/>
              </c:ext>
            </c:extLst>
          </c:dPt>
          <c:dPt>
            <c:idx val="1"/>
            <c:bubble3D val="0"/>
            <c:spPr>
              <a:noFill/>
              <a:ln w="19050">
                <a:solidFill>
                  <a:schemeClr val="lt1"/>
                </a:solidFill>
              </a:ln>
              <a:effectLst/>
            </c:spPr>
            <c:extLst>
              <c:ext xmlns:c16="http://schemas.microsoft.com/office/drawing/2014/chart" uri="{C3380CC4-5D6E-409C-BE32-E72D297353CC}">
                <c16:uniqueId val="{0000002E-E286-442C-A5F5-5C58529062DE}"/>
              </c:ext>
            </c:extLst>
          </c:dPt>
          <c:cat>
            <c:strRef>
              <c:f>charts!$C$7:$D$7</c:f>
              <c:strCache>
                <c:ptCount val="2"/>
                <c:pt idx="0">
                  <c:v>ratio</c:v>
                </c:pt>
                <c:pt idx="1">
                  <c:v>ramains</c:v>
                </c:pt>
              </c:strCache>
            </c:strRef>
          </c:cat>
          <c:val>
            <c:numRef>
              <c:f>charts!$C$8:$D$8</c:f>
              <c:numCache>
                <c:formatCode>0%</c:formatCode>
                <c:ptCount val="2"/>
                <c:pt idx="0">
                  <c:v>0.31966726084373143</c:v>
                </c:pt>
                <c:pt idx="1">
                  <c:v>0.68033273915626857</c:v>
                </c:pt>
              </c:numCache>
            </c:numRef>
          </c:val>
          <c:extLst>
            <c:ext xmlns:c16="http://schemas.microsoft.com/office/drawing/2014/chart" uri="{C3380CC4-5D6E-409C-BE32-E72D297353CC}">
              <c16:uniqueId val="{0000002F-E286-442C-A5F5-5C58529062D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Agency FB" panose="020B0503020202020204" pitchFamily="34" charset="0"/>
                <a:ea typeface="+mn-ea"/>
                <a:cs typeface="+mn-cs"/>
              </a:defRPr>
            </a:pPr>
            <a:r>
              <a:rPr lang="en-US">
                <a:solidFill>
                  <a:schemeClr val="accent6">
                    <a:lumMod val="75000"/>
                  </a:schemeClr>
                </a:solidFill>
                <a:latin typeface="Agency FB" panose="020B0503020202020204" pitchFamily="34" charset="0"/>
              </a:rPr>
              <a:t>Deaths in a Year</a:t>
            </a:r>
          </a:p>
        </c:rich>
      </c:tx>
      <c:layout>
        <c:manualLayout>
          <c:xMode val="edge"/>
          <c:yMode val="edge"/>
          <c:x val="0.32060511845451761"/>
          <c:y val="8.18034168905895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Agency FB" panose="020B0503020202020204" pitchFamily="34" charset="0"/>
              <a:ea typeface="+mn-ea"/>
              <a:cs typeface="+mn-cs"/>
            </a:defRPr>
          </a:pPr>
          <a:endParaRPr lang="en-US"/>
        </a:p>
      </c:txPr>
    </c:title>
    <c:autoTitleDeleted val="0"/>
    <c:plotArea>
      <c:layout/>
      <c:doughnutChart>
        <c:varyColors val="1"/>
        <c:ser>
          <c:idx val="1"/>
          <c:order val="1"/>
          <c:tx>
            <c:strRef>
              <c:f>charts!$E$7:$E$20</c:f>
              <c:strCach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strCache>
            </c:strRef>
          </c:tx>
          <c:spPr>
            <a:solidFill>
              <a:schemeClr val="bg1">
                <a:lumMod val="75000"/>
              </a:schemeClr>
            </a:solidFill>
          </c:spPr>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986F-4ABA-8699-459AFE20F480}"/>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986F-4ABA-8699-459AFE20F480}"/>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986F-4ABA-8699-459AFE20F480}"/>
              </c:ext>
            </c:extLst>
          </c:dPt>
          <c:dPt>
            <c:idx val="3"/>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7-986F-4ABA-8699-459AFE20F480}"/>
              </c:ext>
            </c:extLst>
          </c:dPt>
          <c:dPt>
            <c:idx val="4"/>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9-986F-4ABA-8699-459AFE20F480}"/>
              </c:ext>
            </c:extLst>
          </c:dPt>
          <c:dPt>
            <c:idx val="5"/>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B-986F-4ABA-8699-459AFE20F480}"/>
              </c:ext>
            </c:extLst>
          </c:dPt>
          <c:dPt>
            <c:idx val="6"/>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D-986F-4ABA-8699-459AFE20F480}"/>
              </c:ext>
            </c:extLst>
          </c:dPt>
          <c:dPt>
            <c:idx val="7"/>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F-986F-4ABA-8699-459AFE20F480}"/>
              </c:ext>
            </c:extLst>
          </c:dPt>
          <c:dPt>
            <c:idx val="8"/>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1-986F-4ABA-8699-459AFE20F480}"/>
              </c:ext>
            </c:extLst>
          </c:dPt>
          <c:dPt>
            <c:idx val="9"/>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3-986F-4ABA-8699-459AFE20F480}"/>
              </c:ext>
            </c:extLst>
          </c:dPt>
          <c:dPt>
            <c:idx val="1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5-986F-4ABA-8699-459AFE20F480}"/>
              </c:ext>
            </c:extLst>
          </c:dPt>
          <c:dPt>
            <c:idx val="1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7-986F-4ABA-8699-459AFE20F480}"/>
              </c:ext>
            </c:extLst>
          </c:dPt>
          <c:dPt>
            <c:idx val="1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9-986F-4ABA-8699-459AFE20F480}"/>
              </c:ext>
            </c:extLst>
          </c:dPt>
          <c:dPt>
            <c:idx val="13"/>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B-986F-4ABA-8699-459AFE20F480}"/>
              </c:ext>
            </c:extLst>
          </c:dPt>
          <c:dPt>
            <c:idx val="14"/>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D-986F-4ABA-8699-459AFE20F480}"/>
              </c:ext>
            </c:extLst>
          </c:dPt>
          <c:dPt>
            <c:idx val="15"/>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F-986F-4ABA-8699-459AFE20F480}"/>
              </c:ext>
            </c:extLst>
          </c:dPt>
          <c:dPt>
            <c:idx val="16"/>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21-986F-4ABA-8699-459AFE20F480}"/>
              </c:ext>
            </c:extLst>
          </c:dPt>
          <c:dPt>
            <c:idx val="17"/>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23-986F-4ABA-8699-459AFE20F480}"/>
              </c:ext>
            </c:extLst>
          </c:dPt>
          <c:dPt>
            <c:idx val="18"/>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25-986F-4ABA-8699-459AFE20F480}"/>
              </c:ext>
            </c:extLst>
          </c:dPt>
          <c:dPt>
            <c:idx val="19"/>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27-986F-4ABA-8699-459AFE20F480}"/>
              </c:ext>
            </c:extLst>
          </c:dPt>
          <c:dPt>
            <c:idx val="2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29-986F-4ABA-8699-459AFE20F480}"/>
              </c:ext>
            </c:extLst>
          </c:dPt>
          <c:val>
            <c:numRef>
              <c:f>charts!$E$7:$E$27</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2A-986F-4ABA-8699-459AFE20F480}"/>
            </c:ext>
          </c:extLst>
        </c:ser>
        <c:dLbls>
          <c:showLegendKey val="0"/>
          <c:showVal val="0"/>
          <c:showCatName val="0"/>
          <c:showSerName val="0"/>
          <c:showPercent val="0"/>
          <c:showBubbleSize val="0"/>
          <c:showLeaderLines val="1"/>
        </c:dLbls>
        <c:firstSliceAng val="0"/>
        <c:holeSize val="50"/>
      </c:doughnutChart>
      <c:doughnutChart>
        <c:varyColors val="1"/>
        <c:ser>
          <c:idx val="0"/>
          <c:order val="0"/>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C-986F-4ABA-8699-459AFE20F480}"/>
              </c:ext>
            </c:extLst>
          </c:dPt>
          <c:dPt>
            <c:idx val="1"/>
            <c:bubble3D val="0"/>
            <c:spPr>
              <a:noFill/>
              <a:ln w="19050">
                <a:solidFill>
                  <a:schemeClr val="lt1"/>
                </a:solidFill>
              </a:ln>
              <a:effectLst/>
            </c:spPr>
            <c:extLst>
              <c:ext xmlns:c16="http://schemas.microsoft.com/office/drawing/2014/chart" uri="{C3380CC4-5D6E-409C-BE32-E72D297353CC}">
                <c16:uniqueId val="{0000002E-986F-4ABA-8699-459AFE20F480}"/>
              </c:ext>
            </c:extLst>
          </c:dPt>
          <c:cat>
            <c:strRef>
              <c:f>charts!$C$7:$D$7</c:f>
              <c:strCache>
                <c:ptCount val="2"/>
                <c:pt idx="0">
                  <c:v>ratio</c:v>
                </c:pt>
                <c:pt idx="1">
                  <c:v>ramains</c:v>
                </c:pt>
              </c:strCache>
            </c:strRef>
          </c:cat>
          <c:val>
            <c:numRef>
              <c:f>charts!$C$9:$D$9</c:f>
              <c:numCache>
                <c:formatCode>0%</c:formatCode>
                <c:ptCount val="2"/>
                <c:pt idx="0">
                  <c:v>0.35714285714285715</c:v>
                </c:pt>
                <c:pt idx="1">
                  <c:v>0.64285714285714279</c:v>
                </c:pt>
              </c:numCache>
            </c:numRef>
          </c:val>
          <c:extLst>
            <c:ext xmlns:c16="http://schemas.microsoft.com/office/drawing/2014/chart" uri="{C3380CC4-5D6E-409C-BE32-E72D297353CC}">
              <c16:uniqueId val="{0000002F-986F-4ABA-8699-459AFE20F480}"/>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Agency FB" panose="020B0503020202020204" pitchFamily="34" charset="0"/>
                <a:ea typeface="+mn-ea"/>
                <a:cs typeface="+mn-cs"/>
              </a:defRPr>
            </a:pPr>
            <a:r>
              <a:rPr lang="en-US">
                <a:solidFill>
                  <a:schemeClr val="accent6">
                    <a:lumMod val="75000"/>
                  </a:schemeClr>
                </a:solidFill>
                <a:latin typeface="Agency FB" panose="020B0503020202020204" pitchFamily="34" charset="0"/>
              </a:rPr>
              <a:t>Cases</a:t>
            </a:r>
            <a:r>
              <a:rPr lang="en-US" baseline="0">
                <a:solidFill>
                  <a:schemeClr val="accent6">
                    <a:lumMod val="75000"/>
                  </a:schemeClr>
                </a:solidFill>
                <a:latin typeface="Agency FB" panose="020B0503020202020204" pitchFamily="34" charset="0"/>
              </a:rPr>
              <a:t> in a Year</a:t>
            </a:r>
            <a:endParaRPr lang="en-US">
              <a:solidFill>
                <a:schemeClr val="accent6">
                  <a:lumMod val="75000"/>
                </a:schemeClr>
              </a:solidFill>
              <a:latin typeface="Agency FB" panose="020B0503020202020204" pitchFamily="34" charset="0"/>
            </a:endParaRPr>
          </a:p>
        </c:rich>
      </c:tx>
      <c:layout>
        <c:manualLayout>
          <c:xMode val="edge"/>
          <c:yMode val="edge"/>
          <c:x val="0.34523053469840476"/>
          <c:y val="9.03349220582705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Agency FB" panose="020B0503020202020204" pitchFamily="34" charset="0"/>
              <a:ea typeface="+mn-ea"/>
              <a:cs typeface="+mn-cs"/>
            </a:defRPr>
          </a:pPr>
          <a:endParaRPr lang="en-US"/>
        </a:p>
      </c:txPr>
    </c:title>
    <c:autoTitleDeleted val="0"/>
    <c:plotArea>
      <c:layout/>
      <c:doughnutChart>
        <c:varyColors val="1"/>
        <c:ser>
          <c:idx val="1"/>
          <c:order val="1"/>
          <c:tx>
            <c:strRef>
              <c:f>charts!$E$7:$E$20</c:f>
              <c:strCach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strCache>
            </c:strRef>
          </c:tx>
          <c:spPr>
            <a:solidFill>
              <a:schemeClr val="bg1">
                <a:lumMod val="75000"/>
              </a:schemeClr>
            </a:solidFill>
          </c:spPr>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6988-46D5-B9E4-E2F10DA57FE3}"/>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6988-46D5-B9E4-E2F10DA57FE3}"/>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6988-46D5-B9E4-E2F10DA57FE3}"/>
              </c:ext>
            </c:extLst>
          </c:dPt>
          <c:dPt>
            <c:idx val="3"/>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7-6988-46D5-B9E4-E2F10DA57FE3}"/>
              </c:ext>
            </c:extLst>
          </c:dPt>
          <c:dPt>
            <c:idx val="4"/>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9-6988-46D5-B9E4-E2F10DA57FE3}"/>
              </c:ext>
            </c:extLst>
          </c:dPt>
          <c:dPt>
            <c:idx val="5"/>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B-6988-46D5-B9E4-E2F10DA57FE3}"/>
              </c:ext>
            </c:extLst>
          </c:dPt>
          <c:dPt>
            <c:idx val="6"/>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D-6988-46D5-B9E4-E2F10DA57FE3}"/>
              </c:ext>
            </c:extLst>
          </c:dPt>
          <c:dPt>
            <c:idx val="7"/>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F-6988-46D5-B9E4-E2F10DA57FE3}"/>
              </c:ext>
            </c:extLst>
          </c:dPt>
          <c:dPt>
            <c:idx val="8"/>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1-6988-46D5-B9E4-E2F10DA57FE3}"/>
              </c:ext>
            </c:extLst>
          </c:dPt>
          <c:dPt>
            <c:idx val="9"/>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3-6988-46D5-B9E4-E2F10DA57FE3}"/>
              </c:ext>
            </c:extLst>
          </c:dPt>
          <c:dPt>
            <c:idx val="1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5-6988-46D5-B9E4-E2F10DA57FE3}"/>
              </c:ext>
            </c:extLst>
          </c:dPt>
          <c:dPt>
            <c:idx val="1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7-6988-46D5-B9E4-E2F10DA57FE3}"/>
              </c:ext>
            </c:extLst>
          </c:dPt>
          <c:dPt>
            <c:idx val="1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9-6988-46D5-B9E4-E2F10DA57FE3}"/>
              </c:ext>
            </c:extLst>
          </c:dPt>
          <c:dPt>
            <c:idx val="13"/>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B-6988-46D5-B9E4-E2F10DA57FE3}"/>
              </c:ext>
            </c:extLst>
          </c:dPt>
          <c:dPt>
            <c:idx val="14"/>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D-6988-46D5-B9E4-E2F10DA57FE3}"/>
              </c:ext>
            </c:extLst>
          </c:dPt>
          <c:dPt>
            <c:idx val="15"/>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F-6988-46D5-B9E4-E2F10DA57FE3}"/>
              </c:ext>
            </c:extLst>
          </c:dPt>
          <c:dPt>
            <c:idx val="16"/>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21-6988-46D5-B9E4-E2F10DA57FE3}"/>
              </c:ext>
            </c:extLst>
          </c:dPt>
          <c:dPt>
            <c:idx val="17"/>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23-6988-46D5-B9E4-E2F10DA57FE3}"/>
              </c:ext>
            </c:extLst>
          </c:dPt>
          <c:dPt>
            <c:idx val="18"/>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25-6988-46D5-B9E4-E2F10DA57FE3}"/>
              </c:ext>
            </c:extLst>
          </c:dPt>
          <c:dPt>
            <c:idx val="19"/>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27-6988-46D5-B9E4-E2F10DA57FE3}"/>
              </c:ext>
            </c:extLst>
          </c:dPt>
          <c:dPt>
            <c:idx val="2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29-6988-46D5-B9E4-E2F10DA57FE3}"/>
              </c:ext>
            </c:extLst>
          </c:dPt>
          <c:val>
            <c:numRef>
              <c:f>charts!$E$7:$E$27</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2A-6988-46D5-B9E4-E2F10DA57FE3}"/>
            </c:ext>
          </c:extLst>
        </c:ser>
        <c:dLbls>
          <c:showLegendKey val="0"/>
          <c:showVal val="0"/>
          <c:showCatName val="0"/>
          <c:showSerName val="0"/>
          <c:showPercent val="0"/>
          <c:showBubbleSize val="0"/>
          <c:showLeaderLines val="1"/>
        </c:dLbls>
        <c:firstSliceAng val="0"/>
        <c:holeSize val="50"/>
      </c:doughnutChart>
      <c:doughnutChart>
        <c:varyColors val="1"/>
        <c:ser>
          <c:idx val="0"/>
          <c:order val="0"/>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C-6988-46D5-B9E4-E2F10DA57FE3}"/>
              </c:ext>
            </c:extLst>
          </c:dPt>
          <c:dPt>
            <c:idx val="1"/>
            <c:bubble3D val="0"/>
            <c:spPr>
              <a:noFill/>
              <a:ln w="19050">
                <a:solidFill>
                  <a:schemeClr val="lt1"/>
                </a:solidFill>
              </a:ln>
              <a:effectLst/>
            </c:spPr>
            <c:extLst>
              <c:ext xmlns:c16="http://schemas.microsoft.com/office/drawing/2014/chart" uri="{C3380CC4-5D6E-409C-BE32-E72D297353CC}">
                <c16:uniqueId val="{0000002E-6988-46D5-B9E4-E2F10DA57FE3}"/>
              </c:ext>
            </c:extLst>
          </c:dPt>
          <c:cat>
            <c:strRef>
              <c:f>charts!$C$7:$D$7</c:f>
              <c:strCache>
                <c:ptCount val="2"/>
                <c:pt idx="0">
                  <c:v>ratio</c:v>
                </c:pt>
                <c:pt idx="1">
                  <c:v>ramains</c:v>
                </c:pt>
              </c:strCache>
            </c:strRef>
          </c:cat>
          <c:val>
            <c:numRef>
              <c:f>charts!$C$10:$D$10</c:f>
              <c:numCache>
                <c:formatCode>0%</c:formatCode>
                <c:ptCount val="2"/>
                <c:pt idx="0">
                  <c:v>0.365807962529274</c:v>
                </c:pt>
                <c:pt idx="1">
                  <c:v>0.63419203747072594</c:v>
                </c:pt>
              </c:numCache>
            </c:numRef>
          </c:val>
          <c:extLst>
            <c:ext xmlns:c16="http://schemas.microsoft.com/office/drawing/2014/chart" uri="{C3380CC4-5D6E-409C-BE32-E72D297353CC}">
              <c16:uniqueId val="{0000002F-6988-46D5-B9E4-E2F10DA57FE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[PK COVID-19 analysis.xlsx]Sheet2!PivotTable1</c:name>
    <c:fmtId val="14"/>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Sheet2!$A$4:$B$36</c:f>
              <c:multiLvlStrCache>
                <c:ptCount val="29"/>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lvl>
                <c:lvl>
                  <c:pt idx="0">
                    <c:v>2020</c:v>
                  </c:pt>
                  <c:pt idx="11">
                    <c:v>2021</c:v>
                  </c:pt>
                  <c:pt idx="23">
                    <c:v>2022</c:v>
                  </c:pt>
                </c:lvl>
              </c:multiLvlStrCache>
            </c:multiLvlStrRef>
          </c:cat>
          <c:val>
            <c:numRef>
              <c:f>Sheet2!$C$4:$C$36</c:f>
              <c:numCache>
                <c:formatCode>General</c:formatCode>
                <c:ptCount val="29"/>
                <c:pt idx="0">
                  <c:v>0</c:v>
                </c:pt>
                <c:pt idx="1">
                  <c:v>1</c:v>
                </c:pt>
                <c:pt idx="2">
                  <c:v>3</c:v>
                </c:pt>
                <c:pt idx="3">
                  <c:v>2</c:v>
                </c:pt>
                <c:pt idx="4">
                  <c:v>1</c:v>
                </c:pt>
                <c:pt idx="5">
                  <c:v>2</c:v>
                </c:pt>
                <c:pt idx="6">
                  <c:v>3</c:v>
                </c:pt>
                <c:pt idx="7">
                  <c:v>7</c:v>
                </c:pt>
                <c:pt idx="8">
                  <c:v>7</c:v>
                </c:pt>
                <c:pt idx="9">
                  <c:v>5</c:v>
                </c:pt>
                <c:pt idx="10">
                  <c:v>5</c:v>
                </c:pt>
                <c:pt idx="11">
                  <c:v>5</c:v>
                </c:pt>
                <c:pt idx="12">
                  <c:v>6</c:v>
                </c:pt>
                <c:pt idx="13">
                  <c:v>6</c:v>
                </c:pt>
                <c:pt idx="14">
                  <c:v>3</c:v>
                </c:pt>
                <c:pt idx="15">
                  <c:v>3</c:v>
                </c:pt>
                <c:pt idx="16">
                  <c:v>5</c:v>
                </c:pt>
                <c:pt idx="17">
                  <c:v>3</c:v>
                </c:pt>
                <c:pt idx="18">
                  <c:v>4</c:v>
                </c:pt>
                <c:pt idx="19">
                  <c:v>15</c:v>
                </c:pt>
                <c:pt idx="20">
                  <c:v>7</c:v>
                </c:pt>
                <c:pt idx="21">
                  <c:v>4</c:v>
                </c:pt>
                <c:pt idx="22">
                  <c:v>11</c:v>
                </c:pt>
                <c:pt idx="23">
                  <c:v>7</c:v>
                </c:pt>
                <c:pt idx="24">
                  <c:v>9</c:v>
                </c:pt>
                <c:pt idx="25">
                  <c:v>11</c:v>
                </c:pt>
                <c:pt idx="26">
                  <c:v>4</c:v>
                </c:pt>
                <c:pt idx="27">
                  <c:v>29</c:v>
                </c:pt>
                <c:pt idx="28">
                  <c:v>0</c:v>
                </c:pt>
              </c:numCache>
            </c:numRef>
          </c:val>
          <c:smooth val="0"/>
          <c:extLst>
            <c:ext xmlns:c16="http://schemas.microsoft.com/office/drawing/2014/chart" uri="{C3380CC4-5D6E-409C-BE32-E72D297353CC}">
              <c16:uniqueId val="{00000000-4C5E-4192-B9DB-DB43DE55D9F8}"/>
            </c:ext>
          </c:extLst>
        </c:ser>
        <c:dLbls>
          <c:showLegendKey val="0"/>
          <c:showVal val="0"/>
          <c:showCatName val="0"/>
          <c:showSerName val="0"/>
          <c:showPercent val="0"/>
          <c:showBubbleSize val="0"/>
        </c:dLbls>
        <c:marker val="1"/>
        <c:smooth val="0"/>
        <c:axId val="1355626191"/>
        <c:axId val="1355622447"/>
      </c:lineChart>
      <c:catAx>
        <c:axId val="13556261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5622447"/>
        <c:crosses val="autoZero"/>
        <c:auto val="1"/>
        <c:lblAlgn val="ctr"/>
        <c:lblOffset val="100"/>
        <c:noMultiLvlLbl val="0"/>
      </c:catAx>
      <c:valAx>
        <c:axId val="13556224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562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xdr:row>
      <xdr:rowOff>19050</xdr:rowOff>
    </xdr:from>
    <xdr:to>
      <xdr:col>8</xdr:col>
      <xdr:colOff>0</xdr:colOff>
      <xdr:row>16</xdr:row>
      <xdr:rowOff>66675</xdr:rowOff>
    </xdr:to>
    <mc:AlternateContent xmlns:mc="http://schemas.openxmlformats.org/markup-compatibility/2006" xmlns:a14="http://schemas.microsoft.com/office/drawing/2010/main">
      <mc:Choice Requires="a14">
        <xdr:graphicFrame macro="">
          <xdr:nvGraphicFramePr>
            <xdr:cNvPr id="2" name="Province">
              <a:extLst>
                <a:ext uri="{FF2B5EF4-FFF2-40B4-BE49-F238E27FC236}">
                  <a16:creationId xmlns:a16="http://schemas.microsoft.com/office/drawing/2014/main" id="{9D1186B4-5D75-43CF-B009-E433A31064D9}"/>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mlns="">
        <xdr:sp macro="" textlink="">
          <xdr:nvSpPr>
            <xdr:cNvPr id="0" name=""/>
            <xdr:cNvSpPr>
              <a:spLocks noTextEdit="1"/>
            </xdr:cNvSpPr>
          </xdr:nvSpPr>
          <xdr:spPr>
            <a:xfrm>
              <a:off x="4171950" y="59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365863</xdr:colOff>
      <xdr:row>3</xdr:row>
      <xdr:rowOff>174154</xdr:rowOff>
    </xdr:from>
    <xdr:to>
      <xdr:col>23</xdr:col>
      <xdr:colOff>188137</xdr:colOff>
      <xdr:row>15</xdr:row>
      <xdr:rowOff>139598</xdr:rowOff>
    </xdr:to>
    <xdr:graphicFrame macro="">
      <xdr:nvGraphicFramePr>
        <xdr:cNvPr id="4" name="Chart 3">
          <a:extLst>
            <a:ext uri="{FF2B5EF4-FFF2-40B4-BE49-F238E27FC236}">
              <a16:creationId xmlns:a16="http://schemas.microsoft.com/office/drawing/2014/main" id="{2FEF3090-BF20-423F-AA74-25CC5A2D8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582280</xdr:colOff>
      <xdr:row>9</xdr:row>
      <xdr:rowOff>20599</xdr:rowOff>
    </xdr:from>
    <xdr:to>
      <xdr:col>5</xdr:col>
      <xdr:colOff>535098</xdr:colOff>
      <xdr:row>15</xdr:row>
      <xdr:rowOff>138075</xdr:rowOff>
    </xdr:to>
    <mc:AlternateContent xmlns:mc="http://schemas.openxmlformats.org/markup-compatibility/2006">
      <mc:Choice xmlns:a14="http://schemas.microsoft.com/office/drawing/2010/main" Requires="a14">
        <xdr:graphicFrame macro="">
          <xdr:nvGraphicFramePr>
            <xdr:cNvPr id="3" name="Date (Year)">
              <a:extLst>
                <a:ext uri="{FF2B5EF4-FFF2-40B4-BE49-F238E27FC236}">
                  <a16:creationId xmlns:a16="http://schemas.microsoft.com/office/drawing/2014/main" id="{35CD8737-0F0A-40EF-AD1F-41BC88910B7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2409751" y="2512605"/>
              <a:ext cx="1625231" cy="1247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314325</xdr:colOff>
      <xdr:row>6</xdr:row>
      <xdr:rowOff>153307</xdr:rowOff>
    </xdr:from>
    <xdr:to>
      <xdr:col>13</xdr:col>
      <xdr:colOff>342900</xdr:colOff>
      <xdr:row>17</xdr:row>
      <xdr:rowOff>181429</xdr:rowOff>
    </xdr:to>
    <xdr:graphicFrame macro="">
      <xdr:nvGraphicFramePr>
        <xdr:cNvPr id="5" name="Chart 4">
          <a:extLst>
            <a:ext uri="{FF2B5EF4-FFF2-40B4-BE49-F238E27FC236}">
              <a16:creationId xmlns:a16="http://schemas.microsoft.com/office/drawing/2014/main" id="{3D86A10C-1C5C-4603-9C3E-24BE68C65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334808</xdr:colOff>
      <xdr:row>7</xdr:row>
      <xdr:rowOff>15516</xdr:rowOff>
    </xdr:from>
    <xdr:to>
      <xdr:col>10</xdr:col>
      <xdr:colOff>358578</xdr:colOff>
      <xdr:row>17</xdr:row>
      <xdr:rowOff>138767</xdr:rowOff>
    </xdr:to>
    <xdr:graphicFrame macro="">
      <xdr:nvGraphicFramePr>
        <xdr:cNvPr id="7" name="Chart 6">
          <a:extLst>
            <a:ext uri="{FF2B5EF4-FFF2-40B4-BE49-F238E27FC236}">
              <a16:creationId xmlns:a16="http://schemas.microsoft.com/office/drawing/2014/main" id="{3093C0EB-EBC1-48F7-91C3-4AAE8777F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306161</xdr:colOff>
      <xdr:row>7</xdr:row>
      <xdr:rowOff>0</xdr:rowOff>
    </xdr:from>
    <xdr:to>
      <xdr:col>16</xdr:col>
      <xdr:colOff>374841</xdr:colOff>
      <xdr:row>17</xdr:row>
      <xdr:rowOff>181141</xdr:rowOff>
    </xdr:to>
    <xdr:graphicFrame macro="">
      <xdr:nvGraphicFramePr>
        <xdr:cNvPr id="8" name="Chart 7">
          <a:extLst>
            <a:ext uri="{FF2B5EF4-FFF2-40B4-BE49-F238E27FC236}">
              <a16:creationId xmlns:a16="http://schemas.microsoft.com/office/drawing/2014/main" id="{F60A7E6E-6BA8-4AB2-99FD-27C44626E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0.41554</cdr:x>
      <cdr:y>0.48401</cdr:y>
    </cdr:from>
    <cdr:to>
      <cdr:x>0.61137</cdr:x>
      <cdr:y>0.64819</cdr:y>
    </cdr:to>
    <cdr:sp macro="" textlink="charts!$C$8">
      <cdr:nvSpPr>
        <cdr:cNvPr id="2" name="TextBox 1">
          <a:extLst xmlns:a="http://schemas.openxmlformats.org/drawingml/2006/main">
            <a:ext uri="{FF2B5EF4-FFF2-40B4-BE49-F238E27FC236}">
              <a16:creationId xmlns:a16="http://schemas.microsoft.com/office/drawing/2014/main" id="{98DCF353-5F18-4A4B-926D-87C64689AC06}"/>
            </a:ext>
          </a:extLst>
        </cdr:cNvPr>
        <cdr:cNvSpPr txBox="1"/>
      </cdr:nvSpPr>
      <cdr:spPr>
        <a:xfrm xmlns:a="http://schemas.openxmlformats.org/drawingml/2006/main">
          <a:off x="1278434" y="977353"/>
          <a:ext cx="602485" cy="33152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6DE52B9F-F379-49AF-8B3C-0111D44097D6}" type="TxLink">
            <a:rPr lang="en-US" sz="2000" b="0" i="0" u="none" strike="noStrike">
              <a:solidFill>
                <a:schemeClr val="accent6">
                  <a:lumMod val="75000"/>
                </a:schemeClr>
              </a:solidFill>
              <a:latin typeface="Agency FB" panose="020B0503020202020204" pitchFamily="34" charset="0"/>
              <a:cs typeface="Calibri"/>
            </a:rPr>
            <a:pPr/>
            <a:t>32%</a:t>
          </a:fld>
          <a:endParaRPr lang="en-US" sz="2000">
            <a:solidFill>
              <a:schemeClr val="accent6">
                <a:lumMod val="75000"/>
              </a:schemeClr>
            </a:solidFill>
            <a:latin typeface="Agency FB" panose="020B0503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0.42483</cdr:x>
      <cdr:y>0.48401</cdr:y>
    </cdr:from>
    <cdr:to>
      <cdr:x>0.62066</cdr:x>
      <cdr:y>0.64819</cdr:y>
    </cdr:to>
    <cdr:sp macro="" textlink="charts!$C$9">
      <cdr:nvSpPr>
        <cdr:cNvPr id="2" name="TextBox 1">
          <a:extLst xmlns:a="http://schemas.openxmlformats.org/drawingml/2006/main">
            <a:ext uri="{FF2B5EF4-FFF2-40B4-BE49-F238E27FC236}">
              <a16:creationId xmlns:a16="http://schemas.microsoft.com/office/drawing/2014/main" id="{98DCF353-5F18-4A4B-926D-87C64689AC06}"/>
            </a:ext>
          </a:extLst>
        </cdr:cNvPr>
        <cdr:cNvSpPr txBox="1"/>
      </cdr:nvSpPr>
      <cdr:spPr>
        <a:xfrm xmlns:a="http://schemas.openxmlformats.org/drawingml/2006/main">
          <a:off x="1307015" y="977361"/>
          <a:ext cx="602486" cy="33152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0EB01583-32F9-4927-95CA-9D35933C3623}" type="TxLink">
            <a:rPr lang="en-US" sz="2000" b="0" i="0" u="none" strike="noStrike">
              <a:solidFill>
                <a:schemeClr val="accent6">
                  <a:lumMod val="75000"/>
                </a:schemeClr>
              </a:solidFill>
              <a:latin typeface="Agency FB" panose="020B0503020202020204" pitchFamily="34" charset="0"/>
              <a:cs typeface="Calibri"/>
            </a:rPr>
            <a:pPr/>
            <a:t>36%</a:t>
          </a:fld>
          <a:endParaRPr lang="en-US" sz="2000">
            <a:solidFill>
              <a:schemeClr val="accent6">
                <a:lumMod val="75000"/>
              </a:schemeClr>
            </a:solidFill>
            <a:latin typeface="Agency FB" panose="020B050302020202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0.42483</cdr:x>
      <cdr:y>0.49344</cdr:y>
    </cdr:from>
    <cdr:to>
      <cdr:x>0.62066</cdr:x>
      <cdr:y>0.65762</cdr:y>
    </cdr:to>
    <cdr:sp macro="" textlink="charts!$C$10">
      <cdr:nvSpPr>
        <cdr:cNvPr id="2" name="TextBox 1">
          <a:extLst xmlns:a="http://schemas.openxmlformats.org/drawingml/2006/main">
            <a:ext uri="{FF2B5EF4-FFF2-40B4-BE49-F238E27FC236}">
              <a16:creationId xmlns:a16="http://schemas.microsoft.com/office/drawing/2014/main" id="{98DCF353-5F18-4A4B-926D-87C64689AC06}"/>
            </a:ext>
          </a:extLst>
        </cdr:cNvPr>
        <cdr:cNvSpPr txBox="1"/>
      </cdr:nvSpPr>
      <cdr:spPr>
        <a:xfrm xmlns:a="http://schemas.openxmlformats.org/drawingml/2006/main">
          <a:off x="1307015" y="996411"/>
          <a:ext cx="602486" cy="33152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6A64FB5E-4BA2-4D2B-822A-FB3DB824E45E}" type="TxLink">
            <a:rPr lang="en-US" sz="2000" b="0" i="0" u="none" strike="noStrike">
              <a:solidFill>
                <a:schemeClr val="accent6">
                  <a:lumMod val="75000"/>
                </a:schemeClr>
              </a:solidFill>
              <a:latin typeface="Agency FB" panose="020B0503020202020204" pitchFamily="34" charset="0"/>
              <a:cs typeface="Calibri"/>
            </a:rPr>
            <a:pPr/>
            <a:t>37%</a:t>
          </a:fld>
          <a:endParaRPr lang="en-US" sz="2000">
            <a:solidFill>
              <a:schemeClr val="accent6">
                <a:lumMod val="75000"/>
              </a:schemeClr>
            </a:solidFill>
            <a:latin typeface="Agency FB" panose="020B0503020202020204"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6</xdr:col>
      <xdr:colOff>133350</xdr:colOff>
      <xdr:row>1</xdr:row>
      <xdr:rowOff>38100</xdr:rowOff>
    </xdr:from>
    <xdr:to>
      <xdr:col>13</xdr:col>
      <xdr:colOff>438150</xdr:colOff>
      <xdr:row>15</xdr:row>
      <xdr:rowOff>114300</xdr:rowOff>
    </xdr:to>
    <xdr:graphicFrame macro="">
      <xdr:nvGraphicFramePr>
        <xdr:cNvPr id="4" name="Chart 3">
          <a:extLst>
            <a:ext uri="{FF2B5EF4-FFF2-40B4-BE49-F238E27FC236}">
              <a16:creationId xmlns:a16="http://schemas.microsoft.com/office/drawing/2014/main" id="{631E0944-E0AE-4490-A5D9-35FB5E299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586.477553819444" createdVersion="7" refreshedVersion="7" minRefreshableVersion="3" recordCount="847" xr:uid="{3A799907-6723-4D0D-9ED2-E17AB3286F5F}">
  <cacheSource type="worksheet">
    <worksheetSource name="Table1"/>
  </cacheSource>
  <cacheFields count="8">
    <cacheField name="Date" numFmtId="14">
      <sharedItems containsSemiMixedTypes="0" containsNonDate="0" containsDate="1" containsString="0" minDate="2020-02-26T00:00:00" maxDate="2022-06-21T00:00:00" count="846">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sharedItems>
      <fieldGroup par="7" base="0">
        <rangePr groupBy="days" startDate="2020-02-26T00:00:00" endDate="2022-06-21T00:00:00"/>
        <groupItems count="368">
          <s v="&lt;2/26/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21/2022"/>
        </groupItems>
      </fieldGroup>
    </cacheField>
    <cacheField name="Cases" numFmtId="0">
      <sharedItems containsSemiMixedTypes="0" containsString="0" containsNumber="1" containsInteger="1" minValue="0" maxValue="366"/>
    </cacheField>
    <cacheField name="Deaths" numFmtId="0">
      <sharedItems containsSemiMixedTypes="0" containsString="0" containsNumber="1" containsInteger="1" minValue="0" maxValue="10"/>
    </cacheField>
    <cacheField name="Recovered" numFmtId="0">
      <sharedItems containsSemiMixedTypes="0" containsString="0" containsNumber="1" containsInteger="1" minValue="0" maxValue="273"/>
    </cacheField>
    <cacheField name="Travel_history" numFmtId="0">
      <sharedItems/>
    </cacheField>
    <cacheField name="Province" numFmtId="0">
      <sharedItems count="8">
        <s v="Islamabad Capital Territory"/>
        <s v="Sindh"/>
        <s v="Gilgit-Baltistan"/>
        <s v="Baluchistan"/>
        <s v="Punjab"/>
        <s v="Khyber Pakhtunkhwa"/>
        <s v="Azad Jummu Kashmir"/>
        <s v="Federal Administration Tribal Area"/>
      </sharedItems>
    </cacheField>
    <cacheField name="City" numFmtId="0">
      <sharedItems/>
    </cacheField>
    <cacheField name="Months" numFmtId="0" databaseField="0">
      <fieldGroup base="0">
        <rangePr groupBy="months" startDate="2020-02-26T00:00:00" endDate="2022-06-21T00:00:00"/>
        <groupItems count="14">
          <s v="&lt;2/26/2020"/>
          <s v="Jan"/>
          <s v="Feb"/>
          <s v="Mar"/>
          <s v="Apr"/>
          <s v="May"/>
          <s v="Jun"/>
          <s v="Jul"/>
          <s v="Aug"/>
          <s v="Sep"/>
          <s v="Oct"/>
          <s v="Nov"/>
          <s v="Dec"/>
          <s v="&gt;6/21/2022"/>
        </groupItems>
      </fieldGroup>
    </cacheField>
  </cacheFields>
  <extLst>
    <ext xmlns:x14="http://schemas.microsoft.com/office/spreadsheetml/2009/9/main" uri="{725AE2AE-9491-48be-B2B4-4EB974FC3084}">
      <x14:pivotCacheDefinition pivotCacheId="17480972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586.681441782406" backgroundQuery="1" createdVersion="7" refreshedVersion="7" minRefreshableVersion="3" recordCount="0" supportSubquery="1" supportAdvancedDrill="1" xr:uid="{708ABD9A-131F-4E6C-A734-A4AB0BD99887}">
  <cacheSource type="external" connectionId="2"/>
  <cacheFields count="3">
    <cacheField name="[Measures].[Sum of Deaths]" caption="Sum of Deaths" numFmtId="0" hierarchy="13" level="32767"/>
    <cacheField name="[Table1].[Date (Year)].[Date (Year)]" caption="Date (Year)" numFmtId="0" hierarchy="7" level="1">
      <sharedItems count="3">
        <s v="2020"/>
        <s v="2021"/>
        <s v="2022"/>
      </sharedItems>
    </cacheField>
    <cacheField name="[Table1].[Date (Month)].[Date (Month)]" caption="Date (Month)" numFmtId="0" hierarchy="9" level="1">
      <sharedItems count="12">
        <s v="Feb"/>
        <s v="Mar"/>
        <s v="Apr"/>
        <s v="May"/>
        <s v="Jun"/>
        <s v="Jul"/>
        <s v="Aug"/>
        <s v="Sep"/>
        <s v="Oct"/>
        <s v="Nov"/>
        <s v="Dec"/>
        <s v="Jan"/>
      </sharedItems>
    </cacheField>
  </cacheFields>
  <cacheHierarchies count="16">
    <cacheHierarchy uniqueName="[Table1].[Date]" caption="Date" attribute="1" time="1" defaultMemberUniqueName="[Table1].[Date].[All]" allUniqueName="[Table1].[Date].[All]" dimensionUniqueName="[Table1]" displayFolder="" count="0" memberValueDatatype="7" unbalanced="0"/>
    <cacheHierarchy uniqueName="[Table1].[Cases]" caption="Cases" attribute="1" defaultMemberUniqueName="[Table1].[Cases].[All]" allUniqueName="[Table1].[Cases].[All]" dimensionUniqueName="[Table1]" displayFolder="" count="0" memberValueDatatype="20" unbalanced="0"/>
    <cacheHierarchy uniqueName="[Table1].[Deaths]" caption="Deaths" attribute="1" defaultMemberUniqueName="[Table1].[Deaths].[All]" allUniqueName="[Table1].[Deaths].[All]" dimensionUniqueName="[Table1]" displayFolder="" count="0" memberValueDatatype="20" unbalanced="0"/>
    <cacheHierarchy uniqueName="[Table1].[Recovered]" caption="Recovered" attribute="1" defaultMemberUniqueName="[Table1].[Recovered].[All]" allUniqueName="[Table1].[Recovered].[All]" dimensionUniqueName="[Table1]" displayFolder="" count="0" memberValueDatatype="20" unbalanced="0"/>
    <cacheHierarchy uniqueName="[Table1].[Travel_history]" caption="Travel_history" attribute="1" defaultMemberUniqueName="[Table1].[Travel_history].[All]" allUniqueName="[Table1].[Travel_history].[All]" dimensionUniqueName="[Table1]" displayFolder="" count="0" memberValueDatatype="130" unbalanced="0"/>
    <cacheHierarchy uniqueName="[Table1].[Province]" caption="Province" attribute="1" defaultMemberUniqueName="[Table1].[Province].[All]" allUniqueName="[Table1].[Provinc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1"/>
      </fieldsUsage>
    </cacheHierarchy>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2"/>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eaths]" caption="Sum of Deaths"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Cases]" caption="Sum of Cases" measure="1" displayFolder="" measureGroup="Table1" count="0" hidden="1">
      <extLst>
        <ext xmlns:x15="http://schemas.microsoft.com/office/spreadsheetml/2010/11/main" uri="{B97F6D7D-B522-45F9-BDA1-12C45D357490}">
          <x15:cacheHierarchy aggregatedColumn="1"/>
        </ext>
      </extLst>
    </cacheHierarchy>
    <cacheHierarchy uniqueName="[Measures].[Sum of Recovered]" caption="Sum of Recovered"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586.477547337963" backgroundQuery="1" createdVersion="3" refreshedVersion="7" minRefreshableVersion="3" recordCount="0" supportSubquery="1" supportAdvancedDrill="1" xr:uid="{E8509D9D-A903-49E5-ABF5-18758614D5A6}">
  <cacheSource type="external" connectionId="2">
    <extLst>
      <ext xmlns:x14="http://schemas.microsoft.com/office/spreadsheetml/2009/9/main" uri="{F057638F-6D5F-4e77-A914-E7F072B9BCA8}">
        <x14:sourceConnection name="ThisWorkbookDataModel"/>
      </ext>
    </extLst>
  </cacheSource>
  <cacheFields count="0"/>
  <cacheHierarchies count="16">
    <cacheHierarchy uniqueName="[Table1].[Date]" caption="Date" attribute="1" time="1" defaultMemberUniqueName="[Table1].[Date].[All]" allUniqueName="[Table1].[Date].[All]" dimensionUniqueName="[Table1]" displayFolder="" count="0" memberValueDatatype="7" unbalanced="0"/>
    <cacheHierarchy uniqueName="[Table1].[Cases]" caption="Cases" attribute="1" defaultMemberUniqueName="[Table1].[Cases].[All]" allUniqueName="[Table1].[Cases].[All]" dimensionUniqueName="[Table1]" displayFolder="" count="0" memberValueDatatype="20" unbalanced="0"/>
    <cacheHierarchy uniqueName="[Table1].[Deaths]" caption="Deaths" attribute="1" defaultMemberUniqueName="[Table1].[Deaths].[All]" allUniqueName="[Table1].[Deaths].[All]" dimensionUniqueName="[Table1]" displayFolder="" count="0" memberValueDatatype="20" unbalanced="0"/>
    <cacheHierarchy uniqueName="[Table1].[Recovered]" caption="Recovered" attribute="1" defaultMemberUniqueName="[Table1].[Recovered].[All]" allUniqueName="[Table1].[Recovered].[All]" dimensionUniqueName="[Table1]" displayFolder="" count="0" memberValueDatatype="20" unbalanced="0"/>
    <cacheHierarchy uniqueName="[Table1].[Travel_history]" caption="Travel_history" attribute="1" defaultMemberUniqueName="[Table1].[Travel_history].[All]" allUniqueName="[Table1].[Travel_history].[All]" dimensionUniqueName="[Table1]" displayFolder="" count="0" memberValueDatatype="130" unbalanced="0"/>
    <cacheHierarchy uniqueName="[Table1].[Province]" caption="Province" attribute="1" defaultMemberUniqueName="[Table1].[Province].[All]" allUniqueName="[Table1].[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eaths]" caption="Sum of Deaths" measure="1" displayFolder="" measureGroup="Table1" count="0" hidden="1">
      <extLst>
        <ext xmlns:x15="http://schemas.microsoft.com/office/spreadsheetml/2010/11/main" uri="{B97F6D7D-B522-45F9-BDA1-12C45D357490}">
          <x15:cacheHierarchy aggregatedColumn="2"/>
        </ext>
      </extLst>
    </cacheHierarchy>
    <cacheHierarchy uniqueName="[Measures].[Sum of Cases]" caption="Sum of Cases" measure="1" displayFolder="" measureGroup="Table1" count="0" hidden="1">
      <extLst>
        <ext xmlns:x15="http://schemas.microsoft.com/office/spreadsheetml/2010/11/main" uri="{B97F6D7D-B522-45F9-BDA1-12C45D357490}">
          <x15:cacheHierarchy aggregatedColumn="1"/>
        </ext>
      </extLst>
    </cacheHierarchy>
    <cacheHierarchy uniqueName="[Measures].[Sum of Recovered]" caption="Sum of Recovered" measure="1" displayFolder="" measureGroup="Table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22233903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7">
  <r>
    <x v="0"/>
    <n v="1"/>
    <n v="0"/>
    <n v="0"/>
    <s v="China"/>
    <x v="0"/>
    <s v="Islamabad"/>
  </r>
  <r>
    <x v="0"/>
    <n v="2"/>
    <n v="0"/>
    <n v="0"/>
    <s v="Iran/Taftan"/>
    <x v="1"/>
    <s v="Karachi"/>
  </r>
  <r>
    <x v="1"/>
    <n v="1"/>
    <n v="0"/>
    <n v="0"/>
    <s v="China"/>
    <x v="0"/>
    <s v="Islamabad"/>
  </r>
  <r>
    <x v="2"/>
    <n v="1"/>
    <n v="0"/>
    <n v="0"/>
    <s v="Iran/Taftan"/>
    <x v="1"/>
    <s v="Karachi"/>
  </r>
  <r>
    <x v="3"/>
    <n v="1"/>
    <n v="0"/>
    <n v="0"/>
    <s v="Iran/Taftan"/>
    <x v="2"/>
    <s v="Gilgit"/>
  </r>
  <r>
    <x v="4"/>
    <n v="0"/>
    <n v="0"/>
    <n v="1"/>
    <s v="Unknown"/>
    <x v="1"/>
    <s v="Karachi"/>
  </r>
  <r>
    <x v="5"/>
    <n v="1"/>
    <n v="0"/>
    <n v="0"/>
    <s v="Iran/Taftan"/>
    <x v="1"/>
    <s v="Karachi"/>
  </r>
  <r>
    <x v="6"/>
    <n v="6"/>
    <n v="0"/>
    <n v="0"/>
    <s v="Syria"/>
    <x v="1"/>
    <s v="Karachi"/>
  </r>
  <r>
    <x v="7"/>
    <n v="3"/>
    <n v="0"/>
    <n v="0"/>
    <s v="UK"/>
    <x v="1"/>
    <s v="Karachi"/>
  </r>
  <r>
    <x v="8"/>
    <n v="1"/>
    <n v="0"/>
    <n v="0"/>
    <s v="Iran/Taftan"/>
    <x v="1"/>
    <s v="Karachi"/>
  </r>
  <r>
    <x v="9"/>
    <n v="1"/>
    <n v="0"/>
    <n v="0"/>
    <s v="Syria"/>
    <x v="1"/>
    <s v="Hyderabad"/>
  </r>
  <r>
    <x v="10"/>
    <n v="1"/>
    <n v="0"/>
    <n v="0"/>
    <s v="Iran/Taftan"/>
    <x v="3"/>
    <s v="Quetta"/>
  </r>
  <r>
    <x v="11"/>
    <n v="1"/>
    <n v="0"/>
    <n v="0"/>
    <s v="Iran/Taftan"/>
    <x v="2"/>
    <s v="Skardu"/>
  </r>
  <r>
    <x v="12"/>
    <n v="0"/>
    <n v="0"/>
    <n v="1"/>
    <s v="Iran/Taftan"/>
    <x v="1"/>
    <s v="Karachi"/>
  </r>
  <r>
    <x v="13"/>
    <n v="1"/>
    <n v="0"/>
    <n v="0"/>
    <s v="Local - Social Contact"/>
    <x v="2"/>
    <s v="Gilgit"/>
  </r>
  <r>
    <x v="14"/>
    <n v="1"/>
    <n v="0"/>
    <n v="0"/>
    <s v="USA"/>
    <x v="0"/>
    <s v="Islamabad"/>
  </r>
  <r>
    <x v="15"/>
    <n v="1"/>
    <n v="0"/>
    <n v="1"/>
    <s v="Local - Social Contact"/>
    <x v="1"/>
    <s v="Karachi"/>
  </r>
  <r>
    <x v="16"/>
    <n v="7"/>
    <n v="0"/>
    <n v="0"/>
    <s v="Iran/Taftan"/>
    <x v="3"/>
    <s v="Taftan"/>
  </r>
  <r>
    <x v="17"/>
    <n v="13"/>
    <n v="0"/>
    <n v="0"/>
    <s v="Iran/Taftan"/>
    <x v="1"/>
    <s v="Sukkur"/>
  </r>
  <r>
    <x v="18"/>
    <n v="4"/>
    <n v="0"/>
    <n v="0"/>
    <s v="Iran/Taftan"/>
    <x v="1"/>
    <s v="Karachi"/>
  </r>
  <r>
    <x v="19"/>
    <n v="1"/>
    <n v="0"/>
    <n v="0"/>
    <s v="UK"/>
    <x v="4"/>
    <s v="Lahore"/>
  </r>
  <r>
    <x v="20"/>
    <n v="15"/>
    <n v="0"/>
    <n v="0"/>
    <s v="Iran/Taftan"/>
    <x v="5"/>
    <s v="Dera Ismail Khan"/>
  </r>
  <r>
    <x v="21"/>
    <n v="1"/>
    <n v="1"/>
    <n v="0"/>
    <s v="Unknown"/>
    <x v="5"/>
    <s v="Mardan"/>
  </r>
  <r>
    <x v="22"/>
    <n v="119"/>
    <n v="0"/>
    <n v="0"/>
    <s v="Iran/Taftan"/>
    <x v="1"/>
    <s v="Sukkur"/>
  </r>
  <r>
    <x v="23"/>
    <n v="26"/>
    <n v="0"/>
    <n v="0"/>
    <s v="Iran/Taftan"/>
    <x v="1"/>
    <s v="Karachi"/>
  </r>
  <r>
    <x v="24"/>
    <n v="2"/>
    <n v="0"/>
    <n v="0"/>
    <s v="Iran/Taftan"/>
    <x v="1"/>
    <s v="Hyderabad"/>
  </r>
  <r>
    <x v="25"/>
    <n v="1"/>
    <n v="0"/>
    <n v="0"/>
    <s v="Unknown"/>
    <x v="4"/>
    <s v="Lahore"/>
  </r>
  <r>
    <x v="26"/>
    <n v="1"/>
    <n v="0"/>
    <n v="1"/>
    <s v="Unknown"/>
    <x v="0"/>
    <s v="Islamabad"/>
  </r>
  <r>
    <x v="27"/>
    <n v="1"/>
    <n v="0"/>
    <n v="0"/>
    <s v="Unknown"/>
    <x v="5"/>
    <s v="Mansehra"/>
  </r>
  <r>
    <x v="28"/>
    <n v="1"/>
    <n v="0"/>
    <n v="0"/>
    <s v="Unknown"/>
    <x v="5"/>
    <s v="Mardan"/>
  </r>
  <r>
    <x v="29"/>
    <n v="15"/>
    <n v="0"/>
    <n v="0"/>
    <s v="Iran/Taftan"/>
    <x v="4"/>
    <s v="Dera Ghazi Khan"/>
  </r>
  <r>
    <x v="30"/>
    <n v="24"/>
    <n v="0"/>
    <n v="0"/>
    <s v="Iran/Taftan"/>
    <x v="1"/>
    <s v="Sukkur"/>
  </r>
  <r>
    <x v="31"/>
    <n v="5"/>
    <n v="0"/>
    <n v="0"/>
    <s v="KSA"/>
    <x v="1"/>
    <s v="Karachi"/>
  </r>
  <r>
    <x v="32"/>
    <n v="3"/>
    <n v="0"/>
    <n v="0"/>
    <s v="Unknown"/>
    <x v="4"/>
    <s v="Lahore"/>
  </r>
  <r>
    <x v="33"/>
    <n v="1"/>
    <n v="0"/>
    <n v="0"/>
    <s v="Unknown"/>
    <x v="5"/>
    <s v="Peshawar"/>
  </r>
  <r>
    <x v="34"/>
    <n v="1"/>
    <n v="0"/>
    <n v="0"/>
    <s v="UK"/>
    <x v="5"/>
    <s v="Charsadda"/>
  </r>
  <r>
    <x v="35"/>
    <n v="2"/>
    <n v="0"/>
    <n v="0"/>
    <s v="Iran/Taftan"/>
    <x v="3"/>
    <s v="Quetta"/>
  </r>
  <r>
    <x v="36"/>
    <n v="1"/>
    <n v="0"/>
    <n v="0"/>
    <s v="Unknown"/>
    <x v="0"/>
    <s v="Islamabad"/>
  </r>
  <r>
    <x v="37"/>
    <n v="2"/>
    <n v="0"/>
    <n v="0"/>
    <s v="Unknown"/>
    <x v="0"/>
    <s v="Islamabad"/>
  </r>
  <r>
    <x v="38"/>
    <n v="5"/>
    <n v="0"/>
    <n v="0"/>
    <s v="Iran/Taftan"/>
    <x v="4"/>
    <s v="Dera Ghazi Khan"/>
  </r>
  <r>
    <x v="39"/>
    <n v="31"/>
    <n v="0"/>
    <n v="0"/>
    <s v="Iran/Taftan"/>
    <x v="1"/>
    <s v="Sukkur"/>
  </r>
  <r>
    <x v="40"/>
    <n v="5"/>
    <n v="0"/>
    <n v="0"/>
    <s v="Local - Social Contact"/>
    <x v="1"/>
    <s v="Karachi"/>
  </r>
  <r>
    <x v="41"/>
    <n v="10"/>
    <n v="0"/>
    <n v="0"/>
    <s v="Unknown"/>
    <x v="2"/>
    <s v="Gilgit"/>
  </r>
  <r>
    <x v="42"/>
    <n v="1"/>
    <n v="0"/>
    <n v="0"/>
    <s v="Local - Social Contact"/>
    <x v="5"/>
    <s v="Buner"/>
  </r>
  <r>
    <x v="43"/>
    <n v="1"/>
    <n v="1"/>
    <n v="0"/>
    <s v="KSA"/>
    <x v="5"/>
    <s v="Mardan "/>
  </r>
  <r>
    <x v="44"/>
    <n v="1"/>
    <n v="1"/>
    <n v="0"/>
    <s v="Unknown"/>
    <x v="5"/>
    <s v="Hangu "/>
  </r>
  <r>
    <x v="45"/>
    <n v="1"/>
    <n v="0"/>
    <n v="0"/>
    <s v="Iran/Taftan"/>
    <x v="6"/>
    <s v="Mirpur"/>
  </r>
  <r>
    <x v="46"/>
    <n v="1"/>
    <n v="0"/>
    <n v="0"/>
    <s v="Local - Social Contact"/>
    <x v="4"/>
    <s v="Multan"/>
  </r>
  <r>
    <x v="47"/>
    <n v="8"/>
    <n v="0"/>
    <n v="0"/>
    <s v="Unknown"/>
    <x v="4"/>
    <s v="Lahore"/>
  </r>
  <r>
    <x v="48"/>
    <n v="44"/>
    <n v="0"/>
    <n v="0"/>
    <s v="Iran/Taftan"/>
    <x v="4"/>
    <s v="Dera Ghazi Khan"/>
  </r>
  <r>
    <x v="49"/>
    <n v="37"/>
    <n v="0"/>
    <n v="1"/>
    <s v="Local - Social Contact"/>
    <x v="1"/>
    <s v="Karachi"/>
  </r>
  <r>
    <x v="50"/>
    <n v="53"/>
    <n v="0"/>
    <n v="0"/>
    <s v="Iran/Taftan"/>
    <x v="3"/>
    <s v="Quetta"/>
  </r>
  <r>
    <x v="51"/>
    <n v="2"/>
    <n v="0"/>
    <n v="0"/>
    <s v="Local - Social Contact"/>
    <x v="5"/>
    <s v="Mardan"/>
  </r>
  <r>
    <x v="52"/>
    <n v="1"/>
    <n v="0"/>
    <n v="0"/>
    <s v="Local - Covid Relative"/>
    <x v="5"/>
    <s v="Dera Ismail Khan"/>
  </r>
  <r>
    <x v="53"/>
    <n v="4"/>
    <n v="0"/>
    <n v="0"/>
    <s v="Unknown"/>
    <x v="2"/>
    <s v="Gilgit"/>
  </r>
  <r>
    <x v="54"/>
    <n v="4"/>
    <n v="0"/>
    <n v="0"/>
    <s v="Unknown"/>
    <x v="2"/>
    <s v="Nagar"/>
  </r>
  <r>
    <x v="55"/>
    <n v="5"/>
    <n v="0"/>
    <n v="0"/>
    <s v="Unknown"/>
    <x v="3"/>
    <s v="Quetta"/>
  </r>
  <r>
    <x v="56"/>
    <n v="4"/>
    <n v="1"/>
    <n v="0"/>
    <s v="Local - Social Contact"/>
    <x v="1"/>
    <s v="Karachi"/>
  </r>
  <r>
    <x v="57"/>
    <n v="1"/>
    <n v="0"/>
    <n v="0"/>
    <s v="Unknown"/>
    <x v="5"/>
    <s v="Mansehra"/>
  </r>
  <r>
    <x v="58"/>
    <n v="1"/>
    <n v="0"/>
    <n v="0"/>
    <s v="Unknown"/>
    <x v="7"/>
    <s v="Khyber"/>
  </r>
  <r>
    <x v="59"/>
    <n v="1"/>
    <n v="0"/>
    <n v="0"/>
    <s v="Local - Social Contact"/>
    <x v="4"/>
    <s v="Rawalpindi"/>
  </r>
  <r>
    <x v="60"/>
    <n v="1"/>
    <n v="0"/>
    <n v="0"/>
    <s v="Local - Social Contact"/>
    <x v="4"/>
    <s v="Jehlum"/>
  </r>
  <r>
    <x v="61"/>
    <n v="3"/>
    <n v="0"/>
    <n v="0"/>
    <s v="Local - Social Contact"/>
    <x v="4"/>
    <s v="Gujrat "/>
  </r>
  <r>
    <x v="62"/>
    <n v="2"/>
    <n v="0"/>
    <n v="0"/>
    <s v="Unknown"/>
    <x v="4"/>
    <s v="Lahore"/>
  </r>
  <r>
    <x v="63"/>
    <n v="7"/>
    <n v="0"/>
    <n v="0"/>
    <s v="Iran/Taftan"/>
    <x v="4"/>
    <s v="Dera Ghazi Khan"/>
  </r>
  <r>
    <x v="64"/>
    <n v="1"/>
    <n v="0"/>
    <n v="0"/>
    <s v="Local - Social Contact"/>
    <x v="2"/>
    <s v="Nagar"/>
  </r>
  <r>
    <x v="65"/>
    <n v="8"/>
    <n v="0"/>
    <n v="0"/>
    <s v="Iran/Taftan"/>
    <x v="2"/>
    <s v="Gilgit"/>
  </r>
  <r>
    <x v="66"/>
    <n v="16"/>
    <n v="0"/>
    <n v="0"/>
    <s v="Local - Social Contact"/>
    <x v="1"/>
    <s v="Karachi"/>
  </r>
  <r>
    <x v="67"/>
    <n v="3"/>
    <n v="0"/>
    <n v="0"/>
    <s v="Unknown"/>
    <x v="0"/>
    <s v="Islamabad"/>
  </r>
  <r>
    <x v="68"/>
    <n v="12"/>
    <n v="0"/>
    <n v="0"/>
    <s v="Iran/Taftan"/>
    <x v="3"/>
    <s v="Quetta"/>
  </r>
  <r>
    <x v="69"/>
    <n v="39"/>
    <n v="0"/>
    <n v="0"/>
    <s v="Iran/Taftan"/>
    <x v="1"/>
    <s v="Sukkur"/>
  </r>
  <r>
    <x v="70"/>
    <n v="0"/>
    <n v="0"/>
    <n v="3"/>
    <s v="Local - Social Contact"/>
    <x v="1"/>
    <s v="Karachi"/>
  </r>
  <r>
    <x v="71"/>
    <n v="25"/>
    <n v="0"/>
    <n v="0"/>
    <s v="Iran/Taftan"/>
    <x v="2"/>
    <s v="Skardu"/>
  </r>
  <r>
    <x v="72"/>
    <n v="6"/>
    <n v="0"/>
    <n v="0"/>
    <s v="Unknown"/>
    <x v="4"/>
    <s v="Lahore"/>
  </r>
  <r>
    <x v="73"/>
    <n v="38"/>
    <n v="0"/>
    <n v="0"/>
    <s v="Iran/Taftan"/>
    <x v="4"/>
    <s v="Dera Ghazi Khan"/>
  </r>
  <r>
    <x v="74"/>
    <n v="1"/>
    <n v="0"/>
    <n v="0"/>
    <s v="Local - Social Contact"/>
    <x v="4"/>
    <s v="Jehlum"/>
  </r>
  <r>
    <x v="75"/>
    <n v="4"/>
    <n v="0"/>
    <n v="0"/>
    <s v="Local - Social Contact"/>
    <x v="4"/>
    <s v="Gujranwala"/>
  </r>
  <r>
    <x v="76"/>
    <n v="1"/>
    <n v="0"/>
    <n v="0"/>
    <s v="Iran/Taftan"/>
    <x v="5"/>
    <s v="Peshawar"/>
  </r>
  <r>
    <x v="77"/>
    <n v="1"/>
    <n v="0"/>
    <n v="0"/>
    <s v="Local - Social Contact"/>
    <x v="5"/>
    <s v="Peshawar"/>
  </r>
  <r>
    <x v="78"/>
    <n v="2"/>
    <n v="0"/>
    <n v="0"/>
    <s v="Iran/Taftan"/>
    <x v="5"/>
    <s v="Dera Ismail Khan"/>
  </r>
  <r>
    <x v="79"/>
    <n v="1"/>
    <n v="0"/>
    <n v="0"/>
    <s v="Iran/Taftan"/>
    <x v="5"/>
    <s v="Mardan"/>
  </r>
  <r>
    <x v="80"/>
    <n v="1"/>
    <n v="0"/>
    <n v="0"/>
    <s v="Iran/Taftan"/>
    <x v="5"/>
    <s v="Karak"/>
  </r>
  <r>
    <x v="81"/>
    <n v="4"/>
    <n v="0"/>
    <n v="0"/>
    <s v="Local - Social Contact"/>
    <x v="2"/>
    <s v="Nagar"/>
  </r>
  <r>
    <x v="82"/>
    <n v="18"/>
    <n v="0"/>
    <n v="0"/>
    <s v="Local - Social Contact"/>
    <x v="1"/>
    <s v="Karachi"/>
  </r>
  <r>
    <x v="83"/>
    <n v="23"/>
    <n v="0"/>
    <n v="0"/>
    <s v="Iran/Taftan"/>
    <x v="1"/>
    <s v="Sukkur"/>
  </r>
  <r>
    <x v="84"/>
    <n v="1"/>
    <n v="0"/>
    <n v="0"/>
    <s v="Unknown"/>
    <x v="0"/>
    <s v="Islamabad"/>
  </r>
  <r>
    <x v="85"/>
    <n v="15"/>
    <n v="0"/>
    <n v="0"/>
    <s v="Unknown"/>
    <x v="4"/>
    <s v="Lahore"/>
  </r>
  <r>
    <x v="86"/>
    <n v="1"/>
    <n v="0"/>
    <n v="0"/>
    <s v="Local - Social Contact"/>
    <x v="4"/>
    <s v="Jehlum"/>
  </r>
  <r>
    <x v="87"/>
    <n v="1"/>
    <n v="0"/>
    <n v="0"/>
    <s v="Local - Social Contact"/>
    <x v="4"/>
    <s v="Rawalpindi"/>
  </r>
  <r>
    <x v="88"/>
    <n v="43"/>
    <n v="0"/>
    <n v="0"/>
    <s v="Iran/Taftan"/>
    <x v="4"/>
    <s v="Dera Ghazi Khan"/>
  </r>
  <r>
    <x v="89"/>
    <n v="4"/>
    <n v="1"/>
    <n v="0"/>
    <s v="Unknown"/>
    <x v="3"/>
    <s v="Quetta"/>
  </r>
  <r>
    <x v="90"/>
    <n v="7"/>
    <n v="0"/>
    <n v="0"/>
    <s v="Local - Social Contact"/>
    <x v="1"/>
    <s v="Karachi"/>
  </r>
  <r>
    <x v="91"/>
    <n v="11"/>
    <n v="0"/>
    <n v="0"/>
    <s v="Iran/Taftan"/>
    <x v="1"/>
    <s v="Sukkur"/>
  </r>
  <r>
    <x v="92"/>
    <n v="1"/>
    <n v="0"/>
    <n v="0"/>
    <s v="Iran/Taftan"/>
    <x v="1"/>
    <s v="Dadu"/>
  </r>
  <r>
    <x v="93"/>
    <n v="5"/>
    <n v="0"/>
    <n v="0"/>
    <s v="Iran/Taftan"/>
    <x v="3"/>
    <s v="Taftan"/>
  </r>
  <r>
    <x v="94"/>
    <n v="16"/>
    <n v="1"/>
    <n v="0"/>
    <s v="Iran/Taftan"/>
    <x v="2"/>
    <s v="Skardu"/>
  </r>
  <r>
    <x v="95"/>
    <n v="25"/>
    <n v="0"/>
    <n v="0"/>
    <s v="Iran/Taftan"/>
    <x v="4"/>
    <s v="Dera Ghazi Khan"/>
  </r>
  <r>
    <x v="96"/>
    <n v="16"/>
    <n v="0"/>
    <n v="0"/>
    <s v="Local - Social Contact"/>
    <x v="4"/>
    <s v="Lahore"/>
  </r>
  <r>
    <x v="97"/>
    <n v="1"/>
    <n v="0"/>
    <n v="0"/>
    <s v="Unknown"/>
    <x v="5"/>
    <s v="Mansehra"/>
  </r>
  <r>
    <x v="98"/>
    <n v="8"/>
    <n v="0"/>
    <n v="6"/>
    <s v="Local - Social Contact"/>
    <x v="1"/>
    <s v="Karachi"/>
  </r>
  <r>
    <x v="99"/>
    <n v="8"/>
    <n v="0"/>
    <n v="0"/>
    <s v="Iran/Taftan"/>
    <x v="1"/>
    <s v="Sukkur"/>
  </r>
  <r>
    <x v="100"/>
    <n v="3"/>
    <n v="0"/>
    <n v="10"/>
    <s v="Local - Social Contact"/>
    <x v="1"/>
    <s v="Karachi"/>
  </r>
  <r>
    <x v="101"/>
    <n v="5"/>
    <n v="0"/>
    <n v="0"/>
    <s v="Local - Social Contact"/>
    <x v="2"/>
    <s v="Gilgit"/>
  </r>
  <r>
    <x v="102"/>
    <n v="37"/>
    <n v="0"/>
    <n v="0"/>
    <s v="Iran/Taftan"/>
    <x v="5"/>
    <s v="Dera Ismail Khan"/>
  </r>
  <r>
    <x v="103"/>
    <n v="1"/>
    <n v="0"/>
    <n v="0"/>
    <s v="Iran/Taftan"/>
    <x v="7"/>
    <s v="South Waziristan"/>
  </r>
  <r>
    <x v="104"/>
    <n v="2"/>
    <n v="0"/>
    <n v="0"/>
    <s v="Unknown"/>
    <x v="5"/>
    <s v="Peshawar"/>
  </r>
  <r>
    <x v="105"/>
    <n v="2"/>
    <n v="0"/>
    <n v="0"/>
    <s v="Unknown"/>
    <x v="3"/>
    <s v="Quetta"/>
  </r>
  <r>
    <x v="106"/>
    <n v="7"/>
    <n v="0"/>
    <n v="0"/>
    <s v="Local - Social Contact"/>
    <x v="4"/>
    <s v="Lahore"/>
  </r>
  <r>
    <x v="107"/>
    <n v="1"/>
    <n v="0"/>
    <n v="0"/>
    <s v="Local - Social Contact"/>
    <x v="4"/>
    <s v="Multan"/>
  </r>
  <r>
    <x v="108"/>
    <n v="9"/>
    <n v="0"/>
    <n v="0"/>
    <s v="Local - Social Contact"/>
    <x v="4"/>
    <s v="Gujrat "/>
  </r>
  <r>
    <x v="109"/>
    <n v="3"/>
    <n v="0"/>
    <n v="0"/>
    <s v="Local - Social Contact"/>
    <x v="4"/>
    <s v="Gujranwala"/>
  </r>
  <r>
    <x v="110"/>
    <n v="1"/>
    <n v="0"/>
    <n v="0"/>
    <s v="Local - Social Contact"/>
    <x v="4"/>
    <s v="Sargodha"/>
  </r>
  <r>
    <x v="111"/>
    <n v="1"/>
    <n v="0"/>
    <n v="0"/>
    <s v="Local - Social Contact"/>
    <x v="4"/>
    <s v="Faisalabad"/>
  </r>
  <r>
    <x v="112"/>
    <n v="1"/>
    <n v="0"/>
    <n v="0"/>
    <s v="Local - Social Contact"/>
    <x v="4"/>
    <s v="Mandi Bahauddin"/>
  </r>
  <r>
    <x v="113"/>
    <n v="1"/>
    <n v="0"/>
    <n v="0"/>
    <s v="Local - Social Contact"/>
    <x v="4"/>
    <s v="Rahim yar khan"/>
  </r>
  <r>
    <x v="114"/>
    <n v="3"/>
    <n v="0"/>
    <n v="0"/>
    <s v="Local - Social Contact"/>
    <x v="1"/>
    <s v="Karachi"/>
  </r>
  <r>
    <x v="115"/>
    <n v="21"/>
    <n v="1"/>
    <n v="2"/>
    <s v="Iran/Taftan"/>
    <x v="4"/>
    <s v="Dera Ghazi Khan"/>
  </r>
  <r>
    <x v="116"/>
    <n v="5"/>
    <n v="0"/>
    <n v="0"/>
    <s v="International Passenger"/>
    <x v="0"/>
    <s v="Islamabad"/>
  </r>
  <r>
    <x v="117"/>
    <n v="3"/>
    <n v="0"/>
    <n v="0"/>
    <s v="Local - Social Contact"/>
    <x v="1"/>
    <s v="Karachi"/>
  </r>
  <r>
    <x v="118"/>
    <n v="0"/>
    <n v="0"/>
    <n v="1"/>
    <s v="Local - Social Contact"/>
    <x v="1"/>
    <s v="Hyderabad"/>
  </r>
  <r>
    <x v="119"/>
    <n v="9"/>
    <n v="0"/>
    <n v="0"/>
    <s v="Local - Social Contact"/>
    <x v="3"/>
    <s v="Quetta"/>
  </r>
  <r>
    <x v="120"/>
    <n v="1"/>
    <n v="0"/>
    <n v="0"/>
    <s v="Unknown"/>
    <x v="2"/>
    <s v="Astore"/>
  </r>
  <r>
    <x v="121"/>
    <n v="39"/>
    <n v="0"/>
    <n v="2"/>
    <s v="Unknown"/>
    <x v="5"/>
    <s v="Mardan"/>
  </r>
  <r>
    <x v="122"/>
    <n v="1"/>
    <n v="0"/>
    <n v="0"/>
    <s v="Iran/Taftan"/>
    <x v="5"/>
    <s v="Dera Ismail Khan"/>
  </r>
  <r>
    <x v="123"/>
    <n v="1"/>
    <n v="0"/>
    <n v="0"/>
    <s v="Unknown"/>
    <x v="5"/>
    <s v="Swabi"/>
  </r>
  <r>
    <x v="124"/>
    <n v="9"/>
    <n v="0"/>
    <n v="0"/>
    <s v="Local - Social Contact"/>
    <x v="4"/>
    <s v="Gujrat"/>
  </r>
  <r>
    <x v="125"/>
    <n v="1"/>
    <n v="0"/>
    <n v="0"/>
    <s v="Local - Social Contact"/>
    <x v="4"/>
    <s v="Gujranwala"/>
  </r>
  <r>
    <x v="126"/>
    <n v="2"/>
    <n v="1"/>
    <n v="0"/>
    <s v="Iran/Taftan"/>
    <x v="4"/>
    <s v="Dera Ghazi Khan"/>
  </r>
  <r>
    <x v="127"/>
    <n v="18"/>
    <n v="0"/>
    <n v="1"/>
    <s v="Unknown"/>
    <x v="4"/>
    <s v="Lahore"/>
  </r>
  <r>
    <x v="128"/>
    <n v="1"/>
    <n v="0"/>
    <n v="0"/>
    <s v="Local - Social Contact"/>
    <x v="4"/>
    <s v="Multan"/>
  </r>
  <r>
    <x v="129"/>
    <n v="12"/>
    <n v="0"/>
    <n v="0"/>
    <s v="Iran/Taftan"/>
    <x v="3"/>
    <s v="Quetta"/>
  </r>
  <r>
    <x v="130"/>
    <n v="7"/>
    <n v="0"/>
    <n v="0"/>
    <s v="Unknown"/>
    <x v="2"/>
    <s v="Kharmang"/>
  </r>
  <r>
    <x v="131"/>
    <n v="1"/>
    <n v="0"/>
    <n v="0"/>
    <s v="Dubai"/>
    <x v="2"/>
    <s v="Kharmang"/>
  </r>
  <r>
    <x v="132"/>
    <n v="2"/>
    <n v="0"/>
    <n v="0"/>
    <s v="Unknown"/>
    <x v="5"/>
    <s v="Dir Upper"/>
  </r>
  <r>
    <x v="133"/>
    <n v="1"/>
    <n v="0"/>
    <n v="0"/>
    <s v="Unknown"/>
    <x v="5"/>
    <s v="Swat"/>
  </r>
  <r>
    <x v="134"/>
    <n v="1"/>
    <n v="0"/>
    <n v="0"/>
    <s v="Unknown"/>
    <x v="6"/>
    <s v="Mirpur"/>
  </r>
  <r>
    <x v="135"/>
    <n v="5"/>
    <n v="0"/>
    <n v="0"/>
    <s v="Unknown"/>
    <x v="0"/>
    <s v="Islamabad"/>
  </r>
  <r>
    <x v="136"/>
    <n v="9"/>
    <n v="0"/>
    <n v="0"/>
    <s v="Local - Social Contact"/>
    <x v="1"/>
    <s v="Karachi"/>
  </r>
  <r>
    <x v="137"/>
    <n v="6"/>
    <n v="0"/>
    <n v="2"/>
    <s v="Local - Social Contact"/>
    <x v="5"/>
    <s v="Mardan"/>
  </r>
  <r>
    <x v="138"/>
    <n v="12"/>
    <n v="0"/>
    <n v="0"/>
    <s v="Iran/Taftan"/>
    <x v="3"/>
    <s v="Quetta"/>
  </r>
  <r>
    <x v="139"/>
    <n v="7"/>
    <n v="0"/>
    <n v="2"/>
    <s v="Unknown"/>
    <x v="2"/>
    <s v="Skardu"/>
  </r>
  <r>
    <x v="140"/>
    <n v="26"/>
    <n v="0"/>
    <n v="1"/>
    <s v="Unknown"/>
    <x v="4"/>
    <s v="Lahore"/>
  </r>
  <r>
    <x v="141"/>
    <n v="16"/>
    <n v="0"/>
    <n v="0"/>
    <s v="Iran/Taftan"/>
    <x v="4"/>
    <s v="Multan"/>
  </r>
  <r>
    <x v="142"/>
    <n v="1"/>
    <n v="0"/>
    <n v="0"/>
    <s v="Local - Social Contact"/>
    <x v="4"/>
    <s v="Gujrat"/>
  </r>
  <r>
    <x v="143"/>
    <n v="16"/>
    <n v="0"/>
    <n v="0"/>
    <s v="Local - Social Contact"/>
    <x v="4"/>
    <s v="Jehlum"/>
  </r>
  <r>
    <x v="144"/>
    <n v="12"/>
    <n v="0"/>
    <n v="0"/>
    <s v="Local - Social Contact"/>
    <x v="4"/>
    <s v="Rawalpindi"/>
  </r>
  <r>
    <x v="145"/>
    <n v="2"/>
    <n v="0"/>
    <n v="0"/>
    <s v="Local - Social Contact"/>
    <x v="4"/>
    <s v="Faisalabad"/>
  </r>
  <r>
    <x v="146"/>
    <n v="2"/>
    <n v="0"/>
    <n v="0"/>
    <s v="Local - Social Contact"/>
    <x v="4"/>
    <s v="Mandi Bahauddin"/>
  </r>
  <r>
    <x v="147"/>
    <n v="2"/>
    <n v="0"/>
    <n v="0"/>
    <s v="Local - Social Contact"/>
    <x v="4"/>
    <s v="Mianwali"/>
  </r>
  <r>
    <x v="148"/>
    <n v="1"/>
    <n v="0"/>
    <n v="0"/>
    <s v="Local - Social Contact"/>
    <x v="4"/>
    <s v="Narowal"/>
  </r>
  <r>
    <x v="149"/>
    <n v="1"/>
    <n v="0"/>
    <n v="0"/>
    <s v="Local - Social Contact"/>
    <x v="4"/>
    <s v="Nankana"/>
  </r>
  <r>
    <x v="150"/>
    <n v="1"/>
    <n v="0"/>
    <n v="0"/>
    <s v="Local - Social Contact"/>
    <x v="4"/>
    <s v="Attock"/>
  </r>
  <r>
    <x v="151"/>
    <n v="1"/>
    <n v="0"/>
    <n v="0"/>
    <s v="Local - Social Contact"/>
    <x v="4"/>
    <s v="Bahawal Nagar"/>
  </r>
  <r>
    <x v="152"/>
    <n v="7"/>
    <n v="1"/>
    <n v="0"/>
    <s v="Iran/Taftan"/>
    <x v="4"/>
    <s v="Dera Ghazi Khan"/>
  </r>
  <r>
    <x v="153"/>
    <n v="2"/>
    <n v="0"/>
    <n v="0"/>
    <s v="Local - Social Contact"/>
    <x v="0"/>
    <s v="Islamabad"/>
  </r>
  <r>
    <x v="154"/>
    <n v="11"/>
    <n v="0"/>
    <n v="1"/>
    <s v="Unknown"/>
    <x v="2"/>
    <s v="Shigar"/>
  </r>
  <r>
    <x v="155"/>
    <n v="5"/>
    <n v="0"/>
    <n v="0"/>
    <s v="Unknown"/>
    <x v="2"/>
    <s v="Gilgit"/>
  </r>
  <r>
    <x v="156"/>
    <n v="7"/>
    <n v="0"/>
    <n v="0"/>
    <s v="Iran/Taftan"/>
    <x v="1"/>
    <s v="Larkana"/>
  </r>
  <r>
    <x v="157"/>
    <n v="4"/>
    <n v="0"/>
    <n v="1"/>
    <s v="Local - Social Contact"/>
    <x v="1"/>
    <s v="Karachi"/>
  </r>
  <r>
    <x v="158"/>
    <n v="7"/>
    <n v="0"/>
    <n v="0"/>
    <s v="Unknown"/>
    <x v="5"/>
    <s v="Peshawar"/>
  </r>
  <r>
    <x v="159"/>
    <n v="2"/>
    <n v="0"/>
    <n v="0"/>
    <s v="Unknown"/>
    <x v="5"/>
    <s v="Swat"/>
  </r>
  <r>
    <x v="160"/>
    <n v="3"/>
    <n v="0"/>
    <n v="0"/>
    <s v="Unknown"/>
    <x v="5"/>
    <s v="Swabi"/>
  </r>
  <r>
    <x v="161"/>
    <n v="1"/>
    <n v="0"/>
    <n v="0"/>
    <s v="Unknown"/>
    <x v="5"/>
    <s v="Shangla"/>
  </r>
  <r>
    <x v="162"/>
    <n v="3"/>
    <n v="0"/>
    <n v="0"/>
    <s v="Unknown"/>
    <x v="5"/>
    <s v="Nowshera"/>
  </r>
  <r>
    <x v="163"/>
    <n v="1"/>
    <n v="0"/>
    <n v="0"/>
    <s v="Iran/Taftan"/>
    <x v="5"/>
    <s v="Orakzai"/>
  </r>
  <r>
    <x v="164"/>
    <n v="34"/>
    <n v="0"/>
    <n v="0"/>
    <s v="Unknown"/>
    <x v="5"/>
    <s v="Mardan"/>
  </r>
  <r>
    <x v="165"/>
    <n v="3"/>
    <n v="0"/>
    <n v="0"/>
    <s v="Unknown"/>
    <x v="5"/>
    <s v="Malakand"/>
  </r>
  <r>
    <x v="166"/>
    <n v="2"/>
    <n v="0"/>
    <n v="0"/>
    <s v="Unknown"/>
    <x v="5"/>
    <s v="Mansehra"/>
  </r>
  <r>
    <x v="167"/>
    <n v="3"/>
    <n v="0"/>
    <n v="0"/>
    <s v="Unknown"/>
    <x v="5"/>
    <s v="Kohat"/>
  </r>
  <r>
    <x v="168"/>
    <n v="2"/>
    <n v="0"/>
    <n v="0"/>
    <s v="Local - Social Contact"/>
    <x v="4"/>
    <s v="Lahore"/>
  </r>
  <r>
    <x v="169"/>
    <n v="2"/>
    <n v="0"/>
    <n v="0"/>
    <s v="Local - Social Contact"/>
    <x v="4"/>
    <s v="Faisalabad"/>
  </r>
  <r>
    <x v="170"/>
    <n v="30"/>
    <n v="2"/>
    <n v="1"/>
    <s v="Iran/Taftan"/>
    <x v="4"/>
    <s v="Multan"/>
  </r>
  <r>
    <x v="171"/>
    <n v="0"/>
    <n v="0"/>
    <n v="2"/>
    <s v="Unknown"/>
    <x v="3"/>
    <s v="Quetta"/>
  </r>
  <r>
    <x v="172"/>
    <n v="1"/>
    <n v="0"/>
    <n v="0"/>
    <s v="Local - Social Contact"/>
    <x v="4"/>
    <s v="Khushab"/>
  </r>
  <r>
    <x v="173"/>
    <n v="1"/>
    <n v="1"/>
    <n v="0"/>
    <s v="Unknown"/>
    <x v="5"/>
    <s v="Dera Ismail Khan"/>
  </r>
  <r>
    <x v="174"/>
    <n v="1"/>
    <n v="0"/>
    <n v="0"/>
    <s v="Unknown"/>
    <x v="5"/>
    <s v="Charsadda"/>
  </r>
  <r>
    <x v="175"/>
    <n v="4"/>
    <n v="0"/>
    <n v="0"/>
    <s v="Unknown"/>
    <x v="5"/>
    <s v="Buner"/>
  </r>
  <r>
    <x v="176"/>
    <n v="1"/>
    <n v="0"/>
    <n v="0"/>
    <s v="Local - Social Contact"/>
    <x v="4"/>
    <s v="Nankana"/>
  </r>
  <r>
    <x v="177"/>
    <n v="1"/>
    <n v="0"/>
    <n v="0"/>
    <s v="Local - Social Contact"/>
    <x v="4"/>
    <s v="Mandi Bahauddin"/>
  </r>
  <r>
    <x v="178"/>
    <n v="2"/>
    <n v="0"/>
    <n v="0"/>
    <s v="Local - Social Contact"/>
    <x v="4"/>
    <s v="Sargodha"/>
  </r>
  <r>
    <x v="179"/>
    <n v="1"/>
    <n v="0"/>
    <n v="0"/>
    <s v="Local - Social Contact"/>
    <x v="4"/>
    <s v="Vehari"/>
  </r>
  <r>
    <x v="180"/>
    <n v="26"/>
    <n v="0"/>
    <n v="0"/>
    <s v="Iran/Taftan"/>
    <x v="4"/>
    <s v="Multan"/>
  </r>
  <r>
    <x v="181"/>
    <n v="14"/>
    <n v="0"/>
    <n v="0"/>
    <s v="Local - Social Contact"/>
    <x v="4"/>
    <s v="Lahore"/>
  </r>
  <r>
    <x v="182"/>
    <n v="4"/>
    <n v="0"/>
    <n v="0"/>
    <s v="Local - Social Contact"/>
    <x v="4"/>
    <s v="Faisalabad"/>
  </r>
  <r>
    <x v="183"/>
    <n v="10"/>
    <n v="0"/>
    <n v="0"/>
    <s v="Local - Social Contact"/>
    <x v="4"/>
    <s v="Gujranwala"/>
  </r>
  <r>
    <x v="184"/>
    <n v="5"/>
    <n v="0"/>
    <n v="0"/>
    <s v="Local - Social Contact"/>
    <x v="4"/>
    <s v="Rawalpindi"/>
  </r>
  <r>
    <x v="185"/>
    <n v="2"/>
    <n v="0"/>
    <n v="0"/>
    <s v="Local - Social Contact"/>
    <x v="4"/>
    <s v="Jehlum"/>
  </r>
  <r>
    <x v="186"/>
    <n v="29"/>
    <n v="0"/>
    <n v="0"/>
    <s v="Local - Social Contact"/>
    <x v="4"/>
    <s v="Gujrat"/>
  </r>
  <r>
    <x v="187"/>
    <n v="5"/>
    <n v="0"/>
    <n v="0"/>
    <s v="Local - Social Contact"/>
    <x v="4"/>
    <s v="Dera Ghazi Khan"/>
  </r>
  <r>
    <x v="188"/>
    <n v="21"/>
    <n v="0"/>
    <n v="0"/>
    <s v="Iran/Taftan"/>
    <x v="4"/>
    <s v="Raiwind"/>
  </r>
  <r>
    <x v="189"/>
    <n v="12"/>
    <n v="0"/>
    <n v="0"/>
    <s v="International Passenger"/>
    <x v="0"/>
    <s v="Islamabad"/>
  </r>
  <r>
    <x v="190"/>
    <n v="25"/>
    <n v="1"/>
    <n v="0"/>
    <s v="Local - Social Contact"/>
    <x v="1"/>
    <s v="Karachi"/>
  </r>
  <r>
    <x v="191"/>
    <n v="4"/>
    <n v="0"/>
    <n v="0"/>
    <s v="Local - Social Contact"/>
    <x v="1"/>
    <s v="Hyderabad"/>
  </r>
  <r>
    <x v="192"/>
    <n v="5"/>
    <n v="0"/>
    <n v="0"/>
    <s v="Local - Social Contact"/>
    <x v="3"/>
    <s v="Quetta"/>
  </r>
  <r>
    <x v="193"/>
    <n v="8"/>
    <n v="0"/>
    <n v="1"/>
    <s v="Local - Social Contact"/>
    <x v="2"/>
    <s v="Nagar"/>
  </r>
  <r>
    <x v="194"/>
    <n v="1"/>
    <n v="0"/>
    <n v="0"/>
    <s v="Unknown"/>
    <x v="5"/>
    <s v="Dir Lower"/>
  </r>
  <r>
    <x v="195"/>
    <n v="1"/>
    <n v="0"/>
    <n v="0"/>
    <s v="Unknown"/>
    <x v="5"/>
    <s v="Abbottabad"/>
  </r>
  <r>
    <x v="196"/>
    <n v="4"/>
    <n v="0"/>
    <n v="1"/>
    <s v="Local - Social Contact"/>
    <x v="0"/>
    <s v="Islamabad"/>
  </r>
  <r>
    <x v="197"/>
    <n v="0"/>
    <n v="0"/>
    <n v="3"/>
    <s v="Local - Social Contact"/>
    <x v="4"/>
    <s v="Lahore"/>
  </r>
  <r>
    <x v="198"/>
    <n v="1"/>
    <n v="0"/>
    <n v="0"/>
    <s v="Local - Social Contact"/>
    <x v="4"/>
    <s v="Vehari"/>
  </r>
  <r>
    <x v="199"/>
    <n v="1"/>
    <n v="0"/>
    <n v="0"/>
    <s v="Local - Social Contact"/>
    <x v="4"/>
    <s v="Bahawalpur"/>
  </r>
  <r>
    <x v="200"/>
    <n v="3"/>
    <n v="0"/>
    <n v="0"/>
    <s v="Local - Social Contact"/>
    <x v="4"/>
    <s v="Gujrat"/>
  </r>
  <r>
    <x v="201"/>
    <n v="7"/>
    <n v="0"/>
    <n v="0"/>
    <s v="Local - Social Contact"/>
    <x v="4"/>
    <s v="Jehlum"/>
  </r>
  <r>
    <x v="202"/>
    <n v="1"/>
    <n v="0"/>
    <n v="0"/>
    <s v="Local - Social Contact"/>
    <x v="4"/>
    <s v="Gujranwala"/>
  </r>
  <r>
    <x v="203"/>
    <n v="11"/>
    <n v="0"/>
    <n v="0"/>
    <s v="Local - Social Contact"/>
    <x v="4"/>
    <s v="Rawalpindi"/>
  </r>
  <r>
    <x v="204"/>
    <n v="5"/>
    <n v="0"/>
    <n v="0"/>
    <s v="Iran/Taftan"/>
    <x v="4"/>
    <s v="Raiwind"/>
  </r>
  <r>
    <x v="205"/>
    <n v="1"/>
    <n v="1"/>
    <n v="0"/>
    <s v="Local - Social Contact"/>
    <x v="4"/>
    <s v="Rahim Yar Khan"/>
  </r>
  <r>
    <x v="206"/>
    <n v="4"/>
    <n v="0"/>
    <n v="0"/>
    <s v="Unknown"/>
    <x v="6"/>
    <s v="Muzaffarabad"/>
  </r>
  <r>
    <x v="207"/>
    <n v="33"/>
    <n v="2"/>
    <n v="3"/>
    <s v="Local - Social Contact"/>
    <x v="1"/>
    <s v="Karachi"/>
  </r>
  <r>
    <x v="208"/>
    <n v="0"/>
    <n v="1"/>
    <n v="0"/>
    <s v="Local - Social Contact"/>
    <x v="2"/>
    <s v="Nagar"/>
  </r>
  <r>
    <x v="209"/>
    <n v="5"/>
    <n v="0"/>
    <n v="0"/>
    <s v="Unknown"/>
    <x v="2"/>
    <s v="Shigar"/>
  </r>
  <r>
    <x v="210"/>
    <n v="2"/>
    <n v="0"/>
    <n v="0"/>
    <s v="Iran/Taftan"/>
    <x v="2"/>
    <s v="Kharmang"/>
  </r>
  <r>
    <x v="211"/>
    <n v="3"/>
    <n v="0"/>
    <n v="0"/>
    <s v="Local - Social Contact"/>
    <x v="2"/>
    <s v="Astore"/>
  </r>
  <r>
    <x v="212"/>
    <n v="2"/>
    <n v="0"/>
    <n v="0"/>
    <s v="Unknown"/>
    <x v="2"/>
    <s v="Ghanche"/>
  </r>
  <r>
    <x v="213"/>
    <n v="1"/>
    <n v="1"/>
    <n v="0"/>
    <s v="Unknown"/>
    <x v="5"/>
    <s v="Abbottabad"/>
  </r>
  <r>
    <x v="214"/>
    <n v="2"/>
    <n v="0"/>
    <n v="0"/>
    <s v="Local - Social Contact"/>
    <x v="5"/>
    <s v="Peshawar"/>
  </r>
  <r>
    <x v="215"/>
    <n v="1"/>
    <n v="1"/>
    <n v="0"/>
    <s v="Unknown"/>
    <x v="5"/>
    <s v="Dir Lower"/>
  </r>
  <r>
    <x v="216"/>
    <n v="8"/>
    <n v="0"/>
    <n v="1"/>
    <s v="Local - Social Contact"/>
    <x v="0"/>
    <s v="Islamabad"/>
  </r>
  <r>
    <x v="217"/>
    <n v="11"/>
    <n v="0"/>
    <n v="1"/>
    <s v="Local - Social Contact"/>
    <x v="4"/>
    <s v="Nankana"/>
  </r>
  <r>
    <x v="218"/>
    <n v="14"/>
    <n v="0"/>
    <n v="0"/>
    <s v="Unknown"/>
    <x v="4"/>
    <s v="Lahore"/>
  </r>
  <r>
    <x v="219"/>
    <n v="8"/>
    <n v="0"/>
    <n v="0"/>
    <s v="Local - Social Contact"/>
    <x v="4"/>
    <s v="Gujrat"/>
  </r>
  <r>
    <x v="220"/>
    <n v="26"/>
    <n v="0"/>
    <n v="1"/>
    <s v="Iran/Taftan"/>
    <x v="4"/>
    <s v="Raiwind"/>
  </r>
  <r>
    <x v="221"/>
    <n v="21"/>
    <n v="4"/>
    <n v="2"/>
    <s v="Local - Social Contact"/>
    <x v="1"/>
    <s v="Karachi"/>
  </r>
  <r>
    <x v="222"/>
    <n v="6"/>
    <n v="0"/>
    <n v="23"/>
    <s v="Local - Social Contact"/>
    <x v="1"/>
    <s v="Sukkur"/>
  </r>
  <r>
    <x v="223"/>
    <n v="6"/>
    <n v="0"/>
    <n v="0"/>
    <s v="Local - Social Contact"/>
    <x v="3"/>
    <s v="Quetta"/>
  </r>
  <r>
    <x v="224"/>
    <n v="18"/>
    <n v="0"/>
    <n v="4"/>
    <s v="Unknown"/>
    <x v="2"/>
    <s v="Nagar"/>
  </r>
  <r>
    <x v="225"/>
    <n v="1"/>
    <n v="0"/>
    <n v="0"/>
    <s v="Local - Social Contact"/>
    <x v="7"/>
    <s v="Bajaur"/>
  </r>
  <r>
    <x v="226"/>
    <n v="3"/>
    <n v="0"/>
    <n v="0"/>
    <s v="Iran/Taftan"/>
    <x v="5"/>
    <s v="Peshawar"/>
  </r>
  <r>
    <x v="227"/>
    <n v="1"/>
    <n v="0"/>
    <n v="0"/>
    <s v="Unknown"/>
    <x v="5"/>
    <s v="Bannu"/>
  </r>
  <r>
    <x v="228"/>
    <n v="1"/>
    <n v="0"/>
    <n v="0"/>
    <s v="Local - Social Contact"/>
    <x v="5"/>
    <s v="Dera Ismail Khan"/>
  </r>
  <r>
    <x v="229"/>
    <n v="3"/>
    <n v="0"/>
    <n v="0"/>
    <s v="Local - Social Contact"/>
    <x v="5"/>
    <s v="Dir Lower"/>
  </r>
  <r>
    <x v="230"/>
    <n v="1"/>
    <n v="0"/>
    <n v="0"/>
    <s v="Local - Social Contact"/>
    <x v="5"/>
    <s v="Mansehra"/>
  </r>
  <r>
    <x v="231"/>
    <n v="1"/>
    <n v="0"/>
    <n v="0"/>
    <s v="Local - Social Contact"/>
    <x v="5"/>
    <s v="Mardan"/>
  </r>
  <r>
    <x v="232"/>
    <n v="16"/>
    <n v="0"/>
    <n v="0"/>
    <s v="Local - Social Contact"/>
    <x v="5"/>
    <s v="Peshawar"/>
  </r>
  <r>
    <x v="233"/>
    <n v="7"/>
    <n v="0"/>
    <n v="0"/>
    <s v="Unknown"/>
    <x v="0"/>
    <s v="Islamabad"/>
  </r>
  <r>
    <x v="234"/>
    <n v="0"/>
    <n v="3"/>
    <n v="0"/>
    <s v="Iran/Taftan"/>
    <x v="4"/>
    <s v="Dera Ghazi Khan"/>
  </r>
  <r>
    <x v="235"/>
    <n v="14"/>
    <n v="0"/>
    <n v="0"/>
    <s v="Local - Social Contact"/>
    <x v="4"/>
    <s v="Rawalpindi"/>
  </r>
  <r>
    <x v="236"/>
    <n v="1"/>
    <n v="0"/>
    <n v="0"/>
    <s v="Local - Social Contact"/>
    <x v="4"/>
    <s v="Mianwali"/>
  </r>
  <r>
    <x v="237"/>
    <n v="1"/>
    <n v="0"/>
    <n v="0"/>
    <s v="Local - Social Contact"/>
    <x v="4"/>
    <s v="Rahim Yar Khan"/>
  </r>
  <r>
    <x v="238"/>
    <n v="5"/>
    <n v="0"/>
    <n v="0"/>
    <s v="Local - Social Contact"/>
    <x v="4"/>
    <s v="Hafizabad"/>
  </r>
  <r>
    <x v="239"/>
    <n v="1"/>
    <n v="0"/>
    <n v="0"/>
    <s v="Local - Social Contact"/>
    <x v="4"/>
    <s v="Kasur"/>
  </r>
  <r>
    <x v="240"/>
    <n v="1"/>
    <n v="0"/>
    <n v="0"/>
    <s v="Local - Social Contact"/>
    <x v="4"/>
    <s v="Laiya"/>
  </r>
  <r>
    <x v="241"/>
    <n v="16"/>
    <n v="0"/>
    <n v="0"/>
    <s v="Local - Social Contact"/>
    <x v="1"/>
    <s v="Hyderabad"/>
  </r>
  <r>
    <x v="242"/>
    <n v="0"/>
    <n v="0"/>
    <n v="10"/>
    <s v="Iran/Taftan"/>
    <x v="1"/>
    <s v="Sukkur"/>
  </r>
  <r>
    <x v="243"/>
    <n v="94"/>
    <n v="0"/>
    <n v="0"/>
    <s v="Tableeghi Jamaat"/>
    <x v="1"/>
    <s v="Hyderabad"/>
  </r>
  <r>
    <x v="244"/>
    <n v="1"/>
    <n v="0"/>
    <n v="0"/>
    <s v="Local - Social Contact"/>
    <x v="1"/>
    <s v="Jacobabad"/>
  </r>
  <r>
    <x v="245"/>
    <n v="14"/>
    <n v="0"/>
    <n v="17"/>
    <s v="Iran/Taftan"/>
    <x v="3"/>
    <s v="Quetta"/>
  </r>
  <r>
    <x v="246"/>
    <n v="37"/>
    <n v="0"/>
    <n v="0"/>
    <s v="Unknown"/>
    <x v="2"/>
    <s v="Nagar"/>
  </r>
  <r>
    <x v="247"/>
    <n v="0"/>
    <n v="0"/>
    <n v="0"/>
    <s v="Unknown"/>
    <x v="5"/>
    <s v="Peshawar"/>
  </r>
  <r>
    <x v="248"/>
    <n v="1"/>
    <n v="0"/>
    <n v="0"/>
    <s v="Local - Social Contact"/>
    <x v="7"/>
    <s v="Bajaur"/>
  </r>
  <r>
    <x v="249"/>
    <n v="3"/>
    <n v="0"/>
    <n v="0"/>
    <s v="Unknown"/>
    <x v="5"/>
    <s v="Dera Ismail Khan"/>
  </r>
  <r>
    <x v="250"/>
    <n v="1"/>
    <n v="0"/>
    <n v="0"/>
    <s v="Local - Social Contact"/>
    <x v="5"/>
    <s v="Haripur"/>
  </r>
  <r>
    <x v="251"/>
    <n v="10"/>
    <n v="0"/>
    <n v="0"/>
    <s v="Local - Social Contact"/>
    <x v="5"/>
    <s v="Kohat"/>
  </r>
  <r>
    <x v="252"/>
    <n v="1"/>
    <n v="0"/>
    <n v="5"/>
    <s v="Local - Social Contact"/>
    <x v="5"/>
    <s v="Mardan"/>
  </r>
  <r>
    <x v="253"/>
    <n v="1"/>
    <n v="0"/>
    <n v="0"/>
    <s v="Iran/Taftan"/>
    <x v="7"/>
    <s v="Kurrum"/>
  </r>
  <r>
    <x v="254"/>
    <n v="4"/>
    <n v="1"/>
    <n v="10"/>
    <s v="Iran/Taftan"/>
    <x v="5"/>
    <s v="Dera Ismail Khan"/>
  </r>
  <r>
    <x v="255"/>
    <n v="10"/>
    <n v="0"/>
    <n v="0"/>
    <s v="Unknown"/>
    <x v="5"/>
    <s v="Peshawar"/>
  </r>
  <r>
    <x v="256"/>
    <n v="13"/>
    <n v="0"/>
    <n v="0"/>
    <s v="International Passenger"/>
    <x v="0"/>
    <s v="Islamabad"/>
  </r>
  <r>
    <x v="257"/>
    <n v="2"/>
    <n v="0"/>
    <n v="0"/>
    <s v="Unknown"/>
    <x v="6"/>
    <s v="Bhambore "/>
  </r>
  <r>
    <x v="258"/>
    <n v="1"/>
    <n v="0"/>
    <n v="0"/>
    <s v="Unknown"/>
    <x v="6"/>
    <s v="Trarkhel"/>
  </r>
  <r>
    <x v="259"/>
    <n v="1"/>
    <n v="1"/>
    <n v="0"/>
    <s v="Local - Social Contact"/>
    <x v="5"/>
    <s v="Bannu"/>
  </r>
  <r>
    <x v="260"/>
    <n v="1"/>
    <n v="1"/>
    <n v="0"/>
    <s v="Local - Social Contact"/>
    <x v="5"/>
    <s v="Peshawar"/>
  </r>
  <r>
    <x v="261"/>
    <n v="0"/>
    <n v="0"/>
    <n v="2"/>
    <s v="Local - Social Contact"/>
    <x v="5"/>
    <s v="Nowshera"/>
  </r>
  <r>
    <x v="262"/>
    <n v="3"/>
    <n v="0"/>
    <n v="0"/>
    <s v="Local - Social Contact"/>
    <x v="5"/>
    <s v="Abbottabad"/>
  </r>
  <r>
    <x v="263"/>
    <n v="1"/>
    <n v="0"/>
    <n v="0"/>
    <s v="Local - Social Contact"/>
    <x v="5"/>
    <s v="Dir Upper"/>
  </r>
  <r>
    <x v="264"/>
    <n v="2"/>
    <n v="0"/>
    <n v="0"/>
    <s v="Local - Social Contact"/>
    <x v="5"/>
    <s v="Haripur"/>
  </r>
  <r>
    <x v="265"/>
    <n v="1"/>
    <n v="0"/>
    <n v="0"/>
    <s v="Local - Social Contact"/>
    <x v="7"/>
    <s v="Khyber"/>
  </r>
  <r>
    <x v="266"/>
    <n v="1"/>
    <n v="0"/>
    <n v="0"/>
    <s v="Local - Social Contact"/>
    <x v="5"/>
    <s v="Kohat"/>
  </r>
  <r>
    <x v="267"/>
    <n v="2"/>
    <n v="0"/>
    <n v="0"/>
    <s v="Local - Social Contact"/>
    <x v="7"/>
    <s v="Kurrum"/>
  </r>
  <r>
    <x v="268"/>
    <n v="2"/>
    <n v="0"/>
    <n v="0"/>
    <s v="Local - Social Contact"/>
    <x v="5"/>
    <s v="Mansehra"/>
  </r>
  <r>
    <x v="269"/>
    <n v="7"/>
    <n v="0"/>
    <n v="10"/>
    <s v="Local - Social Contact"/>
    <x v="5"/>
    <s v="Mardan"/>
  </r>
  <r>
    <x v="270"/>
    <n v="1"/>
    <n v="0"/>
    <n v="0"/>
    <s v="Local - Social Contact"/>
    <x v="5"/>
    <s v="Orakzai"/>
  </r>
  <r>
    <x v="271"/>
    <n v="1"/>
    <n v="0"/>
    <n v="0"/>
    <s v="Local - Social Contact"/>
    <x v="5"/>
    <s v="Tank"/>
  </r>
  <r>
    <x v="272"/>
    <n v="1"/>
    <n v="0"/>
    <n v="0"/>
    <s v="Local - Social Contact"/>
    <x v="7"/>
    <s v="South Waziristan"/>
  </r>
  <r>
    <x v="273"/>
    <n v="33"/>
    <n v="1"/>
    <n v="3"/>
    <s v="Local - Social Contact"/>
    <x v="1"/>
    <s v="Karachi"/>
  </r>
  <r>
    <x v="274"/>
    <n v="2"/>
    <n v="0"/>
    <n v="0"/>
    <s v="Local - Social Contact"/>
    <x v="4"/>
    <s v="Lodhran"/>
  </r>
  <r>
    <x v="275"/>
    <n v="48"/>
    <n v="0"/>
    <n v="0"/>
    <s v="Local - Social Contact"/>
    <x v="4"/>
    <s v="Lahore"/>
  </r>
  <r>
    <x v="276"/>
    <n v="7"/>
    <n v="1"/>
    <n v="0"/>
    <s v="Local - Social Contact"/>
    <x v="4"/>
    <s v="Rawalpindi"/>
  </r>
  <r>
    <x v="277"/>
    <n v="6"/>
    <n v="0"/>
    <n v="0"/>
    <s v="Local - Social Contact"/>
    <x v="3"/>
    <s v="Quetta"/>
  </r>
  <r>
    <x v="278"/>
    <n v="28"/>
    <n v="0"/>
    <n v="0"/>
    <s v="Local - Social Contact"/>
    <x v="4"/>
    <s v="Gujrat"/>
  </r>
  <r>
    <x v="279"/>
    <n v="2"/>
    <n v="0"/>
    <n v="0"/>
    <s v="Local - Social Contact"/>
    <x v="4"/>
    <s v="Gujranwala"/>
  </r>
  <r>
    <x v="280"/>
    <n v="1"/>
    <n v="0"/>
    <n v="0"/>
    <s v="Local - Social Contact"/>
    <x v="4"/>
    <s v="Narowal"/>
  </r>
  <r>
    <x v="281"/>
    <n v="8"/>
    <n v="0"/>
    <n v="0"/>
    <s v="Local - Social Contact"/>
    <x v="4"/>
    <s v="Sargodha"/>
  </r>
  <r>
    <x v="282"/>
    <n v="1"/>
    <n v="0"/>
    <n v="0"/>
    <s v="Local - Social Contact"/>
    <x v="4"/>
    <s v="Sialkot"/>
  </r>
  <r>
    <x v="283"/>
    <n v="2"/>
    <n v="0"/>
    <n v="0"/>
    <s v="Local - Social Contact"/>
    <x v="4"/>
    <s v="Bahawal Nagar"/>
  </r>
  <r>
    <x v="284"/>
    <n v="16"/>
    <n v="0"/>
    <n v="0"/>
    <s v="Iran/Taftan"/>
    <x v="4"/>
    <s v="Multan"/>
  </r>
  <r>
    <x v="285"/>
    <n v="63"/>
    <n v="0"/>
    <n v="0"/>
    <s v="Iran/Taftan"/>
    <x v="4"/>
    <s v="Raiwind"/>
  </r>
  <r>
    <x v="286"/>
    <n v="27"/>
    <n v="0"/>
    <n v="0"/>
    <s v="Tableeghi Jamaat"/>
    <x v="4"/>
    <s v="Raiwind"/>
  </r>
  <r>
    <x v="287"/>
    <n v="3"/>
    <n v="0"/>
    <n v="0"/>
    <s v="Iran/Taftan"/>
    <x v="4"/>
    <s v="Faisalabad"/>
  </r>
  <r>
    <x v="288"/>
    <n v="3"/>
    <n v="1"/>
    <n v="0"/>
    <s v="Unknown"/>
    <x v="2"/>
    <s v="Astore"/>
  </r>
  <r>
    <x v="289"/>
    <n v="32"/>
    <n v="1"/>
    <n v="9"/>
    <s v="Local - Social Contact"/>
    <x v="1"/>
    <s v="Karachi"/>
  </r>
  <r>
    <x v="290"/>
    <n v="0"/>
    <n v="1"/>
    <n v="0"/>
    <s v="Tableeghi Jamaat"/>
    <x v="1"/>
    <s v="Hyderabad"/>
  </r>
  <r>
    <x v="291"/>
    <n v="0"/>
    <n v="0"/>
    <n v="2"/>
    <s v="Iran/Taftan"/>
    <x v="1"/>
    <s v="Sukkur"/>
  </r>
  <r>
    <x v="292"/>
    <n v="21"/>
    <n v="1"/>
    <n v="0"/>
    <s v="Unknown"/>
    <x v="4"/>
    <s v="Lahore"/>
  </r>
  <r>
    <x v="293"/>
    <n v="4"/>
    <n v="0"/>
    <n v="0"/>
    <s v="Unknown"/>
    <x v="0"/>
    <s v="Islamabad"/>
  </r>
  <r>
    <x v="294"/>
    <n v="5"/>
    <n v="0"/>
    <n v="0"/>
    <s v="Local - Social Contact"/>
    <x v="3"/>
    <s v="Quetta"/>
  </r>
  <r>
    <x v="295"/>
    <n v="1"/>
    <n v="1"/>
    <n v="0"/>
    <s v="Local - Social Contact"/>
    <x v="5"/>
    <s v="Buner"/>
  </r>
  <r>
    <x v="296"/>
    <n v="1"/>
    <n v="0"/>
    <n v="0"/>
    <s v="Local - Social Contact"/>
    <x v="5"/>
    <s v="Abbottabad"/>
  </r>
  <r>
    <x v="297"/>
    <n v="5"/>
    <n v="0"/>
    <n v="0"/>
    <s v="Local - Social Contact"/>
    <x v="5"/>
    <s v="Dir Lower"/>
  </r>
  <r>
    <x v="298"/>
    <n v="2"/>
    <n v="0"/>
    <n v="0"/>
    <s v="Local - Social Contact"/>
    <x v="5"/>
    <s v="Dir Upper"/>
  </r>
  <r>
    <x v="299"/>
    <n v="1"/>
    <n v="0"/>
    <n v="0"/>
    <s v="Local - Social Contact"/>
    <x v="5"/>
    <s v="Hangu"/>
  </r>
  <r>
    <x v="300"/>
    <n v="1"/>
    <n v="0"/>
    <n v="0"/>
    <s v="Local - Social Contact"/>
    <x v="5"/>
    <s v="Karak"/>
  </r>
  <r>
    <x v="301"/>
    <n v="6"/>
    <n v="0"/>
    <n v="0"/>
    <s v="Local - Social Contact"/>
    <x v="5"/>
    <s v="Kohat"/>
  </r>
  <r>
    <x v="302"/>
    <n v="1"/>
    <n v="0"/>
    <n v="0"/>
    <s v="Local - Social Contact"/>
    <x v="5"/>
    <s v="Mansehra"/>
  </r>
  <r>
    <x v="303"/>
    <n v="1"/>
    <n v="0"/>
    <n v="0"/>
    <s v="Local - Social Contact"/>
    <x v="5"/>
    <s v="Nowshera"/>
  </r>
  <r>
    <x v="304"/>
    <n v="17"/>
    <n v="0"/>
    <n v="0"/>
    <s v="Local - Social Contact"/>
    <x v="5"/>
    <s v="Peshawar"/>
  </r>
  <r>
    <x v="305"/>
    <n v="1"/>
    <n v="0"/>
    <n v="3"/>
    <s v="Local - Social Contact"/>
    <x v="5"/>
    <s v="Swabi"/>
  </r>
  <r>
    <x v="306"/>
    <n v="1"/>
    <n v="0"/>
    <n v="0"/>
    <s v="Local - Social Contact"/>
    <x v="4"/>
    <s v="Gujranwala"/>
  </r>
  <r>
    <x v="307"/>
    <n v="2"/>
    <n v="0"/>
    <n v="0"/>
    <s v="Local - Social Contact"/>
    <x v="4"/>
    <s v="Rawalpindi"/>
  </r>
  <r>
    <x v="308"/>
    <n v="10"/>
    <n v="0"/>
    <n v="0"/>
    <s v="Local - Social Contact"/>
    <x v="4"/>
    <s v="Mandi Bahauddin"/>
  </r>
  <r>
    <x v="309"/>
    <n v="6"/>
    <n v="0"/>
    <n v="0"/>
    <s v="Local - Social Contact"/>
    <x v="4"/>
    <s v="Vehari"/>
  </r>
  <r>
    <x v="310"/>
    <n v="6"/>
    <n v="0"/>
    <n v="0"/>
    <s v="Iran/Taftan"/>
    <x v="4"/>
    <s v="Dera Ghazi Khan"/>
  </r>
  <r>
    <x v="311"/>
    <n v="27"/>
    <n v="0"/>
    <n v="0"/>
    <s v="Iran/Taftan"/>
    <x v="4"/>
    <s v="Raiwind"/>
  </r>
  <r>
    <x v="312"/>
    <n v="2"/>
    <n v="0"/>
    <n v="0"/>
    <s v="Iran/Taftan"/>
    <x v="4"/>
    <s v="Faisalabad"/>
  </r>
  <r>
    <x v="313"/>
    <n v="1"/>
    <n v="0"/>
    <n v="1"/>
    <s v="Unknown"/>
    <x v="2"/>
    <s v="Shigar"/>
  </r>
  <r>
    <x v="314"/>
    <n v="1"/>
    <n v="0"/>
    <n v="0"/>
    <s v="Unknown"/>
    <x v="2"/>
    <s v="Nagar"/>
  </r>
  <r>
    <x v="315"/>
    <n v="1"/>
    <n v="0"/>
    <n v="0"/>
    <s v="Unknown"/>
    <x v="2"/>
    <s v="Astore"/>
  </r>
  <r>
    <x v="316"/>
    <n v="6"/>
    <n v="0"/>
    <n v="0"/>
    <s v="Unknown"/>
    <x v="0"/>
    <s v="Islamabad"/>
  </r>
  <r>
    <x v="317"/>
    <n v="40"/>
    <n v="3"/>
    <n v="0"/>
    <s v="Local - Social Contact"/>
    <x v="1"/>
    <s v="Karachi"/>
  </r>
  <r>
    <x v="318"/>
    <n v="4"/>
    <n v="0"/>
    <n v="0"/>
    <s v="Local - Social Contact"/>
    <x v="5"/>
    <s v="Peshawar"/>
  </r>
  <r>
    <x v="319"/>
    <n v="6"/>
    <n v="0"/>
    <n v="0"/>
    <s v="Unknown"/>
    <x v="3"/>
    <s v="Quetta"/>
  </r>
  <r>
    <x v="320"/>
    <n v="6"/>
    <n v="0"/>
    <n v="0"/>
    <s v="Local - Social Contact"/>
    <x v="5"/>
    <s v="Abbottabad"/>
  </r>
  <r>
    <x v="321"/>
    <n v="1"/>
    <n v="0"/>
    <n v="0"/>
    <s v="Local - Social Contact"/>
    <x v="5"/>
    <s v="Buner"/>
  </r>
  <r>
    <x v="322"/>
    <n v="1"/>
    <n v="0"/>
    <n v="0"/>
    <s v="Local - Social Contact"/>
    <x v="5"/>
    <s v="Dir Upper"/>
  </r>
  <r>
    <x v="323"/>
    <n v="8"/>
    <n v="0"/>
    <n v="0"/>
    <s v="Local - Social Contact"/>
    <x v="5"/>
    <s v="Hangu"/>
  </r>
  <r>
    <x v="324"/>
    <n v="2"/>
    <n v="1"/>
    <n v="0"/>
    <s v="Local - Social Contact"/>
    <x v="5"/>
    <s v="Mansehra"/>
  </r>
  <r>
    <x v="325"/>
    <n v="10"/>
    <n v="1"/>
    <n v="0"/>
    <s v="Local - Social Contact"/>
    <x v="5"/>
    <s v="Swat"/>
  </r>
  <r>
    <x v="326"/>
    <n v="11"/>
    <n v="0"/>
    <n v="0"/>
    <s v="Local - Social Contact"/>
    <x v="4"/>
    <s v="Lahore"/>
  </r>
  <r>
    <x v="327"/>
    <n v="5"/>
    <n v="0"/>
    <n v="0"/>
    <s v="Local - Social Contact"/>
    <x v="4"/>
    <s v="Gujrat"/>
  </r>
  <r>
    <x v="328"/>
    <n v="1"/>
    <n v="0"/>
    <n v="0"/>
    <s v="Local - Social Contact"/>
    <x v="4"/>
    <s v="Jehlum"/>
  </r>
  <r>
    <x v="329"/>
    <n v="1"/>
    <n v="0"/>
    <n v="0"/>
    <s v="Local - Social Contact"/>
    <x v="4"/>
    <s v="Gujranwala"/>
  </r>
  <r>
    <x v="330"/>
    <n v="2"/>
    <n v="0"/>
    <n v="0"/>
    <s v="Local - Social Contact"/>
    <x v="4"/>
    <s v="Rawalpindi"/>
  </r>
  <r>
    <x v="331"/>
    <n v="1"/>
    <n v="0"/>
    <n v="0"/>
    <s v="Local - Social Contact"/>
    <x v="4"/>
    <s v="Chiniot"/>
  </r>
  <r>
    <x v="332"/>
    <n v="2"/>
    <n v="0"/>
    <n v="0"/>
    <s v="Local - Social Contact"/>
    <x v="4"/>
    <s v="Rahim Yar Khan"/>
  </r>
  <r>
    <x v="333"/>
    <n v="1"/>
    <n v="0"/>
    <n v="0"/>
    <s v="Local - Social Contact"/>
    <x v="4"/>
    <s v="Sialkot"/>
  </r>
  <r>
    <x v="334"/>
    <n v="11"/>
    <n v="0"/>
    <n v="0"/>
    <s v="Local - Social Contact"/>
    <x v="4"/>
    <s v="Vehari"/>
  </r>
  <r>
    <x v="335"/>
    <n v="1"/>
    <n v="0"/>
    <n v="0"/>
    <s v="Local - Social Contact"/>
    <x v="4"/>
    <s v="Bahawalpur"/>
  </r>
  <r>
    <x v="336"/>
    <n v="1"/>
    <n v="0"/>
    <n v="0"/>
    <s v="Local - Social Contact"/>
    <x v="4"/>
    <s v="Sheikhupura"/>
  </r>
  <r>
    <x v="337"/>
    <n v="12"/>
    <n v="0"/>
    <n v="0"/>
    <s v="Tableeghi Jamaat"/>
    <x v="4"/>
    <s v="Dera Ghazi Khan"/>
  </r>
  <r>
    <x v="338"/>
    <n v="3"/>
    <n v="0"/>
    <n v="0"/>
    <s v="Tableeghi Jamaat"/>
    <x v="4"/>
    <s v="Multan"/>
  </r>
  <r>
    <x v="339"/>
    <n v="100"/>
    <n v="0"/>
    <n v="0"/>
    <s v="Tableeghi Jamaat"/>
    <x v="4"/>
    <s v="Raiwind"/>
  </r>
  <r>
    <x v="340"/>
    <n v="7"/>
    <n v="0"/>
    <n v="0"/>
    <s v="Local - Social Contact"/>
    <x v="0"/>
    <s v="Islamabad"/>
  </r>
  <r>
    <x v="341"/>
    <n v="6"/>
    <n v="3"/>
    <n v="0"/>
    <s v="Local - Social Contact"/>
    <x v="5"/>
    <s v="Peshawar"/>
  </r>
  <r>
    <x v="342"/>
    <n v="30"/>
    <n v="1"/>
    <n v="0"/>
    <s v="Local - Social Contact"/>
    <x v="4"/>
    <s v="Lahore"/>
  </r>
  <r>
    <x v="343"/>
    <n v="4"/>
    <n v="0"/>
    <n v="0"/>
    <s v="Local - Social Contact"/>
    <x v="5"/>
    <s v="Bannu"/>
  </r>
  <r>
    <x v="344"/>
    <n v="4"/>
    <n v="0"/>
    <n v="0"/>
    <s v="Local - Social Contact"/>
    <x v="5"/>
    <s v="Buner"/>
  </r>
  <r>
    <x v="345"/>
    <n v="1"/>
    <n v="0"/>
    <n v="0"/>
    <s v="Local - Social Contact"/>
    <x v="5"/>
    <s v="Dera Ismail Khan"/>
  </r>
  <r>
    <x v="346"/>
    <n v="2"/>
    <n v="0"/>
    <n v="0"/>
    <s v="Local - Social Contact"/>
    <x v="5"/>
    <s v="Dir Upper"/>
  </r>
  <r>
    <x v="347"/>
    <n v="3"/>
    <n v="0"/>
    <n v="0"/>
    <s v="Local - Social Contact"/>
    <x v="7"/>
    <s v="Khyber"/>
  </r>
  <r>
    <x v="348"/>
    <n v="4"/>
    <n v="0"/>
    <n v="0"/>
    <s v="Local - Social Contact"/>
    <x v="5"/>
    <s v="Lakki Marwat"/>
  </r>
  <r>
    <x v="349"/>
    <n v="2"/>
    <n v="0"/>
    <n v="0"/>
    <s v="Local - Social Contact"/>
    <x v="5"/>
    <s v="Nowshera"/>
  </r>
  <r>
    <x v="350"/>
    <n v="2"/>
    <n v="0"/>
    <n v="1"/>
    <s v="Local - Social Contact"/>
    <x v="5"/>
    <s v="Shangla"/>
  </r>
  <r>
    <x v="351"/>
    <n v="1"/>
    <n v="0"/>
    <n v="0"/>
    <s v="Local - Social Contact"/>
    <x v="5"/>
    <s v="Torghar"/>
  </r>
  <r>
    <x v="352"/>
    <n v="0"/>
    <n v="0"/>
    <n v="12"/>
    <s v="Local - Social Contact"/>
    <x v="1"/>
    <s v="Karachi"/>
  </r>
  <r>
    <x v="353"/>
    <n v="10"/>
    <n v="0"/>
    <n v="0"/>
    <s v="Unknown"/>
    <x v="3"/>
    <s v="Quetta"/>
  </r>
  <r>
    <x v="354"/>
    <n v="0"/>
    <n v="0"/>
    <n v="3"/>
    <s v="Iran/Taftan"/>
    <x v="5"/>
    <s v="Dera Ismail Khan"/>
  </r>
  <r>
    <x v="355"/>
    <n v="3"/>
    <n v="0"/>
    <n v="0"/>
    <s v="Unknown"/>
    <x v="6"/>
    <s v="Muzaffarabad"/>
  </r>
  <r>
    <x v="356"/>
    <n v="0"/>
    <n v="0"/>
    <n v="5"/>
    <s v="Unknown"/>
    <x v="2"/>
    <s v="Skardu"/>
  </r>
  <r>
    <x v="357"/>
    <n v="0"/>
    <n v="0"/>
    <n v="9"/>
    <s v="Unknown"/>
    <x v="2"/>
    <s v="Nagar"/>
  </r>
  <r>
    <x v="358"/>
    <n v="0"/>
    <n v="0"/>
    <n v="3"/>
    <s v="Unknown"/>
    <x v="2"/>
    <s v="Ghanche"/>
  </r>
  <r>
    <x v="359"/>
    <n v="3"/>
    <n v="0"/>
    <n v="0"/>
    <s v="Local - Social Contact"/>
    <x v="0"/>
    <s v="Islamabad"/>
  </r>
  <r>
    <x v="360"/>
    <n v="4"/>
    <n v="2"/>
    <n v="0"/>
    <s v="Local - Social Contact"/>
    <x v="5"/>
    <s v="Swat"/>
  </r>
  <r>
    <x v="361"/>
    <n v="7"/>
    <n v="0"/>
    <n v="0"/>
    <s v="Local - Social Contact"/>
    <x v="5"/>
    <s v="Peshawar"/>
  </r>
  <r>
    <x v="362"/>
    <n v="6"/>
    <n v="0"/>
    <n v="0"/>
    <s v="Local - Social Contact"/>
    <x v="5"/>
    <s v="Nowshera"/>
  </r>
  <r>
    <x v="363"/>
    <n v="0"/>
    <n v="0"/>
    <n v="1"/>
    <s v="Local - Social Contact"/>
    <x v="5"/>
    <s v="Orakzai"/>
  </r>
  <r>
    <x v="364"/>
    <n v="5"/>
    <n v="0"/>
    <n v="0"/>
    <s v="Local - Social Contact"/>
    <x v="5"/>
    <s v="Abbottabad"/>
  </r>
  <r>
    <x v="365"/>
    <n v="0"/>
    <n v="0"/>
    <n v="1"/>
    <s v="Local - Social Contact"/>
    <x v="5"/>
    <s v="Charsadda"/>
  </r>
  <r>
    <x v="366"/>
    <n v="0"/>
    <n v="0"/>
    <n v="1"/>
    <s v="Local - Social Contact"/>
    <x v="5"/>
    <s v="Dir Lower"/>
  </r>
  <r>
    <x v="367"/>
    <n v="0"/>
    <n v="0"/>
    <n v="2"/>
    <s v="Local - Social Contact"/>
    <x v="5"/>
    <s v="Dir Upper"/>
  </r>
  <r>
    <x v="368"/>
    <n v="4"/>
    <n v="0"/>
    <n v="4"/>
    <s v="Local - Social Contact"/>
    <x v="5"/>
    <s v="Buner"/>
  </r>
  <r>
    <x v="369"/>
    <n v="3"/>
    <n v="0"/>
    <n v="9"/>
    <s v="Local - Social Contact"/>
    <x v="5"/>
    <s v="Mardan"/>
  </r>
  <r>
    <x v="370"/>
    <n v="0"/>
    <n v="0"/>
    <n v="1"/>
    <s v="Local - Social Contact"/>
    <x v="5"/>
    <s v="Malakand"/>
  </r>
  <r>
    <x v="371"/>
    <n v="0"/>
    <n v="0"/>
    <n v="1"/>
    <s v="Local - Social Contact"/>
    <x v="5"/>
    <s v="Mansehra"/>
  </r>
  <r>
    <x v="372"/>
    <n v="1"/>
    <n v="0"/>
    <n v="0"/>
    <s v="Local - Social Contact"/>
    <x v="7"/>
    <s v="Bajaur"/>
  </r>
  <r>
    <x v="373"/>
    <n v="1"/>
    <n v="0"/>
    <n v="0"/>
    <s v="Local - Social Contact"/>
    <x v="5"/>
    <s v="Bannu"/>
  </r>
  <r>
    <x v="374"/>
    <n v="1"/>
    <n v="0"/>
    <n v="0"/>
    <s v="Local - Social Contact"/>
    <x v="5"/>
    <s v="Haripur"/>
  </r>
  <r>
    <x v="375"/>
    <n v="1"/>
    <n v="0"/>
    <n v="0"/>
    <s v="Local - Social Contact"/>
    <x v="5"/>
    <s v="Karak"/>
  </r>
  <r>
    <x v="376"/>
    <n v="0"/>
    <n v="0"/>
    <n v="1"/>
    <s v="Local - Social Contact"/>
    <x v="7"/>
    <s v="Kurrum"/>
  </r>
  <r>
    <x v="377"/>
    <n v="0"/>
    <n v="0"/>
    <n v="1"/>
    <s v="Local - Social Contact"/>
    <x v="7"/>
    <s v="South Waziristan"/>
  </r>
  <r>
    <x v="378"/>
    <n v="41"/>
    <n v="1"/>
    <n v="0"/>
    <s v="Local - Social Contact"/>
    <x v="1"/>
    <s v="Karachi"/>
  </r>
  <r>
    <x v="379"/>
    <n v="2"/>
    <n v="0"/>
    <n v="0"/>
    <s v="Local - Social Contact"/>
    <x v="6"/>
    <s v="Mirpur"/>
  </r>
  <r>
    <x v="380"/>
    <n v="6"/>
    <n v="0"/>
    <n v="13"/>
    <s v="Unknown"/>
    <x v="3"/>
    <s v="Quetta"/>
  </r>
  <r>
    <x v="381"/>
    <n v="17"/>
    <n v="0"/>
    <n v="7"/>
    <s v="Tableegi Jamaat"/>
    <x v="2"/>
    <s v="Gilgit"/>
  </r>
  <r>
    <x v="382"/>
    <n v="31"/>
    <n v="0"/>
    <n v="0"/>
    <s v="Local - Social Contact"/>
    <x v="4"/>
    <s v="Lahore"/>
  </r>
  <r>
    <x v="383"/>
    <n v="0"/>
    <n v="0"/>
    <n v="0"/>
    <s v="Local - Social Contact"/>
    <x v="4"/>
    <s v="Faisalabad"/>
  </r>
  <r>
    <x v="384"/>
    <n v="47"/>
    <n v="0"/>
    <n v="0"/>
    <s v="Iran/Taftan"/>
    <x v="4"/>
    <s v="Raiwind"/>
  </r>
  <r>
    <x v="385"/>
    <n v="0"/>
    <n v="0"/>
    <n v="2"/>
    <s v="Iran/Taftan"/>
    <x v="2"/>
    <s v="Kharmang"/>
  </r>
  <r>
    <x v="386"/>
    <n v="0"/>
    <n v="0"/>
    <n v="1"/>
    <s v="Dubai"/>
    <x v="2"/>
    <s v="Kharmang"/>
  </r>
  <r>
    <x v="387"/>
    <n v="51"/>
    <n v="2"/>
    <n v="0"/>
    <s v="Local - Social Contact"/>
    <x v="1"/>
    <s v="Karachi"/>
  </r>
  <r>
    <x v="388"/>
    <n v="0"/>
    <n v="0"/>
    <n v="130"/>
    <s v="Iran/Taftan"/>
    <x v="1"/>
    <s v="Sukkur"/>
  </r>
  <r>
    <x v="389"/>
    <n v="3"/>
    <n v="0"/>
    <n v="31"/>
    <s v="Local - Social Contact"/>
    <x v="3"/>
    <s v="Quetta"/>
  </r>
  <r>
    <x v="390"/>
    <n v="20"/>
    <n v="3"/>
    <n v="0"/>
    <s v="Local - Social Contact"/>
    <x v="4"/>
    <s v="Lahore"/>
  </r>
  <r>
    <x v="391"/>
    <n v="77"/>
    <n v="0"/>
    <n v="0"/>
    <s v="Jail"/>
    <x v="4"/>
    <s v="Lahore"/>
  </r>
  <r>
    <x v="392"/>
    <n v="1"/>
    <n v="0"/>
    <n v="0"/>
    <s v="Local - Social Contact"/>
    <x v="2"/>
    <s v="Gilgit"/>
  </r>
  <r>
    <x v="393"/>
    <n v="0"/>
    <n v="0"/>
    <n v="11"/>
    <s v="Local - Social Contact"/>
    <x v="2"/>
    <s v="Shigar"/>
  </r>
  <r>
    <x v="394"/>
    <n v="1"/>
    <n v="0"/>
    <n v="0"/>
    <s v="Local - Social Contact"/>
    <x v="6"/>
    <s v="Muzaffarabad"/>
  </r>
  <r>
    <x v="395"/>
    <n v="1"/>
    <n v="0"/>
    <n v="0"/>
    <s v="Local - Social Contact"/>
    <x v="5"/>
    <s v="Abbottabad"/>
  </r>
  <r>
    <x v="396"/>
    <n v="2"/>
    <n v="0"/>
    <n v="0"/>
    <s v="Local - Social Contact"/>
    <x v="5"/>
    <s v="Bannu"/>
  </r>
  <r>
    <x v="397"/>
    <n v="1"/>
    <n v="0"/>
    <n v="0"/>
    <s v="Local - Social Contact"/>
    <x v="5"/>
    <s v="Buner"/>
  </r>
  <r>
    <x v="398"/>
    <n v="4"/>
    <n v="0"/>
    <n v="0"/>
    <s v="Local - Social Contact"/>
    <x v="5"/>
    <s v="Charsadda"/>
  </r>
  <r>
    <x v="399"/>
    <n v="3"/>
    <n v="0"/>
    <n v="0"/>
    <s v="Iran/Taftan"/>
    <x v="5"/>
    <s v="Dera Ismail Khan"/>
  </r>
  <r>
    <x v="400"/>
    <n v="1"/>
    <n v="0"/>
    <n v="0"/>
    <s v="Local - Social Contact"/>
    <x v="5"/>
    <s v="Dera Ismail Khan"/>
  </r>
  <r>
    <x v="401"/>
    <n v="6"/>
    <n v="0"/>
    <n v="1"/>
    <s v="Local - Social Contact"/>
    <x v="5"/>
    <s v="Dir Lower"/>
  </r>
  <r>
    <x v="402"/>
    <n v="14"/>
    <n v="0"/>
    <n v="0"/>
    <s v="Local - Social Contact"/>
    <x v="5"/>
    <s v="Dir Upper"/>
  </r>
  <r>
    <x v="403"/>
    <n v="1"/>
    <n v="0"/>
    <n v="0"/>
    <s v="Local - Social Contact"/>
    <x v="5"/>
    <s v="Karak"/>
  </r>
  <r>
    <x v="404"/>
    <n v="1"/>
    <n v="0"/>
    <n v="0"/>
    <s v="Local - Social Contact"/>
    <x v="7"/>
    <s v="Khyber"/>
  </r>
  <r>
    <x v="405"/>
    <n v="15"/>
    <n v="0"/>
    <n v="1"/>
    <s v="Local - Social Contact"/>
    <x v="5"/>
    <s v="Kohat"/>
  </r>
  <r>
    <x v="406"/>
    <n v="1"/>
    <n v="0"/>
    <n v="0"/>
    <s v="Local - Social Contact"/>
    <x v="5"/>
    <s v="Mansehra"/>
  </r>
  <r>
    <x v="407"/>
    <n v="9"/>
    <n v="0"/>
    <n v="0"/>
    <s v="Local - Social Contact"/>
    <x v="5"/>
    <s v="Mardan"/>
  </r>
  <r>
    <x v="408"/>
    <n v="1"/>
    <n v="0"/>
    <n v="0"/>
    <s v="Local - Social Contact"/>
    <x v="5"/>
    <s v="Mohmand"/>
  </r>
  <r>
    <x v="409"/>
    <n v="24"/>
    <n v="0"/>
    <n v="0"/>
    <s v="Local - Social Contact"/>
    <x v="5"/>
    <s v="Peshawar"/>
  </r>
  <r>
    <x v="410"/>
    <n v="2"/>
    <n v="0"/>
    <n v="1"/>
    <s v="Local - Social Contact"/>
    <x v="5"/>
    <s v="Swabi"/>
  </r>
  <r>
    <x v="411"/>
    <n v="7"/>
    <n v="0"/>
    <n v="0"/>
    <s v="Local - Social Contact"/>
    <x v="5"/>
    <s v="Swat"/>
  </r>
  <r>
    <x v="412"/>
    <n v="3"/>
    <n v="0"/>
    <n v="0"/>
    <s v="Local - Social Contact"/>
    <x v="7"/>
    <s v="North Waziristan"/>
  </r>
  <r>
    <x v="413"/>
    <n v="1"/>
    <n v="1"/>
    <n v="0"/>
    <s v="Local - Social Contact"/>
    <x v="0"/>
    <s v="Islamabad"/>
  </r>
  <r>
    <x v="414"/>
    <n v="0"/>
    <n v="0"/>
    <n v="0"/>
    <s v="Tableeghi Jamaat"/>
    <x v="4"/>
    <s v="Raiwind"/>
  </r>
  <r>
    <x v="415"/>
    <n v="54"/>
    <n v="1"/>
    <n v="16"/>
    <s v="Local - Social Contact"/>
    <x v="1"/>
    <s v="Karachi"/>
  </r>
  <r>
    <x v="416"/>
    <n v="11"/>
    <n v="0"/>
    <n v="27"/>
    <s v="Local - Social Contact"/>
    <x v="1"/>
    <s v="Karachi"/>
  </r>
  <r>
    <x v="417"/>
    <n v="12"/>
    <n v="0"/>
    <n v="3"/>
    <s v="Local - Social Contact"/>
    <x v="3"/>
    <s v="Quetta"/>
  </r>
  <r>
    <x v="418"/>
    <n v="0"/>
    <n v="0"/>
    <n v="28"/>
    <s v="Local - Social Contact"/>
    <x v="2"/>
    <s v="Skardu"/>
  </r>
  <r>
    <x v="419"/>
    <n v="1"/>
    <n v="0"/>
    <n v="2"/>
    <s v="Local - Social Contact"/>
    <x v="2"/>
    <s v="Kharmang"/>
  </r>
  <r>
    <x v="420"/>
    <n v="0"/>
    <n v="0"/>
    <n v="1"/>
    <s v="Iran/Taftan"/>
    <x v="5"/>
    <s v="Peshawar"/>
  </r>
  <r>
    <x v="421"/>
    <n v="7"/>
    <n v="1"/>
    <n v="4"/>
    <s v="Local - Social Contact"/>
    <x v="5"/>
    <s v="Peshawar"/>
  </r>
  <r>
    <x v="422"/>
    <n v="2"/>
    <n v="0"/>
    <n v="0"/>
    <s v="Local - Social Contact"/>
    <x v="5"/>
    <s v="Abbottabad"/>
  </r>
  <r>
    <x v="423"/>
    <n v="1"/>
    <n v="0"/>
    <n v="0"/>
    <s v="Local - Social Contact"/>
    <x v="7"/>
    <s v="Bajaur"/>
  </r>
  <r>
    <x v="424"/>
    <n v="1"/>
    <n v="0"/>
    <n v="0"/>
    <s v="Local - Social Contact"/>
    <x v="5"/>
    <s v="Bannu"/>
  </r>
  <r>
    <x v="425"/>
    <n v="2"/>
    <n v="0"/>
    <n v="0"/>
    <s v="Local - Social Contact"/>
    <x v="5"/>
    <s v="Charsadda"/>
  </r>
  <r>
    <x v="426"/>
    <n v="3"/>
    <n v="0"/>
    <n v="0"/>
    <s v="Local - Social Contact"/>
    <x v="5"/>
    <s v="Dir Upper"/>
  </r>
  <r>
    <x v="427"/>
    <n v="2"/>
    <n v="0"/>
    <n v="0"/>
    <s v="Local - Social Contact"/>
    <x v="5"/>
    <s v="Karak"/>
  </r>
  <r>
    <x v="428"/>
    <n v="1"/>
    <n v="0"/>
    <n v="0"/>
    <s v="Local - Social Contact"/>
    <x v="7"/>
    <s v="Khyber"/>
  </r>
  <r>
    <x v="429"/>
    <n v="0"/>
    <n v="0"/>
    <n v="1"/>
    <s v="Local - Social Contact"/>
    <x v="7"/>
    <s v="Kurrum"/>
  </r>
  <r>
    <x v="430"/>
    <n v="3"/>
    <n v="0"/>
    <n v="0"/>
    <s v="Local - Social Contact"/>
    <x v="5"/>
    <s v="Orakzai"/>
  </r>
  <r>
    <x v="431"/>
    <n v="2"/>
    <n v="0"/>
    <n v="0"/>
    <s v="Local - Social Contact"/>
    <x v="5"/>
    <s v="Shangla"/>
  </r>
  <r>
    <x v="432"/>
    <n v="1"/>
    <n v="0"/>
    <n v="0"/>
    <s v="Local - Social Contact"/>
    <x v="5"/>
    <s v="Swat"/>
  </r>
  <r>
    <x v="433"/>
    <n v="3"/>
    <n v="0"/>
    <n v="0"/>
    <s v="Local - Social Contact"/>
    <x v="6"/>
    <s v="Muzaffarabad"/>
  </r>
  <r>
    <x v="434"/>
    <n v="49"/>
    <n v="2"/>
    <n v="0"/>
    <s v="Local - Social Contact"/>
    <x v="4"/>
    <s v="Lahore"/>
  </r>
  <r>
    <x v="435"/>
    <n v="2"/>
    <n v="0"/>
    <n v="0"/>
    <s v="Local - Social Contact"/>
    <x v="4"/>
    <s v="Multan"/>
  </r>
  <r>
    <x v="436"/>
    <n v="3"/>
    <n v="0"/>
    <n v="0"/>
    <s v="Local - Social Contact"/>
    <x v="4"/>
    <s v="Gujrat"/>
  </r>
  <r>
    <x v="437"/>
    <n v="1"/>
    <n v="0"/>
    <n v="0"/>
    <s v="Local - Social Contact"/>
    <x v="4"/>
    <s v="Jehlum"/>
  </r>
  <r>
    <x v="438"/>
    <n v="15"/>
    <n v="0"/>
    <n v="0"/>
    <s v="Local - Social Contact"/>
    <x v="4"/>
    <s v="Gujranwala"/>
  </r>
  <r>
    <x v="439"/>
    <n v="8"/>
    <n v="0"/>
    <n v="0"/>
    <s v="Local - Social Contact"/>
    <x v="4"/>
    <s v="Rawalpindi"/>
  </r>
  <r>
    <x v="440"/>
    <n v="12"/>
    <n v="0"/>
    <n v="0"/>
    <s v="Local - Social Contact"/>
    <x v="4"/>
    <s v="Faisalabad"/>
  </r>
  <r>
    <x v="441"/>
    <n v="7"/>
    <n v="0"/>
    <n v="0"/>
    <s v="Local - Social Contact"/>
    <x v="4"/>
    <s v="Chiniot"/>
  </r>
  <r>
    <x v="442"/>
    <n v="1"/>
    <n v="0"/>
    <n v="0"/>
    <s v="Local - Social Contact"/>
    <x v="4"/>
    <s v="Mandi Bahauddin"/>
  </r>
  <r>
    <x v="443"/>
    <n v="7"/>
    <n v="0"/>
    <n v="0"/>
    <s v="Local - Social Contact"/>
    <x v="4"/>
    <s v="Mianwali"/>
  </r>
  <r>
    <x v="444"/>
    <n v="4"/>
    <n v="0"/>
    <n v="0"/>
    <s v="Local - Social Contact"/>
    <x v="4"/>
    <s v="Narowal"/>
  </r>
  <r>
    <x v="445"/>
    <n v="0"/>
    <n v="0"/>
    <n v="2"/>
    <s v="Local - Social Contact"/>
    <x v="4"/>
    <s v="Rahim Yar Khan"/>
  </r>
  <r>
    <x v="446"/>
    <n v="0"/>
    <n v="0"/>
    <n v="4"/>
    <s v="Local - Social Contact"/>
    <x v="4"/>
    <s v="Sargodha"/>
  </r>
  <r>
    <x v="447"/>
    <n v="17"/>
    <n v="0"/>
    <n v="0"/>
    <s v="Local - Social Contact"/>
    <x v="4"/>
    <s v="Sialkot"/>
  </r>
  <r>
    <x v="448"/>
    <n v="6"/>
    <n v="0"/>
    <n v="0"/>
    <s v="Local - Social Contact"/>
    <x v="4"/>
    <s v="Bahawal Nagar"/>
  </r>
  <r>
    <x v="449"/>
    <n v="13"/>
    <n v="0"/>
    <n v="0"/>
    <s v="Local - Social Contact"/>
    <x v="4"/>
    <s v="Dera Ghazi Khan"/>
  </r>
  <r>
    <x v="450"/>
    <n v="1"/>
    <n v="0"/>
    <n v="0"/>
    <s v="Local - Social Contact"/>
    <x v="4"/>
    <s v="Hafizabad"/>
  </r>
  <r>
    <x v="451"/>
    <n v="0"/>
    <n v="0"/>
    <n v="6"/>
    <s v="Local - Social Contact"/>
    <x v="4"/>
    <s v="Vehari"/>
  </r>
  <r>
    <x v="452"/>
    <n v="1"/>
    <n v="0"/>
    <n v="0"/>
    <s v="Local - Social Contact"/>
    <x v="4"/>
    <s v="Okara"/>
  </r>
  <r>
    <x v="453"/>
    <n v="1"/>
    <n v="0"/>
    <n v="0"/>
    <s v="Local - Social Contact"/>
    <x v="4"/>
    <s v="Bahawalpur"/>
  </r>
  <r>
    <x v="454"/>
    <n v="8"/>
    <n v="0"/>
    <n v="0"/>
    <s v="Local - Social Contact"/>
    <x v="4"/>
    <s v="Kasur"/>
  </r>
  <r>
    <x v="455"/>
    <n v="1"/>
    <n v="0"/>
    <n v="0"/>
    <s v="Local - Social Contact"/>
    <x v="4"/>
    <s v="Lodhran"/>
  </r>
  <r>
    <x v="456"/>
    <n v="2"/>
    <n v="0"/>
    <n v="0"/>
    <s v="Local - Social Contact"/>
    <x v="4"/>
    <s v="Toba Tek Singh"/>
  </r>
  <r>
    <x v="457"/>
    <n v="50"/>
    <n v="1"/>
    <n v="1"/>
    <s v="Local - Social Contact"/>
    <x v="1"/>
    <s v="Karachi"/>
  </r>
  <r>
    <x v="458"/>
    <n v="6"/>
    <n v="0"/>
    <n v="0"/>
    <s v="Local - Social Contact"/>
    <x v="1"/>
    <s v="Larkana"/>
  </r>
  <r>
    <x v="459"/>
    <n v="2"/>
    <n v="0"/>
    <n v="0"/>
    <s v="Local - Social Contact"/>
    <x v="1"/>
    <s v="Jamshoro"/>
  </r>
  <r>
    <x v="460"/>
    <n v="1"/>
    <n v="0"/>
    <n v="0"/>
    <s v="Local - Social Contact"/>
    <x v="1"/>
    <s v="Badin"/>
  </r>
  <r>
    <x v="461"/>
    <n v="7"/>
    <n v="0"/>
    <n v="0"/>
    <s v="Local - Social Contact"/>
    <x v="1"/>
    <s v="Shaheed Benazirabad"/>
  </r>
  <r>
    <x v="462"/>
    <n v="4"/>
    <n v="0"/>
    <n v="0"/>
    <s v="Local - Social Contact"/>
    <x v="1"/>
    <s v="Naushero Feroz"/>
  </r>
  <r>
    <x v="463"/>
    <n v="1"/>
    <n v="0"/>
    <n v="0"/>
    <s v="Local - Social Contact"/>
    <x v="1"/>
    <s v="Shujawal"/>
  </r>
  <r>
    <x v="464"/>
    <n v="1"/>
    <n v="0"/>
    <n v="0"/>
    <s v="Local - Social Contact"/>
    <x v="1"/>
    <s v="Sanghar"/>
  </r>
  <r>
    <x v="465"/>
    <n v="12"/>
    <n v="0"/>
    <n v="0"/>
    <s v="Local - Social Contact"/>
    <x v="1"/>
    <s v="Tando M. Khan"/>
  </r>
  <r>
    <x v="466"/>
    <n v="2"/>
    <n v="0"/>
    <n v="0"/>
    <s v="Local - Social Contact"/>
    <x v="1"/>
    <s v="Ghotki"/>
  </r>
  <r>
    <x v="467"/>
    <n v="42"/>
    <n v="1"/>
    <n v="0"/>
    <s v="Tableeghi Jamaat"/>
    <x v="1"/>
    <s v="Hyderabad"/>
  </r>
  <r>
    <x v="468"/>
    <n v="0"/>
    <n v="0"/>
    <n v="18"/>
    <s v="Iran/Taftan"/>
    <x v="1"/>
    <s v="Sukkur"/>
  </r>
  <r>
    <x v="469"/>
    <n v="8"/>
    <n v="1"/>
    <n v="10"/>
    <s v="Local - Social Contact"/>
    <x v="3"/>
    <s v="Quetta"/>
  </r>
  <r>
    <x v="470"/>
    <n v="1"/>
    <n v="0"/>
    <n v="20"/>
    <s v="Local - Social Contact"/>
    <x v="2"/>
    <s v="Nagar"/>
  </r>
  <r>
    <x v="471"/>
    <n v="0"/>
    <n v="0"/>
    <n v="0"/>
    <s v="Local - Social Contact"/>
    <x v="5"/>
    <s v="Peshawar"/>
  </r>
  <r>
    <x v="472"/>
    <n v="0"/>
    <n v="1"/>
    <n v="0"/>
    <s v="Local - Social Contact"/>
    <x v="5"/>
    <s v="Shangla"/>
  </r>
  <r>
    <x v="473"/>
    <n v="2"/>
    <n v="1"/>
    <n v="0"/>
    <s v="Local - Social Contact"/>
    <x v="5"/>
    <s v="Kohat"/>
  </r>
  <r>
    <x v="474"/>
    <n v="12"/>
    <n v="0"/>
    <n v="1"/>
    <s v="Local - Social Contact"/>
    <x v="5"/>
    <s v="Buner"/>
  </r>
  <r>
    <x v="475"/>
    <n v="3"/>
    <n v="0"/>
    <n v="1"/>
    <s v="Local - Social Contact"/>
    <x v="5"/>
    <s v="Charsadda"/>
  </r>
  <r>
    <x v="476"/>
    <n v="2"/>
    <n v="0"/>
    <n v="0"/>
    <s v="Local - Social Contact"/>
    <x v="5"/>
    <s v="Dir Upper"/>
  </r>
  <r>
    <x v="477"/>
    <n v="2"/>
    <n v="0"/>
    <n v="0"/>
    <s v="Local - Social Contact"/>
    <x v="7"/>
    <s v="Khyber"/>
  </r>
  <r>
    <x v="478"/>
    <n v="4"/>
    <n v="0"/>
    <n v="0"/>
    <s v="Local - Social Contact"/>
    <x v="7"/>
    <s v="Kurrum"/>
  </r>
  <r>
    <x v="479"/>
    <n v="5"/>
    <n v="0"/>
    <n v="0"/>
    <s v="Local - Social Contact"/>
    <x v="5"/>
    <s v="Nowshera"/>
  </r>
  <r>
    <x v="480"/>
    <n v="1"/>
    <n v="0"/>
    <n v="0"/>
    <s v="Local - Social Contact"/>
    <x v="5"/>
    <s v="Torghar"/>
  </r>
  <r>
    <x v="481"/>
    <n v="0"/>
    <n v="0"/>
    <n v="48"/>
    <s v="Iran/Taftan"/>
    <x v="5"/>
    <s v="Dera Ismail Khan"/>
  </r>
  <r>
    <x v="482"/>
    <n v="0"/>
    <n v="0"/>
    <n v="1"/>
    <s v="Local - Social Contact"/>
    <x v="5"/>
    <s v="Mansehra"/>
  </r>
  <r>
    <x v="483"/>
    <n v="10"/>
    <n v="0"/>
    <n v="0"/>
    <s v="Local - Social Contact"/>
    <x v="6"/>
    <s v="Muzaffarabad"/>
  </r>
  <r>
    <x v="484"/>
    <n v="35"/>
    <n v="0"/>
    <n v="7"/>
    <s v="Local - Social Contact"/>
    <x v="0"/>
    <s v="Islamabad"/>
  </r>
  <r>
    <x v="485"/>
    <n v="0"/>
    <n v="0"/>
    <n v="5"/>
    <s v="Iran/Taftan"/>
    <x v="4"/>
    <s v="Dera Ghazi Khan"/>
  </r>
  <r>
    <x v="486"/>
    <n v="213"/>
    <n v="1"/>
    <n v="0"/>
    <s v="Tableeghi Jamaat"/>
    <x v="4"/>
    <s v="Raiwind"/>
  </r>
  <r>
    <x v="487"/>
    <n v="18"/>
    <n v="0"/>
    <n v="0"/>
    <s v="Tableeghi Jamaat"/>
    <x v="4"/>
    <s v="Faisalabad"/>
  </r>
  <r>
    <x v="488"/>
    <n v="366"/>
    <n v="0"/>
    <n v="0"/>
    <s v="Tableeghi Jamaat"/>
    <x v="4"/>
    <s v="Multan"/>
  </r>
  <r>
    <x v="489"/>
    <n v="12"/>
    <n v="0"/>
    <n v="0"/>
    <s v="Jail"/>
    <x v="4"/>
    <s v="Lahore"/>
  </r>
  <r>
    <x v="490"/>
    <n v="0"/>
    <n v="0"/>
    <n v="18"/>
    <s v="Local - Social Contact"/>
    <x v="1"/>
    <s v="Sukkur"/>
  </r>
  <r>
    <x v="491"/>
    <n v="92"/>
    <n v="1"/>
    <n v="0"/>
    <s v="Unknown"/>
    <x v="1"/>
    <s v="Karachi"/>
  </r>
  <r>
    <x v="492"/>
    <n v="0"/>
    <n v="0"/>
    <n v="69"/>
    <s v="Iran/Taftan"/>
    <x v="1"/>
    <s v="Sukkur"/>
  </r>
  <r>
    <x v="493"/>
    <n v="7"/>
    <n v="0"/>
    <n v="0"/>
    <s v="Local - Social Contact"/>
    <x v="3"/>
    <s v="Quetta"/>
  </r>
  <r>
    <x v="494"/>
    <n v="2"/>
    <n v="0"/>
    <n v="0"/>
    <s v="Local - Social Contact"/>
    <x v="2"/>
    <s v="Kharmang"/>
  </r>
  <r>
    <x v="495"/>
    <n v="3"/>
    <n v="0"/>
    <n v="0"/>
    <s v="Local - Social Contact"/>
    <x v="5"/>
    <s v="Abbottabad"/>
  </r>
  <r>
    <x v="496"/>
    <n v="6"/>
    <n v="0"/>
    <n v="0"/>
    <s v="Local - Social Contact"/>
    <x v="5"/>
    <s v="Buner"/>
  </r>
  <r>
    <x v="497"/>
    <n v="1"/>
    <n v="0"/>
    <n v="0"/>
    <s v="Local - Social Contact"/>
    <x v="5"/>
    <s v="Charsadda"/>
  </r>
  <r>
    <x v="498"/>
    <n v="10"/>
    <n v="0"/>
    <n v="0"/>
    <s v="Local - Social Contact"/>
    <x v="5"/>
    <s v="Dir Upper"/>
  </r>
  <r>
    <x v="499"/>
    <n v="4"/>
    <n v="0"/>
    <n v="0"/>
    <s v="Local - Social Contact"/>
    <x v="5"/>
    <s v="Hangu"/>
  </r>
  <r>
    <x v="500"/>
    <n v="1"/>
    <n v="0"/>
    <n v="0"/>
    <s v="Local - Social Contact"/>
    <x v="5"/>
    <s v="Haripur"/>
  </r>
  <r>
    <x v="501"/>
    <n v="6"/>
    <n v="1"/>
    <n v="0"/>
    <s v="Local - Social Contact"/>
    <x v="5"/>
    <s v="Mardan"/>
  </r>
  <r>
    <x v="502"/>
    <n v="1"/>
    <n v="0"/>
    <n v="0"/>
    <s v="Local - Social Contact"/>
    <x v="5"/>
    <s v="Nowshera"/>
  </r>
  <r>
    <x v="503"/>
    <n v="1"/>
    <n v="0"/>
    <n v="0"/>
    <s v="Local - Social Contact"/>
    <x v="5"/>
    <s v="Orakzai"/>
  </r>
  <r>
    <x v="504"/>
    <n v="15"/>
    <n v="1"/>
    <n v="0"/>
    <s v="Local - Social Contact"/>
    <x v="5"/>
    <s v="Peshawar"/>
  </r>
  <r>
    <x v="505"/>
    <n v="2"/>
    <n v="0"/>
    <n v="0"/>
    <s v="Local - Social Contact"/>
    <x v="5"/>
    <s v="Shangla"/>
  </r>
  <r>
    <x v="506"/>
    <n v="1"/>
    <n v="0"/>
    <n v="0"/>
    <s v="Local - Social Contact"/>
    <x v="5"/>
    <s v="Swabi"/>
  </r>
  <r>
    <x v="507"/>
    <n v="7"/>
    <n v="0"/>
    <n v="0"/>
    <s v="Local - Social Contact"/>
    <x v="5"/>
    <s v="Swat"/>
  </r>
  <r>
    <x v="508"/>
    <n v="1"/>
    <n v="0"/>
    <n v="0"/>
    <s v="Local - Social Contact"/>
    <x v="7"/>
    <s v="North Waziristan"/>
  </r>
  <r>
    <x v="509"/>
    <n v="5"/>
    <n v="0"/>
    <n v="0"/>
    <s v="Local - Social Contact"/>
    <x v="6"/>
    <s v="Muzaffarabad"/>
  </r>
  <r>
    <x v="510"/>
    <n v="23"/>
    <n v="0"/>
    <n v="0"/>
    <s v="Local - Social Contact"/>
    <x v="4"/>
    <s v="Lahore"/>
  </r>
  <r>
    <x v="511"/>
    <n v="1"/>
    <n v="0"/>
    <n v="0"/>
    <s v="Local - Social Contact"/>
    <x v="4"/>
    <s v="Gujrat"/>
  </r>
  <r>
    <x v="512"/>
    <n v="0"/>
    <n v="0"/>
    <n v="1"/>
    <s v="Local - Social Contact"/>
    <x v="4"/>
    <s v="Jehlum"/>
  </r>
  <r>
    <x v="513"/>
    <n v="0"/>
    <n v="0"/>
    <n v="1"/>
    <s v="Local - Social Contact"/>
    <x v="4"/>
    <s v="Gujranwala"/>
  </r>
  <r>
    <x v="514"/>
    <n v="1"/>
    <n v="0"/>
    <n v="0"/>
    <s v="Local - Social Contact"/>
    <x v="4"/>
    <s v="Rawalpindi"/>
  </r>
  <r>
    <x v="515"/>
    <n v="4"/>
    <n v="0"/>
    <n v="0"/>
    <s v="Local - Social Contact"/>
    <x v="4"/>
    <s v="Chakwal"/>
  </r>
  <r>
    <x v="516"/>
    <n v="6"/>
    <n v="0"/>
    <n v="0"/>
    <s v="Local - Social Contact"/>
    <x v="4"/>
    <s v="Faisalabad"/>
  </r>
  <r>
    <x v="517"/>
    <n v="0"/>
    <n v="0"/>
    <n v="7"/>
    <s v="Local - Social Contact"/>
    <x v="4"/>
    <s v="Mandi Bahauddin"/>
  </r>
  <r>
    <x v="518"/>
    <n v="0"/>
    <n v="0"/>
    <n v="1"/>
    <s v="Local - Social Contact"/>
    <x v="4"/>
    <s v="Mianwali"/>
  </r>
  <r>
    <x v="519"/>
    <n v="2"/>
    <n v="0"/>
    <n v="0"/>
    <s v="Local - Social Contact"/>
    <x v="4"/>
    <s v="Narowal"/>
  </r>
  <r>
    <x v="520"/>
    <n v="17"/>
    <n v="0"/>
    <n v="0"/>
    <s v="Local - Social Contact"/>
    <x v="4"/>
    <s v="Rahim Yar Khan"/>
  </r>
  <r>
    <x v="521"/>
    <n v="2"/>
    <n v="0"/>
    <n v="0"/>
    <s v="Local - Social Contact"/>
    <x v="4"/>
    <s v="Sargodha"/>
  </r>
  <r>
    <x v="522"/>
    <n v="1"/>
    <n v="0"/>
    <n v="0"/>
    <s v="Local - Social Contact"/>
    <x v="4"/>
    <s v="Jhang"/>
  </r>
  <r>
    <x v="523"/>
    <n v="8"/>
    <n v="0"/>
    <n v="0"/>
    <s v="Local - Social Contact"/>
    <x v="4"/>
    <s v="Sialkot"/>
  </r>
  <r>
    <x v="524"/>
    <n v="0"/>
    <n v="0"/>
    <n v="4"/>
    <s v="Local - Social Contact"/>
    <x v="4"/>
    <s v="Bahawal Nagar"/>
  </r>
  <r>
    <x v="525"/>
    <n v="6"/>
    <n v="0"/>
    <n v="0"/>
    <s v="Local - Social Contact"/>
    <x v="4"/>
    <s v="Hafizabad"/>
  </r>
  <r>
    <x v="526"/>
    <n v="2"/>
    <n v="0"/>
    <n v="0"/>
    <s v="Local - Social Contact"/>
    <x v="4"/>
    <s v="Khushab"/>
  </r>
  <r>
    <x v="527"/>
    <n v="2"/>
    <n v="0"/>
    <n v="0"/>
    <s v="Local - Social Contact"/>
    <x v="4"/>
    <s v="Bahawalpur"/>
  </r>
  <r>
    <x v="528"/>
    <n v="8"/>
    <n v="0"/>
    <n v="0"/>
    <s v="Local - Social Contact"/>
    <x v="4"/>
    <s v="NSB"/>
  </r>
  <r>
    <x v="529"/>
    <n v="2"/>
    <n v="0"/>
    <n v="0"/>
    <s v="Local - Social Contact"/>
    <x v="4"/>
    <s v="Sheikhupura"/>
  </r>
  <r>
    <x v="530"/>
    <n v="85"/>
    <n v="1"/>
    <n v="9"/>
    <s v="Local - Social Contact"/>
    <x v="1"/>
    <s v="Karachi"/>
  </r>
  <r>
    <x v="531"/>
    <n v="1"/>
    <n v="0"/>
    <n v="0"/>
    <s v="Local - Social Contact"/>
    <x v="1"/>
    <s v="Shaheed Benazirabad"/>
  </r>
  <r>
    <x v="532"/>
    <n v="1"/>
    <n v="0"/>
    <n v="13"/>
    <s v="Local - Social Contact"/>
    <x v="3"/>
    <s v="Quetta"/>
  </r>
  <r>
    <x v="533"/>
    <n v="0"/>
    <n v="0"/>
    <n v="14"/>
    <s v="Local - Social Contact"/>
    <x v="2"/>
    <s v="Nagar"/>
  </r>
  <r>
    <x v="534"/>
    <n v="0"/>
    <n v="0"/>
    <n v="0"/>
    <s v="Local - Social Contact"/>
    <x v="5"/>
    <s v="Peshawar"/>
  </r>
  <r>
    <x v="535"/>
    <n v="3"/>
    <n v="0"/>
    <n v="0"/>
    <s v="Local - Social Contact"/>
    <x v="5"/>
    <s v="Abbottabad"/>
  </r>
  <r>
    <x v="536"/>
    <n v="3"/>
    <n v="0"/>
    <n v="3"/>
    <s v="Local - Social Contact"/>
    <x v="7"/>
    <s v="Bajaur"/>
  </r>
  <r>
    <x v="537"/>
    <n v="5"/>
    <n v="0"/>
    <n v="0"/>
    <s v="Local - Social Contact"/>
    <x v="5"/>
    <s v="Bannu"/>
  </r>
  <r>
    <x v="538"/>
    <n v="4"/>
    <n v="0"/>
    <n v="1"/>
    <s v="Local - Social Contact"/>
    <x v="5"/>
    <s v="Buner"/>
  </r>
  <r>
    <x v="539"/>
    <n v="3"/>
    <n v="0"/>
    <n v="0"/>
    <s v="Local - Social Contact"/>
    <x v="5"/>
    <s v="Charsadda"/>
  </r>
  <r>
    <x v="540"/>
    <n v="0"/>
    <n v="1"/>
    <n v="0"/>
    <s v="Tableegi Jamaat"/>
    <x v="5"/>
    <s v="Dir Lower"/>
  </r>
  <r>
    <x v="541"/>
    <n v="1"/>
    <n v="0"/>
    <n v="0"/>
    <s v="Local - Social Contact"/>
    <x v="5"/>
    <s v="Dir Upper"/>
  </r>
  <r>
    <x v="542"/>
    <n v="1"/>
    <n v="0"/>
    <n v="1"/>
    <s v="Local - Social Contact"/>
    <x v="5"/>
    <s v="Hangu"/>
  </r>
  <r>
    <x v="543"/>
    <n v="1"/>
    <n v="0"/>
    <n v="0"/>
    <s v="Local - Social Contact"/>
    <x v="5"/>
    <s v="Haripur"/>
  </r>
  <r>
    <x v="544"/>
    <n v="0"/>
    <n v="0"/>
    <n v="1"/>
    <s v="Local - Social Contact"/>
    <x v="5"/>
    <s v="Karak"/>
  </r>
  <r>
    <x v="545"/>
    <n v="2"/>
    <n v="0"/>
    <n v="1"/>
    <s v="Local - Social Contact"/>
    <x v="5"/>
    <s v="Kohat"/>
  </r>
  <r>
    <x v="546"/>
    <n v="2"/>
    <n v="1"/>
    <n v="0"/>
    <s v="Local - Social Contact"/>
    <x v="5"/>
    <s v="Malakand"/>
  </r>
  <r>
    <x v="547"/>
    <n v="1"/>
    <n v="0"/>
    <n v="0"/>
    <s v="Local - Social Contact"/>
    <x v="5"/>
    <s v="Nowshera"/>
  </r>
  <r>
    <x v="548"/>
    <n v="8"/>
    <n v="0"/>
    <n v="0"/>
    <s v="Local - Social Contact"/>
    <x v="5"/>
    <s v="Peshawar"/>
  </r>
  <r>
    <x v="549"/>
    <n v="3"/>
    <n v="0"/>
    <n v="0"/>
    <s v="Local - Social Contact"/>
    <x v="5"/>
    <s v="Swabi"/>
  </r>
  <r>
    <x v="550"/>
    <n v="2"/>
    <n v="1"/>
    <n v="2"/>
    <s v="Tableegi Jamaat"/>
    <x v="5"/>
    <s v="Swat"/>
  </r>
  <r>
    <x v="551"/>
    <n v="0"/>
    <n v="0"/>
    <n v="1"/>
    <s v="Local - Social Contact"/>
    <x v="5"/>
    <s v="Tank"/>
  </r>
  <r>
    <x v="552"/>
    <n v="0"/>
    <n v="0"/>
    <n v="2"/>
    <s v="Iran/Taftan"/>
    <x v="5"/>
    <s v="Dera Ismail Khan"/>
  </r>
  <r>
    <x v="553"/>
    <n v="0"/>
    <n v="0"/>
    <n v="0"/>
    <s v="Local - Social Contact"/>
    <x v="6"/>
    <s v="Muzaffarabad"/>
  </r>
  <r>
    <x v="554"/>
    <n v="10"/>
    <n v="0"/>
    <n v="0"/>
    <s v="Local - Social Contact"/>
    <x v="4"/>
    <s v="Lahore"/>
  </r>
  <r>
    <x v="555"/>
    <n v="1"/>
    <n v="0"/>
    <n v="0"/>
    <s v="Local - Social Contact"/>
    <x v="4"/>
    <s v="Faisalabad"/>
  </r>
  <r>
    <x v="556"/>
    <n v="0"/>
    <n v="0"/>
    <n v="5"/>
    <s v="Local - Social Contact"/>
    <x v="4"/>
    <s v="Nankana"/>
  </r>
  <r>
    <x v="557"/>
    <n v="7"/>
    <n v="0"/>
    <n v="0"/>
    <s v="Local - Social Contact"/>
    <x v="4"/>
    <s v="Sheikhupura"/>
  </r>
  <r>
    <x v="558"/>
    <n v="1"/>
    <n v="0"/>
    <n v="10"/>
    <s v="Local - Social Contact"/>
    <x v="2"/>
    <s v="Gilgit"/>
  </r>
  <r>
    <x v="559"/>
    <n v="0"/>
    <n v="0"/>
    <n v="11"/>
    <s v="Local - Social Contact"/>
    <x v="2"/>
    <s v="Nagar"/>
  </r>
  <r>
    <x v="560"/>
    <n v="1"/>
    <n v="0"/>
    <n v="0"/>
    <s v="Local - Social Contact"/>
    <x v="6"/>
    <s v="Muzaffarabad"/>
  </r>
  <r>
    <x v="561"/>
    <n v="8"/>
    <n v="0"/>
    <n v="6"/>
    <s v="Local - Social Contact"/>
    <x v="3"/>
    <s v="Quetta"/>
  </r>
  <r>
    <x v="562"/>
    <n v="5"/>
    <n v="4"/>
    <n v="1"/>
    <s v="Local - Social Contact"/>
    <x v="5"/>
    <s v="Peshawar"/>
  </r>
  <r>
    <x v="563"/>
    <n v="5"/>
    <n v="1"/>
    <n v="0"/>
    <s v="Local - Social Contact"/>
    <x v="5"/>
    <s v="Kohat"/>
  </r>
  <r>
    <x v="564"/>
    <n v="3"/>
    <n v="1"/>
    <n v="0"/>
    <s v="Local - Social Contact"/>
    <x v="5"/>
    <s v="Nowshera"/>
  </r>
  <r>
    <x v="565"/>
    <n v="1"/>
    <n v="0"/>
    <n v="4"/>
    <s v="Local - Social Contact"/>
    <x v="5"/>
    <s v="Abbottabad"/>
  </r>
  <r>
    <x v="566"/>
    <n v="5"/>
    <n v="0"/>
    <n v="0"/>
    <s v="Local - Social Contact"/>
    <x v="5"/>
    <s v="Buner"/>
  </r>
  <r>
    <x v="567"/>
    <n v="3"/>
    <n v="0"/>
    <n v="0"/>
    <s v="Local - Social Contact"/>
    <x v="5"/>
    <s v="Dir Lower"/>
  </r>
  <r>
    <x v="568"/>
    <n v="6"/>
    <n v="0"/>
    <n v="0"/>
    <s v="Local - Social Contact"/>
    <x v="5"/>
    <s v="Dir Upper"/>
  </r>
  <r>
    <x v="569"/>
    <n v="6"/>
    <n v="0"/>
    <n v="0"/>
    <s v="Local - Social Contact"/>
    <x v="5"/>
    <s v="Mansehra"/>
  </r>
  <r>
    <x v="570"/>
    <n v="5"/>
    <n v="0"/>
    <n v="0"/>
    <s v="Local - Social Contact"/>
    <x v="5"/>
    <s v="Mardan"/>
  </r>
  <r>
    <x v="571"/>
    <n v="4"/>
    <n v="0"/>
    <n v="0"/>
    <s v="Local - Social Contact"/>
    <x v="5"/>
    <s v="Shangla"/>
  </r>
  <r>
    <x v="572"/>
    <n v="2"/>
    <n v="0"/>
    <n v="2"/>
    <s v="Local - Social Contact"/>
    <x v="5"/>
    <s v="Swat"/>
  </r>
  <r>
    <x v="573"/>
    <n v="0"/>
    <n v="0"/>
    <n v="1"/>
    <s v="Local - Social Contact"/>
    <x v="5"/>
    <s v="Dera Ismail Khan"/>
  </r>
  <r>
    <x v="574"/>
    <n v="84"/>
    <n v="6"/>
    <n v="0"/>
    <s v="Local - Social Contact"/>
    <x v="1"/>
    <s v="Karachi"/>
  </r>
  <r>
    <x v="575"/>
    <n v="3"/>
    <n v="0"/>
    <n v="0"/>
    <s v="Local - Social Contact"/>
    <x v="1"/>
    <s v="Larkana"/>
  </r>
  <r>
    <x v="576"/>
    <n v="17"/>
    <n v="0"/>
    <n v="0"/>
    <s v="Local - Social Contact"/>
    <x v="1"/>
    <s v="Hyderabad"/>
  </r>
  <r>
    <x v="577"/>
    <n v="29"/>
    <n v="3"/>
    <n v="0"/>
    <s v="Local - Social Contact"/>
    <x v="4"/>
    <s v="Lahore"/>
  </r>
  <r>
    <x v="578"/>
    <n v="1"/>
    <n v="0"/>
    <n v="0"/>
    <s v="Tableeghi Jamaat"/>
    <x v="4"/>
    <s v="Dera Ghazi Khan"/>
  </r>
  <r>
    <x v="579"/>
    <n v="30"/>
    <n v="0"/>
    <n v="0"/>
    <s v="Local - Social Contact"/>
    <x v="4"/>
    <s v="Gujrat"/>
  </r>
  <r>
    <x v="580"/>
    <n v="7"/>
    <n v="0"/>
    <n v="0"/>
    <s v="Tableeghi Jamaat"/>
    <x v="4"/>
    <s v="Raiwind"/>
  </r>
  <r>
    <x v="581"/>
    <n v="5"/>
    <n v="0"/>
    <n v="0"/>
    <s v="Local - Social Contact"/>
    <x v="4"/>
    <s v="Rawalpindi"/>
  </r>
  <r>
    <x v="582"/>
    <n v="3"/>
    <n v="0"/>
    <n v="0"/>
    <s v="Local - Social Contact"/>
    <x v="4"/>
    <s v="Nankana"/>
  </r>
  <r>
    <x v="583"/>
    <n v="16"/>
    <n v="0"/>
    <n v="0"/>
    <s v="Local - Social Contact"/>
    <x v="4"/>
    <s v="Laiya"/>
  </r>
  <r>
    <x v="584"/>
    <n v="0"/>
    <n v="0"/>
    <n v="2"/>
    <s v="Local - Social Contact"/>
    <x v="4"/>
    <s v="Jehlum"/>
  </r>
  <r>
    <x v="585"/>
    <n v="47"/>
    <n v="0"/>
    <n v="0"/>
    <s v="Unknown"/>
    <x v="4"/>
    <s v="Bhakhar"/>
  </r>
  <r>
    <x v="586"/>
    <n v="1"/>
    <n v="0"/>
    <n v="3"/>
    <s v="Local - Social Contact"/>
    <x v="0"/>
    <s v="Islamabad"/>
  </r>
  <r>
    <x v="587"/>
    <n v="79"/>
    <n v="2"/>
    <n v="18"/>
    <s v="Unknown"/>
    <x v="1"/>
    <s v="Karachi"/>
  </r>
  <r>
    <x v="588"/>
    <n v="14"/>
    <n v="0"/>
    <n v="0"/>
    <s v="Unknown"/>
    <x v="1"/>
    <s v="Khairpur"/>
  </r>
  <r>
    <x v="589"/>
    <n v="9"/>
    <n v="1"/>
    <n v="0"/>
    <s v="Local - Social Contact"/>
    <x v="5"/>
    <s v="Peshawar"/>
  </r>
  <r>
    <x v="590"/>
    <n v="2"/>
    <n v="1"/>
    <n v="0"/>
    <s v="Local - Social Contact"/>
    <x v="5"/>
    <s v="Mardan"/>
  </r>
  <r>
    <x v="591"/>
    <n v="0"/>
    <n v="1"/>
    <n v="0"/>
    <s v="Local - Social Contact"/>
    <x v="5"/>
    <s v="Swabi"/>
  </r>
  <r>
    <x v="592"/>
    <n v="6"/>
    <n v="0"/>
    <n v="0"/>
    <s v="Local - Social Contact"/>
    <x v="5"/>
    <s v="Buner"/>
  </r>
  <r>
    <x v="593"/>
    <n v="1"/>
    <n v="0"/>
    <n v="0"/>
    <s v="Local - Social Contact"/>
    <x v="5"/>
    <s v="Dir Upper"/>
  </r>
  <r>
    <x v="594"/>
    <n v="1"/>
    <n v="0"/>
    <n v="0"/>
    <s v="Local - Social Contact"/>
    <x v="5"/>
    <s v="Hangu"/>
  </r>
  <r>
    <x v="595"/>
    <n v="4"/>
    <n v="0"/>
    <n v="0"/>
    <s v="Local - Social Contact"/>
    <x v="5"/>
    <s v="Karak"/>
  </r>
  <r>
    <x v="596"/>
    <n v="4"/>
    <n v="0"/>
    <n v="0"/>
    <s v="Local - Social Contact"/>
    <x v="5"/>
    <s v="Kohat"/>
  </r>
  <r>
    <x v="597"/>
    <n v="2"/>
    <n v="0"/>
    <n v="0"/>
    <s v="Local - Social Contact"/>
    <x v="7"/>
    <s v="Kurrum"/>
  </r>
  <r>
    <x v="598"/>
    <n v="3"/>
    <n v="0"/>
    <n v="0"/>
    <s v="Local - Social Contact"/>
    <x v="5"/>
    <s v="Malakand"/>
  </r>
  <r>
    <x v="599"/>
    <n v="10"/>
    <n v="0"/>
    <n v="0"/>
    <s v="Local - Social Contact"/>
    <x v="5"/>
    <s v="Mansehra"/>
  </r>
  <r>
    <x v="600"/>
    <n v="2"/>
    <n v="0"/>
    <n v="0"/>
    <s v="Local - Social Contact"/>
    <x v="5"/>
    <s v="Nowshera"/>
  </r>
  <r>
    <x v="601"/>
    <n v="2"/>
    <n v="0"/>
    <n v="1"/>
    <s v="Local - Social Contact"/>
    <x v="5"/>
    <s v="Swat"/>
  </r>
  <r>
    <x v="602"/>
    <n v="1"/>
    <n v="0"/>
    <n v="0"/>
    <s v="Local - Social Contact"/>
    <x v="7"/>
    <s v="South Waziristan"/>
  </r>
  <r>
    <x v="603"/>
    <n v="0"/>
    <n v="0"/>
    <n v="2"/>
    <s v="Local - Social Contact"/>
    <x v="7"/>
    <s v="North Waziristan"/>
  </r>
  <r>
    <x v="604"/>
    <n v="8"/>
    <n v="0"/>
    <n v="0"/>
    <s v="Local - Social Contact"/>
    <x v="3"/>
    <s v="Quetta"/>
  </r>
  <r>
    <x v="605"/>
    <n v="6"/>
    <n v="0"/>
    <n v="1"/>
    <s v="Local - Social Contact"/>
    <x v="6"/>
    <s v="Muzaffarabad"/>
  </r>
  <r>
    <x v="606"/>
    <n v="32"/>
    <n v="2"/>
    <n v="25"/>
    <s v="Local - Social Contact"/>
    <x v="4"/>
    <s v="Lahore"/>
  </r>
  <r>
    <x v="607"/>
    <n v="19"/>
    <n v="0"/>
    <n v="0"/>
    <s v="Local - Social Contact"/>
    <x v="4"/>
    <s v="Multan"/>
  </r>
  <r>
    <x v="608"/>
    <n v="0"/>
    <n v="0"/>
    <n v="175"/>
    <s v="Local - Social Contact"/>
    <x v="4"/>
    <s v="Dera Ghazi Khan"/>
  </r>
  <r>
    <x v="609"/>
    <n v="6"/>
    <n v="0"/>
    <n v="0"/>
    <s v="Local - Social Contact"/>
    <x v="4"/>
    <s v="Gujrat"/>
  </r>
  <r>
    <x v="610"/>
    <n v="2"/>
    <n v="0"/>
    <n v="0"/>
    <s v="Local - Social Contact"/>
    <x v="4"/>
    <s v="Rawalpindi"/>
  </r>
  <r>
    <x v="611"/>
    <n v="3"/>
    <n v="0"/>
    <n v="0"/>
    <s v="Local - Social Contact"/>
    <x v="4"/>
    <s v="Faisalabad"/>
  </r>
  <r>
    <x v="612"/>
    <n v="19"/>
    <n v="0"/>
    <n v="0"/>
    <s v="Local - Social Contact"/>
    <x v="4"/>
    <s v="Rahim Yar Khan"/>
  </r>
  <r>
    <x v="613"/>
    <n v="6"/>
    <n v="0"/>
    <n v="0"/>
    <s v="Local - Social Contact"/>
    <x v="4"/>
    <s v="Vehari"/>
  </r>
  <r>
    <x v="614"/>
    <n v="1"/>
    <n v="0"/>
    <n v="0"/>
    <s v="Local - Social Contact"/>
    <x v="4"/>
    <s v="Khushab"/>
  </r>
  <r>
    <x v="615"/>
    <n v="1"/>
    <n v="0"/>
    <n v="0"/>
    <s v="Local - Social Contact"/>
    <x v="4"/>
    <s v="Bahawalpur"/>
  </r>
  <r>
    <x v="616"/>
    <n v="12"/>
    <n v="0"/>
    <n v="0"/>
    <s v="Local - Social Contact"/>
    <x v="0"/>
    <s v="Islamabad"/>
  </r>
  <r>
    <x v="617"/>
    <n v="9"/>
    <n v="0"/>
    <n v="0"/>
    <s v="Jail"/>
    <x v="4"/>
    <s v="Lahore"/>
  </r>
  <r>
    <x v="618"/>
    <n v="0"/>
    <n v="1"/>
    <n v="0"/>
    <s v="Unknown"/>
    <x v="4"/>
    <s v="Lahore"/>
  </r>
  <r>
    <x v="619"/>
    <n v="0"/>
    <n v="0"/>
    <n v="233"/>
    <s v="Tableeghi Jamaat"/>
    <x v="4"/>
    <s v="Dera Ghazi Khan"/>
  </r>
  <r>
    <x v="620"/>
    <n v="60"/>
    <n v="0"/>
    <n v="0"/>
    <s v="Local - Social Contact"/>
    <x v="4"/>
    <s v="Multan"/>
  </r>
  <r>
    <x v="621"/>
    <n v="39"/>
    <n v="1"/>
    <n v="30"/>
    <s v="Unknown"/>
    <x v="1"/>
    <s v="Karachi"/>
  </r>
  <r>
    <x v="622"/>
    <n v="1"/>
    <n v="0"/>
    <n v="0"/>
    <s v="Local - Social Contact"/>
    <x v="1"/>
    <s v="Sujawal"/>
  </r>
  <r>
    <x v="623"/>
    <n v="1"/>
    <n v="0"/>
    <n v="0"/>
    <s v="Local - Social Contact"/>
    <x v="1"/>
    <s v="Sanghar"/>
  </r>
  <r>
    <x v="624"/>
    <n v="0"/>
    <n v="1"/>
    <n v="0"/>
    <s v="Local - Social Contact"/>
    <x v="5"/>
    <s v="Peshawar"/>
  </r>
  <r>
    <x v="625"/>
    <n v="1"/>
    <n v="1"/>
    <n v="1"/>
    <s v="Local - Social Contact"/>
    <x v="5"/>
    <s v="Abbottabad"/>
  </r>
  <r>
    <x v="626"/>
    <n v="5"/>
    <n v="0"/>
    <n v="0"/>
    <s v="Local - Social Contact"/>
    <x v="5"/>
    <s v="Charsadda"/>
  </r>
  <r>
    <x v="627"/>
    <n v="3"/>
    <n v="0"/>
    <n v="2"/>
    <s v="Local - Social Contact"/>
    <x v="5"/>
    <s v="Kohat"/>
  </r>
  <r>
    <x v="628"/>
    <n v="9"/>
    <n v="0"/>
    <n v="0"/>
    <s v="Local - Social Contact"/>
    <x v="7"/>
    <s v="Kurrum"/>
  </r>
  <r>
    <x v="629"/>
    <n v="2"/>
    <n v="0"/>
    <n v="0"/>
    <s v="Local - Social Contact"/>
    <x v="5"/>
    <s v="Malakand"/>
  </r>
  <r>
    <x v="630"/>
    <n v="1"/>
    <n v="0"/>
    <n v="0"/>
    <s v="Local - Social Contact"/>
    <x v="7"/>
    <s v="Mohmand"/>
  </r>
  <r>
    <x v="631"/>
    <n v="1"/>
    <n v="0"/>
    <n v="0"/>
    <s v="Local - Social Contact"/>
    <x v="5"/>
    <s v="Nowshera"/>
  </r>
  <r>
    <x v="632"/>
    <n v="31"/>
    <n v="0"/>
    <n v="0"/>
    <s v="Local - Social Contact"/>
    <x v="5"/>
    <s v="Peshawar"/>
  </r>
  <r>
    <x v="633"/>
    <n v="3"/>
    <n v="0"/>
    <n v="0"/>
    <s v="Local - Social Contact"/>
    <x v="5"/>
    <s v="Swat"/>
  </r>
  <r>
    <x v="634"/>
    <n v="0"/>
    <n v="0"/>
    <n v="1"/>
    <s v="Local - Social Contact"/>
    <x v="5"/>
    <s v="Swabi"/>
  </r>
  <r>
    <x v="635"/>
    <n v="0"/>
    <n v="0"/>
    <n v="0"/>
    <s v="Local - Social Contact"/>
    <x v="5"/>
    <s v="Lakki Marwat"/>
  </r>
  <r>
    <x v="636"/>
    <n v="0"/>
    <n v="0"/>
    <n v="2"/>
    <s v="Local - Social Contact"/>
    <x v="5"/>
    <s v="Dir Lower"/>
  </r>
  <r>
    <x v="637"/>
    <n v="0"/>
    <n v="0"/>
    <n v="1"/>
    <s v="Local - Social Contact"/>
    <x v="7"/>
    <s v="Bajaur"/>
  </r>
  <r>
    <x v="638"/>
    <n v="0"/>
    <n v="0"/>
    <n v="1"/>
    <s v="Local - Social Contact"/>
    <x v="5"/>
    <s v="Bannu"/>
  </r>
  <r>
    <x v="639"/>
    <n v="3"/>
    <n v="0"/>
    <n v="0"/>
    <s v="Local - Social Contact"/>
    <x v="6"/>
    <s v="Muzaffarabad"/>
  </r>
  <r>
    <x v="640"/>
    <n v="1"/>
    <n v="0"/>
    <n v="0"/>
    <s v="Local - Social Contact"/>
    <x v="3"/>
    <s v="Quetta"/>
  </r>
  <r>
    <x v="641"/>
    <n v="10"/>
    <n v="0"/>
    <n v="6"/>
    <s v="Local - Social Contact"/>
    <x v="2"/>
    <s v="Shigar"/>
  </r>
  <r>
    <x v="642"/>
    <n v="0"/>
    <n v="0"/>
    <n v="5"/>
    <s v="Local - Social Contact"/>
    <x v="2"/>
    <s v="Kharmang"/>
  </r>
  <r>
    <x v="643"/>
    <n v="0"/>
    <n v="0"/>
    <n v="11"/>
    <s v="Local - Social Contact"/>
    <x v="2"/>
    <s v="Skardu"/>
  </r>
  <r>
    <x v="644"/>
    <n v="0"/>
    <n v="0"/>
    <n v="2"/>
    <s v="Local - Social Contact"/>
    <x v="2"/>
    <s v="Ghanche"/>
  </r>
  <r>
    <x v="645"/>
    <n v="17"/>
    <n v="0"/>
    <n v="0"/>
    <s v="Local - Social Contact"/>
    <x v="3"/>
    <s v="Quetta"/>
  </r>
  <r>
    <x v="646"/>
    <n v="66"/>
    <n v="3"/>
    <n v="0"/>
    <s v="Local - Social Contact"/>
    <x v="1"/>
    <s v="Karachi"/>
  </r>
  <r>
    <x v="647"/>
    <n v="0"/>
    <n v="1"/>
    <n v="3"/>
    <s v="Local - Social Contact"/>
    <x v="1"/>
    <s v="Hyderabad"/>
  </r>
  <r>
    <x v="648"/>
    <n v="0"/>
    <n v="0"/>
    <n v="1"/>
    <s v="Iran/Taftan"/>
    <x v="1"/>
    <s v="Sukkur"/>
  </r>
  <r>
    <x v="649"/>
    <n v="22"/>
    <n v="3"/>
    <n v="0"/>
    <s v="Unknown"/>
    <x v="5"/>
    <s v="Peshawar"/>
  </r>
  <r>
    <x v="650"/>
    <n v="4"/>
    <n v="0"/>
    <n v="0"/>
    <s v="Unknown"/>
    <x v="5"/>
    <s v="Dera Ismail Khan"/>
  </r>
  <r>
    <x v="651"/>
    <n v="5"/>
    <n v="0"/>
    <n v="0"/>
    <s v="Local - Social Contact"/>
    <x v="5"/>
    <s v="Bannu"/>
  </r>
  <r>
    <x v="652"/>
    <n v="7"/>
    <n v="0"/>
    <n v="1"/>
    <s v="Local - Social Contact"/>
    <x v="5"/>
    <s v="Buner"/>
  </r>
  <r>
    <x v="653"/>
    <n v="4"/>
    <n v="0"/>
    <n v="2"/>
    <s v="Local - Social Contact"/>
    <x v="5"/>
    <s v="Charsadda"/>
  </r>
  <r>
    <x v="654"/>
    <n v="11"/>
    <n v="0"/>
    <n v="7"/>
    <s v="Local - Social Contact"/>
    <x v="5"/>
    <s v="Dir Upper"/>
  </r>
  <r>
    <x v="655"/>
    <n v="3"/>
    <n v="0"/>
    <n v="0"/>
    <s v="Local - Social Contact"/>
    <x v="5"/>
    <s v="Hangu"/>
  </r>
  <r>
    <x v="656"/>
    <n v="1"/>
    <n v="0"/>
    <n v="0"/>
    <s v="Local - Social Contact"/>
    <x v="7"/>
    <s v="Khyber"/>
  </r>
  <r>
    <x v="657"/>
    <n v="1"/>
    <n v="0"/>
    <n v="5"/>
    <s v="Local - Social Contact"/>
    <x v="5"/>
    <s v="Kohat"/>
  </r>
  <r>
    <x v="658"/>
    <n v="4"/>
    <n v="0"/>
    <n v="0"/>
    <s v="Local - Social Contact"/>
    <x v="5"/>
    <s v="Nowshera"/>
  </r>
  <r>
    <x v="659"/>
    <n v="2"/>
    <n v="0"/>
    <n v="0"/>
    <s v="Local - Social Contact"/>
    <x v="5"/>
    <s v="Shangla"/>
  </r>
  <r>
    <x v="660"/>
    <n v="1"/>
    <n v="0"/>
    <n v="0"/>
    <s v="Local - Social Contact"/>
    <x v="7"/>
    <s v="North Waziristan"/>
  </r>
  <r>
    <x v="661"/>
    <n v="0"/>
    <n v="0"/>
    <n v="3"/>
    <s v="Local - Social Contact"/>
    <x v="5"/>
    <s v="Abbottabad"/>
  </r>
  <r>
    <x v="662"/>
    <n v="0"/>
    <n v="0"/>
    <n v="3"/>
    <s v="Local - Social Contact"/>
    <x v="5"/>
    <s v="Swat"/>
  </r>
  <r>
    <x v="663"/>
    <n v="0"/>
    <n v="0"/>
    <n v="4"/>
    <s v="Local - Social Contact"/>
    <x v="5"/>
    <s v="Dir Lower"/>
  </r>
  <r>
    <x v="664"/>
    <n v="0"/>
    <n v="0"/>
    <n v="3"/>
    <s v="Local - Social Contact"/>
    <x v="5"/>
    <s v="Haripur"/>
  </r>
  <r>
    <x v="665"/>
    <n v="35"/>
    <n v="4"/>
    <n v="0"/>
    <s v="Unknown"/>
    <x v="4"/>
    <s v="Lahore"/>
  </r>
  <r>
    <x v="666"/>
    <n v="45"/>
    <n v="0"/>
    <n v="0"/>
    <s v="Local - Social Contact"/>
    <x v="4"/>
    <s v="Multan"/>
  </r>
  <r>
    <x v="667"/>
    <n v="13"/>
    <n v="0"/>
    <n v="0"/>
    <s v="Local - Social Contact"/>
    <x v="4"/>
    <s v="Gujrat"/>
  </r>
  <r>
    <x v="668"/>
    <n v="44"/>
    <n v="0"/>
    <n v="0"/>
    <s v="Local - Social Contact"/>
    <x v="4"/>
    <s v="Jehlum"/>
  </r>
  <r>
    <x v="669"/>
    <n v="2"/>
    <n v="0"/>
    <n v="0"/>
    <s v="Local - Social Contact"/>
    <x v="4"/>
    <s v="Gujranwala"/>
  </r>
  <r>
    <x v="670"/>
    <n v="22"/>
    <n v="0"/>
    <n v="0"/>
    <s v="Local - Social Contact"/>
    <x v="4"/>
    <s v="Rawalpindi"/>
  </r>
  <r>
    <x v="671"/>
    <n v="7"/>
    <n v="0"/>
    <n v="0"/>
    <s v="Local - Social Contact"/>
    <x v="4"/>
    <s v="Faisalabad"/>
  </r>
  <r>
    <x v="672"/>
    <n v="11"/>
    <n v="0"/>
    <n v="0"/>
    <s v="Local - Social Contact"/>
    <x v="4"/>
    <s v="Mandi Bahauddin"/>
  </r>
  <r>
    <x v="673"/>
    <n v="8"/>
    <n v="0"/>
    <n v="0"/>
    <s v="Local - Social Contact"/>
    <x v="4"/>
    <s v="Mianwali"/>
  </r>
  <r>
    <x v="674"/>
    <n v="15"/>
    <n v="0"/>
    <n v="0"/>
    <s v="Local - Social Contact"/>
    <x v="4"/>
    <s v="Narowal"/>
  </r>
  <r>
    <x v="675"/>
    <n v="5"/>
    <n v="0"/>
    <n v="0"/>
    <s v="Local - Social Contact"/>
    <x v="4"/>
    <s v="Rahim Yar Khan"/>
  </r>
  <r>
    <x v="676"/>
    <n v="36"/>
    <n v="0"/>
    <n v="0"/>
    <s v="Local - Social Contact"/>
    <x v="4"/>
    <s v="Sargodha"/>
  </r>
  <r>
    <x v="677"/>
    <n v="7"/>
    <n v="0"/>
    <n v="0"/>
    <s v="Local - Social Contact"/>
    <x v="4"/>
    <s v="Sahewal"/>
  </r>
  <r>
    <x v="678"/>
    <n v="9"/>
    <n v="0"/>
    <n v="0"/>
    <s v="Local - Social Contact"/>
    <x v="4"/>
    <s v="Rajanpur"/>
  </r>
  <r>
    <x v="679"/>
    <n v="22"/>
    <n v="0"/>
    <n v="0"/>
    <s v="Local - Social Contact"/>
    <x v="4"/>
    <s v="Sialkot"/>
  </r>
  <r>
    <x v="680"/>
    <n v="5"/>
    <n v="0"/>
    <n v="0"/>
    <s v="Local - Social Contact"/>
    <x v="4"/>
    <s v="Bahawal Nagar"/>
  </r>
  <r>
    <x v="681"/>
    <n v="35"/>
    <n v="0"/>
    <n v="0"/>
    <s v="Local - Social Contact"/>
    <x v="4"/>
    <s v="Hafizabad"/>
  </r>
  <r>
    <x v="682"/>
    <n v="52"/>
    <n v="0"/>
    <n v="0"/>
    <s v="Local - Social Contact"/>
    <x v="4"/>
    <s v="Muzaffargar"/>
  </r>
  <r>
    <x v="683"/>
    <n v="2"/>
    <n v="0"/>
    <n v="0"/>
    <s v="Local - Social Contact"/>
    <x v="4"/>
    <s v="Nankana"/>
  </r>
  <r>
    <x v="684"/>
    <n v="47"/>
    <n v="0"/>
    <n v="0"/>
    <s v="Local - Social Contact"/>
    <x v="4"/>
    <s v="Vehari"/>
  </r>
  <r>
    <x v="685"/>
    <n v="2"/>
    <n v="0"/>
    <n v="0"/>
    <s v="Local - Social Contact"/>
    <x v="4"/>
    <s v="Khushab"/>
  </r>
  <r>
    <x v="686"/>
    <n v="11"/>
    <n v="0"/>
    <n v="0"/>
    <s v="Local - Social Contact"/>
    <x v="4"/>
    <s v="Laiya"/>
  </r>
  <r>
    <x v="687"/>
    <n v="2"/>
    <n v="0"/>
    <n v="0"/>
    <s v="Local - Social Contact"/>
    <x v="4"/>
    <s v="Khanewal"/>
  </r>
  <r>
    <x v="688"/>
    <n v="8"/>
    <n v="0"/>
    <n v="0"/>
    <s v="Local - Social Contact"/>
    <x v="4"/>
    <s v="Sheikhupura"/>
  </r>
  <r>
    <x v="689"/>
    <n v="1"/>
    <n v="0"/>
    <n v="0"/>
    <s v="Local - Social Contact"/>
    <x v="4"/>
    <s v="Pakpatan"/>
  </r>
  <r>
    <x v="690"/>
    <n v="14"/>
    <n v="0"/>
    <n v="0"/>
    <s v="Local - Social Contact"/>
    <x v="4"/>
    <s v="Bhakhar"/>
  </r>
  <r>
    <x v="691"/>
    <n v="10"/>
    <n v="0"/>
    <n v="0"/>
    <s v="Tableeghi Jamaat"/>
    <x v="4"/>
    <s v="Raiwind"/>
  </r>
  <r>
    <x v="692"/>
    <n v="9"/>
    <n v="0"/>
    <n v="0"/>
    <s v="Local - Social Contact"/>
    <x v="0"/>
    <s v="Islamabad"/>
  </r>
  <r>
    <x v="693"/>
    <n v="3"/>
    <n v="0"/>
    <n v="0"/>
    <s v="Unknown"/>
    <x v="6"/>
    <s v="Muzaffarabad"/>
  </r>
  <r>
    <x v="694"/>
    <n v="0"/>
    <n v="0"/>
    <n v="19"/>
    <s v="Local - Social Contact"/>
    <x v="2"/>
    <s v="Skardu"/>
  </r>
  <r>
    <x v="695"/>
    <n v="3"/>
    <n v="0"/>
    <n v="0"/>
    <s v="Local - Social Contact"/>
    <x v="2"/>
    <s v="Diamer"/>
  </r>
  <r>
    <x v="696"/>
    <n v="2"/>
    <n v="0"/>
    <n v="0"/>
    <s v="Local - Social Contact"/>
    <x v="2"/>
    <s v="Nagar"/>
  </r>
  <r>
    <x v="697"/>
    <n v="6"/>
    <n v="0"/>
    <n v="2"/>
    <s v="Local - Social Contact"/>
    <x v="2"/>
    <s v="Astore"/>
  </r>
  <r>
    <x v="698"/>
    <n v="0"/>
    <n v="0"/>
    <n v="1"/>
    <s v="Local - Social Contact"/>
    <x v="2"/>
    <s v="Nagar"/>
  </r>
  <r>
    <x v="699"/>
    <n v="33"/>
    <n v="1"/>
    <n v="13"/>
    <s v="Unknown"/>
    <x v="3"/>
    <s v="Quetta"/>
  </r>
  <r>
    <x v="700"/>
    <n v="1"/>
    <n v="0"/>
    <n v="0"/>
    <s v="Local - Social Contact"/>
    <x v="1"/>
    <s v="Larkana"/>
  </r>
  <r>
    <x v="701"/>
    <n v="7"/>
    <n v="0"/>
    <n v="0"/>
    <s v="Local - Social Contact"/>
    <x v="1"/>
    <s v="Naushero Feroz"/>
  </r>
  <r>
    <x v="702"/>
    <n v="28"/>
    <n v="0"/>
    <n v="0"/>
    <s v="Local - Social Contact"/>
    <x v="1"/>
    <s v="Shaheed Benazirabad"/>
  </r>
  <r>
    <x v="703"/>
    <n v="20"/>
    <n v="0"/>
    <n v="104"/>
    <s v="Tableeghi Jamaat"/>
    <x v="1"/>
    <s v="Hyderabad"/>
  </r>
  <r>
    <x v="704"/>
    <n v="94"/>
    <n v="5"/>
    <n v="27"/>
    <s v="Local - Social Contact"/>
    <x v="1"/>
    <s v="Karachi"/>
  </r>
  <r>
    <x v="705"/>
    <n v="0"/>
    <n v="1"/>
    <n v="0"/>
    <s v="Iran/Taftan"/>
    <x v="1"/>
    <s v="Sukkur"/>
  </r>
  <r>
    <x v="706"/>
    <n v="38"/>
    <n v="4"/>
    <n v="0"/>
    <s v="Local - Social Contact"/>
    <x v="5"/>
    <s v="Peshawar"/>
  </r>
  <r>
    <x v="707"/>
    <n v="0"/>
    <n v="0"/>
    <n v="3"/>
    <s v="Iran/Taftan"/>
    <x v="5"/>
    <s v="Peshawar"/>
  </r>
  <r>
    <x v="708"/>
    <n v="1"/>
    <n v="0"/>
    <n v="0"/>
    <s v="Local - Social Contact"/>
    <x v="5"/>
    <s v="Buner"/>
  </r>
  <r>
    <x v="709"/>
    <n v="7"/>
    <n v="0"/>
    <n v="0"/>
    <s v="Local - Social Contact"/>
    <x v="5"/>
    <s v="Dera Ismail Khan"/>
  </r>
  <r>
    <x v="710"/>
    <n v="1"/>
    <n v="0"/>
    <n v="1"/>
    <s v="Local - Social Contact"/>
    <x v="5"/>
    <s v="Kohat"/>
  </r>
  <r>
    <x v="711"/>
    <n v="2"/>
    <n v="0"/>
    <n v="0"/>
    <s v="Local - Social Contact"/>
    <x v="5"/>
    <s v="Orakzai"/>
  </r>
  <r>
    <x v="712"/>
    <n v="1"/>
    <n v="0"/>
    <n v="3"/>
    <s v="Local - Social Contact"/>
    <x v="5"/>
    <s v="Swat"/>
  </r>
  <r>
    <x v="713"/>
    <n v="0"/>
    <n v="0"/>
    <n v="1"/>
    <s v="Local - Social Contact"/>
    <x v="5"/>
    <s v="Mardan"/>
  </r>
  <r>
    <x v="714"/>
    <n v="0"/>
    <n v="0"/>
    <n v="2"/>
    <s v="Local - Social Contact"/>
    <x v="5"/>
    <s v="Mansehra"/>
  </r>
  <r>
    <x v="715"/>
    <n v="0"/>
    <n v="0"/>
    <n v="1"/>
    <s v="Local - Social Contact"/>
    <x v="7"/>
    <s v="Khyber"/>
  </r>
  <r>
    <x v="716"/>
    <n v="0"/>
    <n v="0"/>
    <n v="2"/>
    <s v="Local - Social Contact"/>
    <x v="5"/>
    <s v="Dir Upper"/>
  </r>
  <r>
    <x v="717"/>
    <n v="0"/>
    <n v="0"/>
    <n v="1"/>
    <s v="Local - Social Contact"/>
    <x v="5"/>
    <s v="Abbottabad"/>
  </r>
  <r>
    <x v="718"/>
    <n v="20"/>
    <n v="0"/>
    <n v="0"/>
    <s v="Local - Social Contact"/>
    <x v="4"/>
    <s v="Rawalpindi"/>
  </r>
  <r>
    <x v="719"/>
    <n v="10"/>
    <n v="0"/>
    <n v="0"/>
    <s v="Local - Social Contact"/>
    <x v="4"/>
    <s v="Gujranwala"/>
  </r>
  <r>
    <x v="720"/>
    <n v="0"/>
    <n v="0"/>
    <n v="28"/>
    <s v="Local - Social Contact"/>
    <x v="4"/>
    <s v="Lahore"/>
  </r>
  <r>
    <x v="721"/>
    <n v="0"/>
    <n v="0"/>
    <n v="1"/>
    <s v="Local - Social Contact"/>
    <x v="4"/>
    <s v="Chakwal"/>
  </r>
  <r>
    <x v="722"/>
    <n v="24"/>
    <n v="0"/>
    <n v="0"/>
    <s v="Local - Social Contact"/>
    <x v="4"/>
    <s v="Lahore"/>
  </r>
  <r>
    <x v="723"/>
    <n v="3"/>
    <n v="0"/>
    <n v="0"/>
    <s v="Local - Social Contact"/>
    <x v="4"/>
    <s v="Mandi Bahauddin"/>
  </r>
  <r>
    <x v="724"/>
    <n v="1"/>
    <n v="0"/>
    <n v="0"/>
    <s v="Local - Social Contact"/>
    <x v="4"/>
    <s v="Jhang"/>
  </r>
  <r>
    <x v="725"/>
    <n v="7"/>
    <n v="0"/>
    <n v="0"/>
    <s v="Local - Social Contact"/>
    <x v="4"/>
    <s v="Narowal"/>
  </r>
  <r>
    <x v="726"/>
    <n v="21"/>
    <n v="0"/>
    <n v="0"/>
    <s v="Local - Social Contact"/>
    <x v="4"/>
    <s v="Rawalpindi"/>
  </r>
  <r>
    <x v="727"/>
    <n v="10"/>
    <n v="0"/>
    <n v="0"/>
    <s v="Local - Social Contact"/>
    <x v="4"/>
    <s v="Gujranwala"/>
  </r>
  <r>
    <x v="728"/>
    <n v="9"/>
    <n v="0"/>
    <n v="0"/>
    <s v="Local - Social Contact"/>
    <x v="4"/>
    <s v="Multan"/>
  </r>
  <r>
    <x v="729"/>
    <n v="4"/>
    <n v="0"/>
    <n v="0"/>
    <s v="Local - Social Contact"/>
    <x v="4"/>
    <s v="Gujrat"/>
  </r>
  <r>
    <x v="730"/>
    <n v="24"/>
    <n v="2"/>
    <n v="59"/>
    <s v="Local - Social Contact"/>
    <x v="3"/>
    <s v="Quetta"/>
  </r>
  <r>
    <x v="731"/>
    <n v="5"/>
    <n v="0"/>
    <n v="0"/>
    <s v="Local - Social Contact"/>
    <x v="0"/>
    <s v="Islamabad"/>
  </r>
  <r>
    <x v="732"/>
    <n v="22"/>
    <n v="2"/>
    <n v="1"/>
    <s v="Local - Social Contact"/>
    <x v="5"/>
    <s v="Peshawar"/>
  </r>
  <r>
    <x v="733"/>
    <n v="1"/>
    <n v="1"/>
    <n v="4"/>
    <s v="Local - Social Contact"/>
    <x v="5"/>
    <s v="Nowshera"/>
  </r>
  <r>
    <x v="734"/>
    <n v="7"/>
    <n v="0"/>
    <n v="0"/>
    <s v="Local - Social Contact"/>
    <x v="5"/>
    <s v="Buner"/>
  </r>
  <r>
    <x v="735"/>
    <n v="2"/>
    <n v="0"/>
    <n v="0"/>
    <s v="Local - Social Contact"/>
    <x v="5"/>
    <s v="Dir Lower"/>
  </r>
  <r>
    <x v="736"/>
    <n v="3"/>
    <n v="0"/>
    <n v="0"/>
    <s v="Local - Social Contact"/>
    <x v="5"/>
    <s v="Dir Upper"/>
  </r>
  <r>
    <x v="737"/>
    <n v="1"/>
    <n v="0"/>
    <n v="0"/>
    <s v="Local - Social Contact"/>
    <x v="5"/>
    <s v="Haripur"/>
  </r>
  <r>
    <x v="738"/>
    <n v="2"/>
    <n v="0"/>
    <n v="3"/>
    <s v="Local - Social Contact"/>
    <x v="5"/>
    <s v="Kohat"/>
  </r>
  <r>
    <x v="739"/>
    <n v="2"/>
    <n v="0"/>
    <n v="0"/>
    <s v="Local - Social Contact"/>
    <x v="7"/>
    <s v="Kurrum"/>
  </r>
  <r>
    <x v="740"/>
    <n v="4"/>
    <n v="0"/>
    <n v="0"/>
    <s v="Local - Social Contact"/>
    <x v="5"/>
    <s v="Malakand"/>
  </r>
  <r>
    <x v="741"/>
    <n v="5"/>
    <n v="0"/>
    <n v="0"/>
    <s v="Local - Social Contact"/>
    <x v="5"/>
    <s v="Mansehra"/>
  </r>
  <r>
    <x v="742"/>
    <n v="1"/>
    <n v="0"/>
    <n v="0"/>
    <s v="Local - Social Contact"/>
    <x v="5"/>
    <s v="Mardan"/>
  </r>
  <r>
    <x v="743"/>
    <n v="1"/>
    <n v="0"/>
    <n v="0"/>
    <s v="Local - Social Contact"/>
    <x v="5"/>
    <s v="Shangla"/>
  </r>
  <r>
    <x v="744"/>
    <n v="7"/>
    <n v="0"/>
    <n v="0"/>
    <s v="Local - Social Contact"/>
    <x v="5"/>
    <s v="Swat"/>
  </r>
  <r>
    <x v="745"/>
    <n v="0"/>
    <n v="0"/>
    <n v="1"/>
    <s v="Local - Social Contact"/>
    <x v="7"/>
    <s v="Bajaur"/>
  </r>
  <r>
    <x v="746"/>
    <n v="0"/>
    <n v="0"/>
    <n v="2"/>
    <s v="Local - Social Contact"/>
    <x v="5"/>
    <s v="Bannu"/>
  </r>
  <r>
    <x v="747"/>
    <n v="0"/>
    <n v="0"/>
    <n v="3"/>
    <s v="Local - Social Contact"/>
    <x v="5"/>
    <s v="Lakki Marwat"/>
  </r>
  <r>
    <x v="748"/>
    <n v="8"/>
    <n v="0"/>
    <n v="6"/>
    <s v="Unknown"/>
    <x v="2"/>
    <s v="Gilgit"/>
  </r>
  <r>
    <x v="749"/>
    <n v="0"/>
    <n v="7"/>
    <n v="112"/>
    <s v="Unknown"/>
    <x v="4"/>
    <s v="Lahore"/>
  </r>
  <r>
    <x v="750"/>
    <n v="24"/>
    <n v="0"/>
    <n v="0"/>
    <s v="Local - Social Contact"/>
    <x v="4"/>
    <s v="Lahore"/>
  </r>
  <r>
    <x v="751"/>
    <n v="8"/>
    <n v="0"/>
    <n v="0"/>
    <s v="Local - Social Contact"/>
    <x v="4"/>
    <s v="Faisalabad"/>
  </r>
  <r>
    <x v="752"/>
    <n v="1"/>
    <n v="0"/>
    <n v="0"/>
    <s v="Local - Social Contact"/>
    <x v="4"/>
    <s v="Dera Ghazi Khan"/>
  </r>
  <r>
    <x v="753"/>
    <n v="21"/>
    <n v="0"/>
    <n v="0"/>
    <s v="Local - Social Contact"/>
    <x v="4"/>
    <s v="Rahim Yar Khan"/>
  </r>
  <r>
    <x v="754"/>
    <n v="86"/>
    <n v="0"/>
    <n v="0"/>
    <s v="Unknown"/>
    <x v="4"/>
    <s v="Sargodha"/>
  </r>
  <r>
    <x v="755"/>
    <n v="3"/>
    <n v="0"/>
    <n v="0"/>
    <s v="Local - Social Contact"/>
    <x v="4"/>
    <s v="Sialkot"/>
  </r>
  <r>
    <x v="756"/>
    <n v="3"/>
    <n v="0"/>
    <n v="0"/>
    <s v="Local - Social Contact"/>
    <x v="4"/>
    <s v="Bahawal Nagar"/>
  </r>
  <r>
    <x v="757"/>
    <n v="48"/>
    <n v="0"/>
    <n v="0"/>
    <s v="Unknown"/>
    <x v="4"/>
    <s v="Bahawalpur"/>
  </r>
  <r>
    <x v="758"/>
    <n v="4"/>
    <n v="0"/>
    <n v="0"/>
    <s v="Local - Social Contact"/>
    <x v="4"/>
    <s v="Sheikhupura"/>
  </r>
  <r>
    <x v="759"/>
    <n v="1"/>
    <n v="0"/>
    <n v="0"/>
    <s v="Local - Social Contact"/>
    <x v="4"/>
    <s v="Bhakhar"/>
  </r>
  <r>
    <x v="760"/>
    <n v="10"/>
    <n v="0"/>
    <n v="0"/>
    <s v="Tableeghi Jamaat"/>
    <x v="4"/>
    <s v="Multan"/>
  </r>
  <r>
    <x v="761"/>
    <n v="21"/>
    <n v="0"/>
    <n v="0"/>
    <s v="Local - Social Contact"/>
    <x v="4"/>
    <s v="Khushab"/>
  </r>
  <r>
    <x v="762"/>
    <n v="70"/>
    <n v="4"/>
    <n v="16"/>
    <s v="Local - Social Contact"/>
    <x v="1"/>
    <s v="Karachi"/>
  </r>
  <r>
    <x v="763"/>
    <n v="1"/>
    <n v="0"/>
    <n v="0"/>
    <s v="Local - Social Contact"/>
    <x v="1"/>
    <s v="Hyderabad"/>
  </r>
  <r>
    <x v="764"/>
    <n v="10"/>
    <n v="0"/>
    <n v="0"/>
    <s v="Local - Social Contact"/>
    <x v="1"/>
    <s v="Dadu"/>
  </r>
  <r>
    <x v="765"/>
    <n v="3"/>
    <n v="0"/>
    <n v="0"/>
    <s v="Local - Social Contact"/>
    <x v="1"/>
    <s v="Shikarpur"/>
  </r>
  <r>
    <x v="766"/>
    <n v="73"/>
    <n v="0"/>
    <n v="0"/>
    <s v="Unknown"/>
    <x v="1"/>
    <s v="Khairpur"/>
  </r>
  <r>
    <x v="767"/>
    <n v="52"/>
    <n v="0"/>
    <n v="0"/>
    <s v="Unknown"/>
    <x v="1"/>
    <s v="Sukkur"/>
  </r>
  <r>
    <x v="768"/>
    <n v="96"/>
    <n v="0"/>
    <n v="0"/>
    <s v="Unknown"/>
    <x v="1"/>
    <s v="Ghotki"/>
  </r>
  <r>
    <x v="769"/>
    <n v="4"/>
    <n v="0"/>
    <n v="0"/>
    <s v="Local - Social Contact"/>
    <x v="1"/>
    <s v="Tando Alahyar"/>
  </r>
  <r>
    <x v="770"/>
    <n v="1"/>
    <n v="0"/>
    <n v="0"/>
    <s v="Local - Social Contact"/>
    <x v="1"/>
    <s v="Tando M. Khan"/>
  </r>
  <r>
    <x v="771"/>
    <n v="12"/>
    <n v="0"/>
    <n v="0"/>
    <s v="Local - Social Contact"/>
    <x v="1"/>
    <s v="Sanghar"/>
  </r>
  <r>
    <x v="772"/>
    <n v="5"/>
    <n v="0"/>
    <n v="0"/>
    <s v="Local - Social Contact"/>
    <x v="1"/>
    <s v="Sujawal"/>
  </r>
  <r>
    <x v="773"/>
    <n v="3"/>
    <n v="0"/>
    <n v="0"/>
    <s v="Local - Social Contact"/>
    <x v="1"/>
    <s v="Naushero Feroz"/>
  </r>
  <r>
    <x v="774"/>
    <n v="2"/>
    <n v="0"/>
    <n v="0"/>
    <s v="Local - Social Contact"/>
    <x v="1"/>
    <s v="Badin"/>
  </r>
  <r>
    <x v="775"/>
    <n v="2"/>
    <n v="0"/>
    <n v="0"/>
    <s v="Local - Social Contact"/>
    <x v="1"/>
    <s v="Jamshoro"/>
  </r>
  <r>
    <x v="776"/>
    <n v="53"/>
    <n v="0"/>
    <n v="0"/>
    <s v="Unknown"/>
    <x v="1"/>
    <s v="Shaheed Benazirabad"/>
  </r>
  <r>
    <x v="777"/>
    <n v="9"/>
    <n v="0"/>
    <n v="0"/>
    <s v="Local - Social Contact"/>
    <x v="0"/>
    <s v="Islamabad"/>
  </r>
  <r>
    <x v="778"/>
    <n v="123"/>
    <n v="2"/>
    <n v="3"/>
    <s v="Unknown"/>
    <x v="1"/>
    <s v="Karachi"/>
  </r>
  <r>
    <x v="779"/>
    <n v="0"/>
    <n v="0"/>
    <n v="2"/>
    <s v="Local - Social Contact"/>
    <x v="1"/>
    <s v="Larkana"/>
  </r>
  <r>
    <x v="780"/>
    <n v="1"/>
    <n v="0"/>
    <n v="0"/>
    <s v="Local - Social Contact"/>
    <x v="1"/>
    <s v="Badin"/>
  </r>
  <r>
    <x v="781"/>
    <n v="1"/>
    <n v="0"/>
    <n v="0"/>
    <s v="Local - Social Contact"/>
    <x v="1"/>
    <s v="Naushero Feroz"/>
  </r>
  <r>
    <x v="782"/>
    <n v="2"/>
    <n v="0"/>
    <n v="0"/>
    <s v="Local - Social Contact"/>
    <x v="1"/>
    <s v="Sujawal"/>
  </r>
  <r>
    <x v="783"/>
    <n v="1"/>
    <n v="0"/>
    <n v="0"/>
    <s v="Local - Social Contact"/>
    <x v="1"/>
    <s v="Sanghar"/>
  </r>
  <r>
    <x v="784"/>
    <n v="6"/>
    <n v="0"/>
    <n v="0"/>
    <s v="Local - Social Contact"/>
    <x v="1"/>
    <s v="Tando M. Khan"/>
  </r>
  <r>
    <x v="785"/>
    <n v="28"/>
    <n v="0"/>
    <n v="0"/>
    <s v="Unknown"/>
    <x v="1"/>
    <s v="Ghotki"/>
  </r>
  <r>
    <x v="786"/>
    <n v="73"/>
    <n v="0"/>
    <n v="0"/>
    <s v="Unknown"/>
    <x v="1"/>
    <s v="Khairpur"/>
  </r>
  <r>
    <x v="787"/>
    <n v="1"/>
    <n v="0"/>
    <n v="0"/>
    <s v="Local - Social Contact"/>
    <x v="1"/>
    <s v="Umerkot"/>
  </r>
  <r>
    <x v="788"/>
    <n v="2"/>
    <n v="0"/>
    <n v="0"/>
    <s v="Local - Social Contact"/>
    <x v="6"/>
    <s v="Muzaffarabad"/>
  </r>
  <r>
    <x v="789"/>
    <n v="5"/>
    <n v="0"/>
    <n v="9"/>
    <s v="Local - Social Contact"/>
    <x v="2"/>
    <s v="Gilgit"/>
  </r>
  <r>
    <x v="790"/>
    <n v="6"/>
    <n v="0"/>
    <n v="0"/>
    <s v="Unknown"/>
    <x v="3"/>
    <s v="Quetta"/>
  </r>
  <r>
    <x v="791"/>
    <n v="41"/>
    <n v="0"/>
    <n v="0"/>
    <s v="Local - Social Contact"/>
    <x v="3"/>
    <s v="Quetta"/>
  </r>
  <r>
    <x v="792"/>
    <n v="24"/>
    <n v="2"/>
    <n v="0"/>
    <s v="Local - Social Contact"/>
    <x v="4"/>
    <s v="Lahore"/>
  </r>
  <r>
    <x v="793"/>
    <n v="20"/>
    <n v="0"/>
    <n v="0"/>
    <s v="Local - Social Contact"/>
    <x v="4"/>
    <s v="Rawalpindi"/>
  </r>
  <r>
    <x v="794"/>
    <n v="10"/>
    <n v="0"/>
    <n v="0"/>
    <s v="Local - Social Contact"/>
    <x v="4"/>
    <s v="Gujranwala"/>
  </r>
  <r>
    <x v="795"/>
    <n v="9"/>
    <n v="0"/>
    <n v="0"/>
    <s v="Local - Social Contact"/>
    <x v="4"/>
    <s v="Multan"/>
  </r>
  <r>
    <x v="796"/>
    <n v="4"/>
    <n v="0"/>
    <n v="0"/>
    <s v="Local - Social Contact"/>
    <x v="4"/>
    <s v="Gujrat"/>
  </r>
  <r>
    <x v="797"/>
    <n v="8"/>
    <n v="0"/>
    <n v="0"/>
    <s v="Local - Social Contact"/>
    <x v="4"/>
    <s v="Faisalabad"/>
  </r>
  <r>
    <x v="798"/>
    <n v="20"/>
    <n v="0"/>
    <n v="0"/>
    <s v="Local - Social Contact"/>
    <x v="4"/>
    <s v="Rahim Yar Khan"/>
  </r>
  <r>
    <x v="799"/>
    <n v="3"/>
    <n v="0"/>
    <n v="0"/>
    <s v="Local - Social Contact"/>
    <x v="4"/>
    <s v="Sialkot"/>
  </r>
  <r>
    <x v="800"/>
    <n v="4"/>
    <n v="0"/>
    <n v="0"/>
    <s v="Local - Social Contact"/>
    <x v="4"/>
    <s v="Bahawal Nagar"/>
  </r>
  <r>
    <x v="801"/>
    <n v="95"/>
    <n v="0"/>
    <n v="0"/>
    <s v="Tableeghi Jamaat"/>
    <x v="4"/>
    <s v="Multan"/>
  </r>
  <r>
    <x v="802"/>
    <n v="9"/>
    <n v="0"/>
    <n v="0"/>
    <s v="Local - Social Contact"/>
    <x v="4"/>
    <s v="Muzaffargar"/>
  </r>
  <r>
    <x v="803"/>
    <n v="2"/>
    <n v="0"/>
    <n v="0"/>
    <s v="Local - Social Contact"/>
    <x v="4"/>
    <s v="Nankana"/>
  </r>
  <r>
    <x v="804"/>
    <n v="1"/>
    <n v="0"/>
    <n v="0"/>
    <s v="Local - Social Contact"/>
    <x v="4"/>
    <s v="Kasur"/>
  </r>
  <r>
    <x v="805"/>
    <n v="4"/>
    <n v="0"/>
    <n v="0"/>
    <s v="Local - Social Contact"/>
    <x v="4"/>
    <s v="Laiya"/>
  </r>
  <r>
    <x v="806"/>
    <n v="9"/>
    <n v="1"/>
    <n v="2"/>
    <s v="Local - Social Contact"/>
    <x v="0"/>
    <s v="Islamabad"/>
  </r>
  <r>
    <x v="807"/>
    <n v="138"/>
    <n v="1"/>
    <n v="11"/>
    <s v="Unknown"/>
    <x v="1"/>
    <s v="Karachi"/>
  </r>
  <r>
    <x v="808"/>
    <n v="0"/>
    <n v="0"/>
    <n v="273"/>
    <s v="Iran/Taftan"/>
    <x v="1"/>
    <s v="Sukkur"/>
  </r>
  <r>
    <x v="809"/>
    <n v="84"/>
    <n v="5"/>
    <n v="0"/>
    <s v="Unknown"/>
    <x v="5"/>
    <s v="Peshawar"/>
  </r>
  <r>
    <x v="810"/>
    <n v="7"/>
    <n v="0"/>
    <n v="1"/>
    <s v="Local - Social Contact"/>
    <x v="2"/>
    <s v="Gilgit"/>
  </r>
  <r>
    <x v="811"/>
    <n v="8"/>
    <n v="0"/>
    <n v="0"/>
    <s v="Local - Social Contact"/>
    <x v="3"/>
    <s v="Quetta"/>
  </r>
  <r>
    <x v="812"/>
    <n v="2"/>
    <n v="0"/>
    <n v="25"/>
    <s v="India"/>
    <x v="4"/>
    <s v="Lahore"/>
  </r>
  <r>
    <x v="813"/>
    <n v="5"/>
    <n v="4"/>
    <n v="0"/>
    <s v="Local - Social Contact"/>
    <x v="4"/>
    <s v="Lahore"/>
  </r>
  <r>
    <x v="814"/>
    <n v="2"/>
    <n v="0"/>
    <n v="0"/>
    <s v="Local - Social Contact"/>
    <x v="4"/>
    <s v="Dera Ghazi Khan"/>
  </r>
  <r>
    <x v="815"/>
    <n v="7"/>
    <n v="0"/>
    <n v="0"/>
    <s v="Local - Social Contact"/>
    <x v="4"/>
    <s v="Gujrat"/>
  </r>
  <r>
    <x v="816"/>
    <n v="1"/>
    <n v="0"/>
    <n v="0"/>
    <s v="Local - Social Contact"/>
    <x v="4"/>
    <s v="Rawalpindi"/>
  </r>
  <r>
    <x v="817"/>
    <n v="1"/>
    <n v="0"/>
    <n v="0"/>
    <s v="Local - Social Contact"/>
    <x v="4"/>
    <s v="Chakwal"/>
  </r>
  <r>
    <x v="818"/>
    <n v="1"/>
    <n v="0"/>
    <n v="0"/>
    <s v="Local - Social Contact"/>
    <x v="4"/>
    <s v="Attock"/>
  </r>
  <r>
    <x v="819"/>
    <n v="8"/>
    <n v="0"/>
    <n v="0"/>
    <s v="Local - Social Contact"/>
    <x v="0"/>
    <s v="Islamabad"/>
  </r>
  <r>
    <x v="820"/>
    <n v="0"/>
    <n v="0"/>
    <n v="29"/>
    <s v="Tableeghi Jamaat"/>
    <x v="4"/>
    <s v="Lahore"/>
  </r>
  <r>
    <x v="821"/>
    <n v="182"/>
    <n v="8"/>
    <n v="0"/>
    <s v="Unknown"/>
    <x v="1"/>
    <s v="Karachi"/>
  </r>
  <r>
    <x v="822"/>
    <n v="1"/>
    <n v="0"/>
    <n v="0"/>
    <s v="Local - Social Contact"/>
    <x v="6"/>
    <s v="Muzaffarabad"/>
  </r>
  <r>
    <x v="823"/>
    <n v="6"/>
    <n v="0"/>
    <n v="1"/>
    <s v="Local - Social Contact"/>
    <x v="2"/>
    <s v="Gilgit"/>
  </r>
  <r>
    <x v="824"/>
    <n v="60"/>
    <n v="10"/>
    <n v="0"/>
    <s v="Local - Social Contact"/>
    <x v="5"/>
    <s v="Peshawar"/>
  </r>
  <r>
    <x v="825"/>
    <n v="56"/>
    <n v="0"/>
    <n v="0"/>
    <s v="Local - Social Contact"/>
    <x v="3"/>
    <s v="Quetta"/>
  </r>
  <r>
    <x v="826"/>
    <n v="3"/>
    <n v="0"/>
    <n v="0"/>
    <s v="Jail"/>
    <x v="4"/>
    <s v="Lahore"/>
  </r>
  <r>
    <x v="827"/>
    <n v="36"/>
    <n v="0"/>
    <n v="0"/>
    <s v="Local - Social Contact"/>
    <x v="4"/>
    <s v="Lahore"/>
  </r>
  <r>
    <x v="828"/>
    <n v="3"/>
    <n v="0"/>
    <n v="0"/>
    <s v="Local - Social Contact"/>
    <x v="4"/>
    <s v="Multan"/>
  </r>
  <r>
    <x v="829"/>
    <n v="0"/>
    <n v="0"/>
    <n v="4"/>
    <s v="Local - Social Contact"/>
    <x v="4"/>
    <s v="Gujrat"/>
  </r>
  <r>
    <x v="830"/>
    <n v="15"/>
    <n v="0"/>
    <n v="0"/>
    <s v="Local - Social Contact"/>
    <x v="4"/>
    <s v="Gujranwala"/>
  </r>
  <r>
    <x v="831"/>
    <n v="32"/>
    <n v="0"/>
    <n v="0"/>
    <s v="Local - Social Contact"/>
    <x v="4"/>
    <s v="Rawalpindi"/>
  </r>
  <r>
    <x v="832"/>
    <n v="1"/>
    <n v="0"/>
    <n v="0"/>
    <s v="Local - Social Contact"/>
    <x v="4"/>
    <s v="Narowal"/>
  </r>
  <r>
    <x v="833"/>
    <n v="2"/>
    <n v="0"/>
    <n v="0"/>
    <s v="Local - Social Contact"/>
    <x v="4"/>
    <s v="Rahim Yar Khan"/>
  </r>
  <r>
    <x v="834"/>
    <n v="29"/>
    <n v="0"/>
    <n v="0"/>
    <s v="Local - Social Contact"/>
    <x v="4"/>
    <s v="Sargodha"/>
  </r>
  <r>
    <x v="835"/>
    <n v="13"/>
    <n v="0"/>
    <n v="0"/>
    <s v="Local - Social Contact"/>
    <x v="4"/>
    <s v="Attock"/>
  </r>
  <r>
    <x v="836"/>
    <n v="1"/>
    <n v="0"/>
    <n v="0"/>
    <s v="Local - Social Contact"/>
    <x v="4"/>
    <s v="Sahewal"/>
  </r>
  <r>
    <x v="837"/>
    <n v="23"/>
    <n v="0"/>
    <n v="0"/>
    <s v="Local - Social Contact"/>
    <x v="4"/>
    <s v="Sialkot"/>
  </r>
  <r>
    <x v="838"/>
    <n v="0"/>
    <n v="0"/>
    <n v="1"/>
    <s v="Local - Social Contact"/>
    <x v="4"/>
    <s v="Hafizabad"/>
  </r>
  <r>
    <x v="839"/>
    <n v="7"/>
    <n v="0"/>
    <n v="0"/>
    <s v="Local - Social Contact"/>
    <x v="4"/>
    <s v="Nankana"/>
  </r>
  <r>
    <x v="840"/>
    <n v="0"/>
    <n v="0"/>
    <n v="4"/>
    <s v="Local - Social Contact"/>
    <x v="4"/>
    <s v="Bahawalpur"/>
  </r>
  <r>
    <x v="841"/>
    <n v="76"/>
    <n v="0"/>
    <n v="0"/>
    <s v="Local - Social Contact"/>
    <x v="4"/>
    <s v="Lodhran"/>
  </r>
  <r>
    <x v="842"/>
    <n v="5"/>
    <n v="0"/>
    <n v="0"/>
    <s v="Local - Social Contact"/>
    <x v="4"/>
    <s v="Khanewal"/>
  </r>
  <r>
    <x v="843"/>
    <n v="5"/>
    <n v="0"/>
    <n v="0"/>
    <s v="Local - Social Contact"/>
    <x v="4"/>
    <s v="Toba Tek Singh"/>
  </r>
  <r>
    <x v="844"/>
    <n v="3"/>
    <n v="0"/>
    <n v="0"/>
    <s v="Local - Social Contact"/>
    <x v="4"/>
    <s v="Sheikhupura"/>
  </r>
  <r>
    <x v="845"/>
    <n v="1"/>
    <n v="0"/>
    <n v="0"/>
    <s v="Local - Social Contact"/>
    <x v="4"/>
    <s v="Bhakha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A4124B-2C58-476A-8FAD-CD4652C8F62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16" firstHeaderRow="0" firstDataRow="1" firstDataCol="1"/>
  <pivotFields count="8">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dataField="1" showAll="0"/>
    <pivotField showAll="0"/>
    <pivotField showAll="0">
      <items count="9">
        <item x="6"/>
        <item x="3"/>
        <item x="7"/>
        <item x="2"/>
        <item x="0"/>
        <item x="5"/>
        <item x="4"/>
        <item x="1"/>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Deaths" fld="2" baseField="0" baseItem="0"/>
    <dataField name="Sum of Recovere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6B635A-DC70-45BA-B91C-0C9DFD241765}" name="PivotTable1" cacheId="8" applyNumberFormats="0" applyBorderFormats="0" applyFontFormats="0" applyPatternFormats="0" applyAlignmentFormats="0" applyWidthHeightFormats="1" dataCaption="Values" updatedVersion="7" minRefreshableVersion="3" useAutoFormatting="1" subtotalHiddenItems="1" itemPrintTitles="1" createdVersion="7" indent="0" compact="0" outline="1" outlineData="1" compactData="0" multipleFieldFilters="0" chartFormat="17">
  <location ref="A3:C36" firstHeaderRow="1" firstDataRow="1" firstDataCol="2"/>
  <pivotFields count="3">
    <pivotField dataField="1" compact="0" showAll="0" defaultSubtotal="0"/>
    <pivotField axis="axisRow" compact="0" allDrilled="1" showAll="0" dataSourceSort="1" defaultSubtotal="0" defaultAttributeDrillState="1">
      <items count="3">
        <item x="0"/>
        <item x="1"/>
        <item x="2"/>
      </items>
    </pivotField>
    <pivotField axis="axisRow" compact="0" allDrilled="1" showAll="0" dataSourceSort="1" defaultSubtotal="0" defaultAttributeDrillState="1">
      <items count="12">
        <item x="0"/>
        <item x="1"/>
        <item x="2"/>
        <item x="3"/>
        <item x="4"/>
        <item x="5"/>
        <item x="6"/>
        <item x="7"/>
        <item x="8"/>
        <item x="9"/>
        <item x="10"/>
        <item x="11"/>
      </items>
    </pivotField>
  </pivotFields>
  <rowFields count="2">
    <field x="1"/>
    <field x="2"/>
  </rowFields>
  <rowItems count="33">
    <i>
      <x/>
    </i>
    <i r="1">
      <x/>
    </i>
    <i r="1">
      <x v="1"/>
    </i>
    <i r="1">
      <x v="2"/>
    </i>
    <i r="1">
      <x v="3"/>
    </i>
    <i r="1">
      <x v="4"/>
    </i>
    <i r="1">
      <x v="5"/>
    </i>
    <i r="1">
      <x v="6"/>
    </i>
    <i r="1">
      <x v="7"/>
    </i>
    <i r="1">
      <x v="8"/>
    </i>
    <i r="1">
      <x v="9"/>
    </i>
    <i r="1">
      <x v="10"/>
    </i>
    <i>
      <x v="1"/>
    </i>
    <i r="1">
      <x v="11"/>
    </i>
    <i r="1">
      <x/>
    </i>
    <i r="1">
      <x v="1"/>
    </i>
    <i r="1">
      <x v="2"/>
    </i>
    <i r="1">
      <x v="3"/>
    </i>
    <i r="1">
      <x v="4"/>
    </i>
    <i r="1">
      <x v="5"/>
    </i>
    <i r="1">
      <x v="6"/>
    </i>
    <i r="1">
      <x v="7"/>
    </i>
    <i r="1">
      <x v="8"/>
    </i>
    <i r="1">
      <x v="9"/>
    </i>
    <i r="1">
      <x v="10"/>
    </i>
    <i>
      <x v="2"/>
    </i>
    <i r="1">
      <x v="11"/>
    </i>
    <i r="1">
      <x/>
    </i>
    <i r="1">
      <x v="1"/>
    </i>
    <i r="1">
      <x v="2"/>
    </i>
    <i r="1">
      <x v="3"/>
    </i>
    <i r="1">
      <x v="4"/>
    </i>
    <i t="grand">
      <x/>
    </i>
  </rowItems>
  <colItems count="1">
    <i/>
  </colItems>
  <dataFields count="1">
    <dataField name="Sum of Deaths" fld="0" baseField="0" baseItem="0"/>
  </dataFields>
  <chartFormats count="5">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K COVID-19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233D9BA-9807-41F4-AD50-66B8B4E02C94}" autoFormatId="16" applyNumberFormats="0" applyBorderFormats="0" applyFontFormats="0" applyPatternFormats="0" applyAlignmentFormats="0" applyWidthHeightFormats="0">
  <queryTableRefresh nextId="12">
    <queryTableFields count="11">
      <queryTableField id="1" name="Table1[Date]" tableColumnId="1"/>
      <queryTableField id="2" name="Table1[Cases]" tableColumnId="2"/>
      <queryTableField id="3" name="Table1[Deaths]" tableColumnId="3"/>
      <queryTableField id="4" name="Table1[Recovered]" tableColumnId="4"/>
      <queryTableField id="5" name="Table1[Travel_history]" tableColumnId="5"/>
      <queryTableField id="6" name="Table1[Province]" tableColumnId="6"/>
      <queryTableField id="7" name="Table1[City]" tableColumnId="7"/>
      <queryTableField id="8" name="Table1[Date (Year)]" tableColumnId="8"/>
      <queryTableField id="9" name="Table1[Date (Quarter)]" tableColumnId="9"/>
      <queryTableField id="10" name="Table1[Date (Month)]" tableColumnId="10"/>
      <queryTableField id="11" name="Table1[Date (Month Index)]" tableColumnId="11"/>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C951ECFA-3E0A-40D4-8386-DA7133B026B4}" sourceName="Province">
  <pivotTables>
    <pivotTable tabId="2" name="PivotTable1"/>
  </pivotTables>
  <data>
    <tabular pivotCacheId="1748097230">
      <items count="8">
        <i x="6" s="1"/>
        <i x="3" s="1"/>
        <i x="7" s="1"/>
        <i x="2" s="1"/>
        <i x="0" s="1"/>
        <i x="5"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D8B3558-8942-4CD2-9227-A496CF40E834}" sourceName="[Table1].[Date (Year)]">
  <pivotTables>
    <pivotTable tabId="4" name="PivotTable1"/>
  </pivotTables>
  <data>
    <olap pivotCacheId="1222339030">
      <levels count="2">
        <level uniqueName="[Table1].[Date (Year)].[(All)]" sourceCaption="(All)" count="0"/>
        <level uniqueName="[Table1].[Date (Year)].[Date (Year)]" sourceCaption="Date (Year)" count="3">
          <ranges>
            <range startItem="0">
              <i n="[Table1].[Date (Year)].&amp;[2020]" c="2020"/>
              <i n="[Table1].[Date (Year)].&amp;[2021]" c="2021"/>
              <i n="[Table1].[Date (Year)].&amp;[2022]" c="2022"/>
            </range>
          </ranges>
        </level>
      </levels>
      <selections count="1">
        <selection n="[Table1].[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xr10:uid="{4AAF06CE-885F-43B8-846F-407AB06AA0A9}" cache="Slicer_Province" caption="Provinc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2D61B177-3E70-42AF-8F0F-0416A650B5CE}" cache="Slicer_Date__Year" caption="Date (Year)" level="1"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5352EA-EF62-47A4-A15D-0B5E91EC64DE}" name="Table_ExternalData_1" displayName="Table_ExternalData_1" ref="A3:K4" tableType="queryTable" totalsRowShown="0">
  <autoFilter ref="A3:K4" xr:uid="{895352EA-EF62-47A4-A15D-0B5E91EC64DE}"/>
  <tableColumns count="11">
    <tableColumn id="1" xr3:uid="{A966F275-8129-4868-AFC6-256F22864BD7}" uniqueName="1" name="Table1[Date]" queryTableFieldId="1" dataDxfId="1"/>
    <tableColumn id="2" xr3:uid="{0E5051FB-ED25-429A-AA65-D44AC0C2DA2F}" uniqueName="2" name="Table1[Cases]" queryTableFieldId="2"/>
    <tableColumn id="3" xr3:uid="{EA8F4089-43F0-4E85-869C-98ED93390BEC}" uniqueName="3" name="Table1[Deaths]" queryTableFieldId="3"/>
    <tableColumn id="4" xr3:uid="{8BB2B70A-CA92-4746-8858-C6F6E96EA2D2}" uniqueName="4" name="Table1[Recovered]" queryTableFieldId="4"/>
    <tableColumn id="5" xr3:uid="{59B45D0C-4950-4EF8-8308-879182C8B03E}" uniqueName="5" name="Table1[Travel_history]" queryTableFieldId="5"/>
    <tableColumn id="6" xr3:uid="{63E6352A-FB6C-4317-BE9F-F86922D6740A}" uniqueName="6" name="Table1[Province]" queryTableFieldId="6"/>
    <tableColumn id="7" xr3:uid="{1E52F6A4-DC14-4B2E-A2CB-5E31C1F4DED5}" uniqueName="7" name="Table1[City]" queryTableFieldId="7"/>
    <tableColumn id="8" xr3:uid="{740DFD2D-B900-4846-AD72-BABEDA8DEB5D}" uniqueName="8" name="Table1[Date (Year)]" queryTableFieldId="8"/>
    <tableColumn id="9" xr3:uid="{3019C780-0592-4569-A3B0-EC7483EDEF25}" uniqueName="9" name="Table1[Date (Quarter)]" queryTableFieldId="9"/>
    <tableColumn id="10" xr3:uid="{C3E871CC-B061-4B38-8C31-B98D8D7C8645}" uniqueName="10" name="Table1[Date (Month)]" queryTableFieldId="10"/>
    <tableColumn id="11" xr3:uid="{77167141-D9B5-44D8-BE63-85ABE9F822A6}" uniqueName="11" name="Table1[Date (Month Index)]" queryTableField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100CF2-B061-43FE-9B68-7DB5442FF8D8}" name="Table1" displayName="Table1" ref="A1:G848" totalsRowShown="0">
  <autoFilter ref="A1:G848" xr:uid="{8A100CF2-B061-43FE-9B68-7DB5442FF8D8}"/>
  <tableColumns count="7">
    <tableColumn id="1" xr3:uid="{F77C59F2-0276-4ED4-986C-D6D39DF5B6CD}" name="Date" dataDxfId="0"/>
    <tableColumn id="2" xr3:uid="{44581BF8-E705-41BA-BEB7-B9AAA0CA4B2D}" name="Cases"/>
    <tableColumn id="3" xr3:uid="{4ADB1E22-54D7-4A8D-8748-0342FFCD9E35}" name="Deaths"/>
    <tableColumn id="4" xr3:uid="{7AEA4940-C6E2-4517-A570-6C27F0E7C0FE}" name="Recovered"/>
    <tableColumn id="5" xr3:uid="{E125B6DA-54DF-4AFC-AE2E-7A1C29F36FF5}" name="Travel_history"/>
    <tableColumn id="6" xr3:uid="{2D6AAF26-8B8B-4996-967A-703FE99DF99E}" name="Province"/>
    <tableColumn id="7" xr3:uid="{70AD18A3-AC36-418D-BEB3-4E126AEEF2D4}" name="City"/>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147E4-8B3C-443A-A816-0FAE83C5E16C}">
  <dimension ref="A3:C16"/>
  <sheetViews>
    <sheetView workbookViewId="0">
      <selection activeCell="A4" sqref="A4"/>
    </sheetView>
  </sheetViews>
  <sheetFormatPr defaultRowHeight="15" x14ac:dyDescent="0.25"/>
  <cols>
    <col min="1" max="1" width="13.140625" bestFit="1" customWidth="1"/>
    <col min="2" max="2" width="13.85546875" bestFit="1" customWidth="1"/>
    <col min="3" max="3" width="17.28515625" bestFit="1" customWidth="1"/>
  </cols>
  <sheetData>
    <row r="3" spans="1:3" x14ac:dyDescent="0.25">
      <c r="A3" s="11" t="s">
        <v>137</v>
      </c>
      <c r="B3" s="9" t="s">
        <v>142</v>
      </c>
      <c r="C3" s="9" t="s">
        <v>143</v>
      </c>
    </row>
    <row r="4" spans="1:3" x14ac:dyDescent="0.25">
      <c r="A4" s="12" t="s">
        <v>168</v>
      </c>
      <c r="B4" s="13">
        <v>12</v>
      </c>
      <c r="C4" s="13">
        <v>167</v>
      </c>
    </row>
    <row r="5" spans="1:3" x14ac:dyDescent="0.25">
      <c r="A5" s="12" t="s">
        <v>139</v>
      </c>
      <c r="B5" s="13">
        <v>15</v>
      </c>
      <c r="C5" s="13">
        <v>149</v>
      </c>
    </row>
    <row r="6" spans="1:3" x14ac:dyDescent="0.25">
      <c r="A6" s="12" t="s">
        <v>140</v>
      </c>
      <c r="B6" s="13">
        <v>18</v>
      </c>
      <c r="C6" s="13">
        <v>355</v>
      </c>
    </row>
    <row r="7" spans="1:3" x14ac:dyDescent="0.25">
      <c r="A7" s="12" t="s">
        <v>141</v>
      </c>
      <c r="B7" s="13">
        <v>10</v>
      </c>
      <c r="C7" s="13">
        <v>100</v>
      </c>
    </row>
    <row r="8" spans="1:3" x14ac:dyDescent="0.25">
      <c r="A8" s="12" t="s">
        <v>160</v>
      </c>
      <c r="B8" s="13">
        <v>34</v>
      </c>
      <c r="C8" s="13">
        <v>358</v>
      </c>
    </row>
    <row r="9" spans="1:3" x14ac:dyDescent="0.25">
      <c r="A9" s="12" t="s">
        <v>161</v>
      </c>
      <c r="B9" s="13">
        <v>6</v>
      </c>
      <c r="C9" s="13">
        <v>159</v>
      </c>
    </row>
    <row r="10" spans="1:3" x14ac:dyDescent="0.25">
      <c r="A10" s="12" t="s">
        <v>162</v>
      </c>
      <c r="B10" s="13">
        <v>5</v>
      </c>
      <c r="C10" s="13">
        <v>86</v>
      </c>
    </row>
    <row r="11" spans="1:3" x14ac:dyDescent="0.25">
      <c r="A11" s="12" t="s">
        <v>163</v>
      </c>
      <c r="B11" s="13">
        <v>7</v>
      </c>
      <c r="C11" s="13">
        <v>56</v>
      </c>
    </row>
    <row r="12" spans="1:3" x14ac:dyDescent="0.25">
      <c r="A12" s="12" t="s">
        <v>164</v>
      </c>
      <c r="B12" s="13">
        <v>22</v>
      </c>
      <c r="C12" s="13">
        <v>50</v>
      </c>
    </row>
    <row r="13" spans="1:3" x14ac:dyDescent="0.25">
      <c r="A13" s="12" t="s">
        <v>165</v>
      </c>
      <c r="B13" s="13">
        <v>14</v>
      </c>
      <c r="C13" s="13">
        <v>284</v>
      </c>
    </row>
    <row r="14" spans="1:3" x14ac:dyDescent="0.25">
      <c r="A14" s="12" t="s">
        <v>166</v>
      </c>
      <c r="B14" s="13">
        <v>9</v>
      </c>
      <c r="C14" s="13">
        <v>323</v>
      </c>
    </row>
    <row r="15" spans="1:3" x14ac:dyDescent="0.25">
      <c r="A15" s="12" t="s">
        <v>167</v>
      </c>
      <c r="B15" s="13">
        <v>16</v>
      </c>
      <c r="C15" s="13">
        <v>48</v>
      </c>
    </row>
    <row r="16" spans="1:3" x14ac:dyDescent="0.25">
      <c r="A16" s="12" t="s">
        <v>138</v>
      </c>
      <c r="B16" s="13">
        <v>168</v>
      </c>
      <c r="C16" s="13">
        <v>2135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386AD-6811-4B41-9ACB-5DA1E6962EB9}">
  <dimension ref="E1:O9"/>
  <sheetViews>
    <sheetView showGridLines="0" tabSelected="1" topLeftCell="D1" zoomScale="86" zoomScaleNormal="86" workbookViewId="0">
      <selection activeCell="M21" sqref="M21"/>
    </sheetView>
  </sheetViews>
  <sheetFormatPr defaultRowHeight="15" x14ac:dyDescent="0.25"/>
  <cols>
    <col min="5" max="5" width="16" customWidth="1"/>
    <col min="6" max="6" width="9.28515625" customWidth="1"/>
    <col min="11" max="11" width="10.85546875" customWidth="1"/>
    <col min="14" max="14" width="9.140625" customWidth="1"/>
  </cols>
  <sheetData>
    <row r="1" spans="5:15" s="9" customFormat="1" x14ac:dyDescent="0.25"/>
    <row r="2" spans="5:15" s="9" customFormat="1" ht="39" x14ac:dyDescent="0.25">
      <c r="E2" s="16" t="s">
        <v>184</v>
      </c>
      <c r="F2" s="16"/>
      <c r="G2" s="16"/>
      <c r="H2" s="16"/>
    </row>
    <row r="3" spans="5:15" s="9" customFormat="1" x14ac:dyDescent="0.25"/>
    <row r="5" spans="5:15" ht="15.75" x14ac:dyDescent="0.25">
      <c r="E5" s="3" t="s">
        <v>147</v>
      </c>
      <c r="H5" s="15" t="s">
        <v>144</v>
      </c>
      <c r="I5" s="15"/>
      <c r="K5" s="15" t="s">
        <v>145</v>
      </c>
      <c r="L5" s="15"/>
      <c r="N5" s="15" t="s">
        <v>146</v>
      </c>
      <c r="O5" s="15"/>
    </row>
    <row r="6" spans="5:15" ht="52.5" customHeight="1" x14ac:dyDescent="0.25">
      <c r="E6" s="6">
        <v>2022</v>
      </c>
      <c r="H6" s="14">
        <f>IF(E6=2020,SUMIFS(Table1[Deaths],Table1[Date],"&gt;="&amp;'PK COVID-19'!I4,Table1[Date],"&lt;="&amp;'PK COVID-19'!L4),IF(E6=2021,SUMIFS(Table1[Deaths],Table1[Date],"&gt;="&amp;'PK COVID-19'!I3,Table1[Date],"&lt;="&amp;'PK COVID-19'!L3),IF(E6=2022,SUMIFS(Table1[Deaths],Table1[Date],"&gt;="&amp;'PK COVID-19'!I5,Table1[Date],"&lt;="&amp;'PK COVID-19'!L5))))</f>
        <v>60</v>
      </c>
      <c r="I6" s="14"/>
      <c r="J6" s="2"/>
      <c r="K6" s="14">
        <f>IF(E6=2020,SUMIFS(Table1[Recovered],Table1[Date],"&gt;="&amp;'PK COVID-19'!I4,Table1[Date],"&lt;="&amp;'PK COVID-19'!L4),IF(E6=2021,SUMIFS(Table1[Recovered],Table1[Date],"&gt;="&amp;'PK COVID-19'!I3,Table1[Date],"&lt;="&amp;'PK COVID-19'!L3),IF(E6=2022,SUMIFS(Table1[Recovered],Table1[Date],"&gt;="&amp;'PK COVID-19'!I5,Table1[Date],"&lt;="&amp;'PK COVID-19'!L5))))</f>
        <v>781</v>
      </c>
      <c r="L6" s="14"/>
      <c r="N6" s="14">
        <f>IF(E6=2020,SUMIFS(Table1[Cases],Table1[Date],"&gt;="&amp;'PK COVID-19'!I4,Table1[Date],"&lt;="&amp;'PK COVID-19'!L4),IF(E6=2021,SUMIFS(Table1[Cases],Table1[Date],"&gt;="&amp;'PK COVID-19'!I3,Table1[Date],"&lt;="&amp;'PK COVID-19'!L3),IF(E6=2022,SUMIFS(Table1[Cases],Table1[Date],"&gt;="&amp;'PK COVID-19'!I5,Table1[Date],"&lt;="&amp;'PK COVID-19'!L5))))</f>
        <v>2690</v>
      </c>
      <c r="O6" s="14"/>
    </row>
    <row r="7" spans="5:15" ht="15" customHeight="1" x14ac:dyDescent="0.25"/>
    <row r="8" spans="5:15" ht="15" customHeight="1" x14ac:dyDescent="0.25"/>
    <row r="9" spans="5:15" ht="15" customHeight="1" x14ac:dyDescent="0.25"/>
  </sheetData>
  <mergeCells count="7">
    <mergeCell ref="E2:H2"/>
    <mergeCell ref="H6:I6"/>
    <mergeCell ref="K6:L6"/>
    <mergeCell ref="N6:O6"/>
    <mergeCell ref="H5:I5"/>
    <mergeCell ref="K5:L5"/>
    <mergeCell ref="N5:O5"/>
  </mergeCells>
  <phoneticPr fontId="19" type="noConversion"/>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5EC9ABE-1E28-4818-8D36-3BECAE9864CE}">
          <x14:formula1>
            <xm:f>'PK COVID-19'!$K$3:$K$5</xm:f>
          </x14:formula1>
          <xm:sqref>E6</xm:sqref>
        </x14:dataValidation>
      </x14:dataValidation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CF1B7-6302-4441-B26F-50AF350A4939}">
  <dimension ref="A1:K4"/>
  <sheetViews>
    <sheetView workbookViewId="0"/>
  </sheetViews>
  <sheetFormatPr defaultRowHeight="15" x14ac:dyDescent="0.25"/>
  <cols>
    <col min="1" max="1" width="14.7109375" bestFit="1" customWidth="1"/>
    <col min="2" max="2" width="15.7109375" bestFit="1" customWidth="1"/>
    <col min="3" max="3" width="16.85546875" bestFit="1" customWidth="1"/>
    <col min="4" max="4" width="20.28515625" bestFit="1" customWidth="1"/>
    <col min="5" max="5" width="23.42578125" bestFit="1" customWidth="1"/>
    <col min="6" max="6" width="20" bestFit="1" customWidth="1"/>
    <col min="7" max="7" width="14" bestFit="1" customWidth="1"/>
    <col min="8" max="8" width="20.85546875" bestFit="1" customWidth="1"/>
    <col min="9" max="9" width="23.85546875" bestFit="1" customWidth="1"/>
    <col min="10" max="10" width="22.85546875" bestFit="1" customWidth="1"/>
    <col min="11" max="11" width="28.5703125" bestFit="1" customWidth="1"/>
  </cols>
  <sheetData>
    <row r="1" spans="1:11" x14ac:dyDescent="0.25">
      <c r="A1" t="s">
        <v>183</v>
      </c>
    </row>
    <row r="3" spans="1:11" x14ac:dyDescent="0.25">
      <c r="A3" t="s">
        <v>171</v>
      </c>
      <c r="B3" t="s">
        <v>172</v>
      </c>
      <c r="C3" t="s">
        <v>173</v>
      </c>
      <c r="D3" t="s">
        <v>174</v>
      </c>
      <c r="E3" t="s">
        <v>175</v>
      </c>
      <c r="F3" t="s">
        <v>176</v>
      </c>
      <c r="G3" t="s">
        <v>177</v>
      </c>
      <c r="H3" t="s">
        <v>178</v>
      </c>
      <c r="I3" t="s">
        <v>179</v>
      </c>
      <c r="J3" t="s">
        <v>180</v>
      </c>
      <c r="K3" t="s">
        <v>181</v>
      </c>
    </row>
    <row r="4" spans="1:11" x14ac:dyDescent="0.25">
      <c r="A4" s="10">
        <v>44604</v>
      </c>
      <c r="B4">
        <v>0</v>
      </c>
      <c r="C4">
        <v>0</v>
      </c>
      <c r="D4">
        <v>1</v>
      </c>
      <c r="E4" t="s">
        <v>22</v>
      </c>
      <c r="F4" t="s">
        <v>28</v>
      </c>
      <c r="G4" t="s">
        <v>82</v>
      </c>
      <c r="H4" t="s">
        <v>153</v>
      </c>
      <c r="I4" t="s">
        <v>182</v>
      </c>
      <c r="J4" t="s">
        <v>139</v>
      </c>
      <c r="K4">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1D1D6-707C-422F-9861-C54C07FEBE3A}">
  <dimension ref="A3:C36"/>
  <sheetViews>
    <sheetView workbookViewId="0">
      <selection activeCell="E14" sqref="E14"/>
    </sheetView>
  </sheetViews>
  <sheetFormatPr defaultRowHeight="15" x14ac:dyDescent="0.25"/>
  <cols>
    <col min="1" max="1" width="24.140625" bestFit="1" customWidth="1"/>
    <col min="2" max="2" width="15.42578125" bestFit="1" customWidth="1"/>
    <col min="3" max="4" width="13.85546875" bestFit="1" customWidth="1"/>
  </cols>
  <sheetData>
    <row r="3" spans="1:3" x14ac:dyDescent="0.25">
      <c r="A3" s="11" t="s">
        <v>169</v>
      </c>
      <c r="B3" s="11" t="s">
        <v>170</v>
      </c>
      <c r="C3" t="s">
        <v>142</v>
      </c>
    </row>
    <row r="4" spans="1:3" x14ac:dyDescent="0.25">
      <c r="A4" s="9" t="s">
        <v>185</v>
      </c>
      <c r="C4" s="13"/>
    </row>
    <row r="5" spans="1:3" x14ac:dyDescent="0.25">
      <c r="B5" s="9" t="s">
        <v>139</v>
      </c>
      <c r="C5" s="13">
        <v>0</v>
      </c>
    </row>
    <row r="6" spans="1:3" x14ac:dyDescent="0.25">
      <c r="B6" s="9" t="s">
        <v>140</v>
      </c>
      <c r="C6" s="13">
        <v>1</v>
      </c>
    </row>
    <row r="7" spans="1:3" x14ac:dyDescent="0.25">
      <c r="B7" s="9" t="s">
        <v>141</v>
      </c>
      <c r="C7" s="13">
        <v>3</v>
      </c>
    </row>
    <row r="8" spans="1:3" x14ac:dyDescent="0.25">
      <c r="B8" s="9" t="s">
        <v>160</v>
      </c>
      <c r="C8" s="13">
        <v>2</v>
      </c>
    </row>
    <row r="9" spans="1:3" x14ac:dyDescent="0.25">
      <c r="B9" s="9" t="s">
        <v>161</v>
      </c>
      <c r="C9" s="13">
        <v>1</v>
      </c>
    </row>
    <row r="10" spans="1:3" x14ac:dyDescent="0.25">
      <c r="B10" s="9" t="s">
        <v>162</v>
      </c>
      <c r="C10" s="13">
        <v>2</v>
      </c>
    </row>
    <row r="11" spans="1:3" x14ac:dyDescent="0.25">
      <c r="B11" s="9" t="s">
        <v>163</v>
      </c>
      <c r="C11" s="13">
        <v>3</v>
      </c>
    </row>
    <row r="12" spans="1:3" x14ac:dyDescent="0.25">
      <c r="B12" s="9" t="s">
        <v>164</v>
      </c>
      <c r="C12" s="13">
        <v>7</v>
      </c>
    </row>
    <row r="13" spans="1:3" x14ac:dyDescent="0.25">
      <c r="B13" s="9" t="s">
        <v>165</v>
      </c>
      <c r="C13" s="13">
        <v>7</v>
      </c>
    </row>
    <row r="14" spans="1:3" x14ac:dyDescent="0.25">
      <c r="B14" s="9" t="s">
        <v>166</v>
      </c>
      <c r="C14" s="13">
        <v>5</v>
      </c>
    </row>
    <row r="15" spans="1:3" x14ac:dyDescent="0.25">
      <c r="B15" s="9" t="s">
        <v>167</v>
      </c>
      <c r="C15" s="13">
        <v>5</v>
      </c>
    </row>
    <row r="16" spans="1:3" x14ac:dyDescent="0.25">
      <c r="A16" s="9" t="s">
        <v>186</v>
      </c>
      <c r="C16" s="13"/>
    </row>
    <row r="17" spans="1:3" x14ac:dyDescent="0.25">
      <c r="B17" s="9" t="s">
        <v>168</v>
      </c>
      <c r="C17" s="13">
        <v>5</v>
      </c>
    </row>
    <row r="18" spans="1:3" x14ac:dyDescent="0.25">
      <c r="B18" s="9" t="s">
        <v>139</v>
      </c>
      <c r="C18" s="13">
        <v>6</v>
      </c>
    </row>
    <row r="19" spans="1:3" x14ac:dyDescent="0.25">
      <c r="B19" s="9" t="s">
        <v>140</v>
      </c>
      <c r="C19" s="13">
        <v>6</v>
      </c>
    </row>
    <row r="20" spans="1:3" x14ac:dyDescent="0.25">
      <c r="B20" s="9" t="s">
        <v>141</v>
      </c>
      <c r="C20" s="13">
        <v>3</v>
      </c>
    </row>
    <row r="21" spans="1:3" x14ac:dyDescent="0.25">
      <c r="B21" s="9" t="s">
        <v>160</v>
      </c>
      <c r="C21" s="13">
        <v>3</v>
      </c>
    </row>
    <row r="22" spans="1:3" x14ac:dyDescent="0.25">
      <c r="B22" s="9" t="s">
        <v>161</v>
      </c>
      <c r="C22" s="13">
        <v>5</v>
      </c>
    </row>
    <row r="23" spans="1:3" x14ac:dyDescent="0.25">
      <c r="B23" s="9" t="s">
        <v>162</v>
      </c>
      <c r="C23" s="13">
        <v>3</v>
      </c>
    </row>
    <row r="24" spans="1:3" x14ac:dyDescent="0.25">
      <c r="B24" s="9" t="s">
        <v>163</v>
      </c>
      <c r="C24" s="13">
        <v>4</v>
      </c>
    </row>
    <row r="25" spans="1:3" x14ac:dyDescent="0.25">
      <c r="B25" s="9" t="s">
        <v>164</v>
      </c>
      <c r="C25" s="13">
        <v>15</v>
      </c>
    </row>
    <row r="26" spans="1:3" x14ac:dyDescent="0.25">
      <c r="B26" s="9" t="s">
        <v>165</v>
      </c>
      <c r="C26" s="13">
        <v>7</v>
      </c>
    </row>
    <row r="27" spans="1:3" x14ac:dyDescent="0.25">
      <c r="B27" s="9" t="s">
        <v>166</v>
      </c>
      <c r="C27" s="13">
        <v>4</v>
      </c>
    </row>
    <row r="28" spans="1:3" x14ac:dyDescent="0.25">
      <c r="B28" s="9" t="s">
        <v>167</v>
      </c>
      <c r="C28" s="13">
        <v>11</v>
      </c>
    </row>
    <row r="29" spans="1:3" x14ac:dyDescent="0.25">
      <c r="A29" s="9" t="s">
        <v>153</v>
      </c>
      <c r="C29" s="13"/>
    </row>
    <row r="30" spans="1:3" x14ac:dyDescent="0.25">
      <c r="B30" s="9" t="s">
        <v>168</v>
      </c>
      <c r="C30" s="13">
        <v>7</v>
      </c>
    </row>
    <row r="31" spans="1:3" x14ac:dyDescent="0.25">
      <c r="B31" s="9" t="s">
        <v>139</v>
      </c>
      <c r="C31" s="13">
        <v>9</v>
      </c>
    </row>
    <row r="32" spans="1:3" x14ac:dyDescent="0.25">
      <c r="B32" s="9" t="s">
        <v>140</v>
      </c>
      <c r="C32" s="13">
        <v>11</v>
      </c>
    </row>
    <row r="33" spans="1:3" x14ac:dyDescent="0.25">
      <c r="B33" s="9" t="s">
        <v>141</v>
      </c>
      <c r="C33" s="13">
        <v>4</v>
      </c>
    </row>
    <row r="34" spans="1:3" x14ac:dyDescent="0.25">
      <c r="B34" s="9" t="s">
        <v>160</v>
      </c>
      <c r="C34" s="13">
        <v>29</v>
      </c>
    </row>
    <row r="35" spans="1:3" x14ac:dyDescent="0.25">
      <c r="B35" s="9" t="s">
        <v>161</v>
      </c>
      <c r="C35" s="13">
        <v>0</v>
      </c>
    </row>
    <row r="36" spans="1:3" x14ac:dyDescent="0.25">
      <c r="A36" s="9" t="s">
        <v>138</v>
      </c>
      <c r="C36" s="13">
        <v>168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51"/>
  <sheetViews>
    <sheetView topLeftCell="D1" workbookViewId="0">
      <selection activeCell="H9" sqref="H9"/>
    </sheetView>
  </sheetViews>
  <sheetFormatPr defaultRowHeight="15" x14ac:dyDescent="0.25"/>
  <cols>
    <col min="1" max="1" width="10.85546875" bestFit="1" customWidth="1"/>
    <col min="3" max="3" width="9.28515625" customWidth="1"/>
    <col min="4" max="4" width="12.7109375" bestFit="1" customWidth="1"/>
    <col min="5" max="5" width="22.42578125" bestFit="1" customWidth="1"/>
    <col min="6" max="6" width="32.140625" bestFit="1" customWidth="1"/>
    <col min="7" max="7" width="20.28515625" bestFit="1" customWidth="1"/>
    <col min="10" max="10" width="4.85546875" customWidth="1"/>
    <col min="11" max="11" width="15.140625" customWidth="1"/>
    <col min="12" max="12" width="9.7109375" bestFit="1" customWidth="1"/>
  </cols>
  <sheetData>
    <row r="1" spans="1:13" x14ac:dyDescent="0.25">
      <c r="A1" t="s">
        <v>0</v>
      </c>
      <c r="B1" t="s">
        <v>1</v>
      </c>
      <c r="C1" t="s">
        <v>2</v>
      </c>
      <c r="D1" t="s">
        <v>3</v>
      </c>
      <c r="E1" t="s">
        <v>4</v>
      </c>
      <c r="F1" t="s">
        <v>5</v>
      </c>
      <c r="G1" t="s">
        <v>6</v>
      </c>
    </row>
    <row r="2" spans="1:13" x14ac:dyDescent="0.25">
      <c r="A2" s="1">
        <v>43887</v>
      </c>
      <c r="B2">
        <v>1</v>
      </c>
      <c r="C2">
        <v>0</v>
      </c>
      <c r="D2">
        <v>0</v>
      </c>
      <c r="E2" t="s">
        <v>7</v>
      </c>
      <c r="F2" t="s">
        <v>8</v>
      </c>
      <c r="G2" t="s">
        <v>9</v>
      </c>
    </row>
    <row r="3" spans="1:13" x14ac:dyDescent="0.25">
      <c r="A3" s="1">
        <v>43887</v>
      </c>
      <c r="B3">
        <v>2</v>
      </c>
      <c r="C3">
        <v>0</v>
      </c>
      <c r="D3">
        <v>0</v>
      </c>
      <c r="E3" t="s">
        <v>10</v>
      </c>
      <c r="F3" t="s">
        <v>11</v>
      </c>
      <c r="G3" t="s">
        <v>12</v>
      </c>
      <c r="I3" s="4">
        <v>44197</v>
      </c>
      <c r="K3">
        <v>2020</v>
      </c>
      <c r="L3" s="5">
        <v>44561</v>
      </c>
      <c r="M3">
        <v>2021</v>
      </c>
    </row>
    <row r="4" spans="1:13" x14ac:dyDescent="0.25">
      <c r="A4" s="1">
        <v>43888</v>
      </c>
      <c r="B4">
        <v>1</v>
      </c>
      <c r="C4">
        <v>0</v>
      </c>
      <c r="D4">
        <v>0</v>
      </c>
      <c r="E4" t="s">
        <v>7</v>
      </c>
      <c r="F4" t="s">
        <v>8</v>
      </c>
      <c r="G4" t="s">
        <v>9</v>
      </c>
      <c r="I4" s="4">
        <v>43832</v>
      </c>
      <c r="K4">
        <v>2021</v>
      </c>
      <c r="L4" s="5">
        <v>44196</v>
      </c>
    </row>
    <row r="5" spans="1:13" x14ac:dyDescent="0.25">
      <c r="A5" s="1">
        <v>43889</v>
      </c>
      <c r="B5">
        <v>1</v>
      </c>
      <c r="C5">
        <v>0</v>
      </c>
      <c r="D5">
        <v>0</v>
      </c>
      <c r="E5" t="s">
        <v>10</v>
      </c>
      <c r="F5" t="s">
        <v>11</v>
      </c>
      <c r="G5" t="s">
        <v>12</v>
      </c>
      <c r="I5" s="4">
        <v>44562</v>
      </c>
      <c r="K5">
        <v>2022</v>
      </c>
      <c r="L5" s="5">
        <v>44926</v>
      </c>
    </row>
    <row r="6" spans="1:13" x14ac:dyDescent="0.25">
      <c r="A6" s="1">
        <v>43890</v>
      </c>
      <c r="B6">
        <v>1</v>
      </c>
      <c r="C6">
        <v>0</v>
      </c>
      <c r="D6">
        <v>0</v>
      </c>
      <c r="E6" t="s">
        <v>10</v>
      </c>
      <c r="F6" t="s">
        <v>13</v>
      </c>
      <c r="G6" t="s">
        <v>14</v>
      </c>
      <c r="I6">
        <f>SUMIFS(Table1[Cases],Table1[Date],"&gt;="&amp;I3,Table1[Date],"&lt;="&amp;L3)</f>
        <v>3347</v>
      </c>
      <c r="K6" t="s">
        <v>148</v>
      </c>
      <c r="L6" s="1">
        <f>YEAR(2021)</f>
        <v>1905</v>
      </c>
    </row>
    <row r="7" spans="1:13" x14ac:dyDescent="0.25">
      <c r="A7" s="1">
        <v>43891</v>
      </c>
      <c r="B7">
        <v>0</v>
      </c>
      <c r="C7">
        <v>0</v>
      </c>
      <c r="D7">
        <v>1</v>
      </c>
      <c r="E7" t="s">
        <v>15</v>
      </c>
      <c r="F7" t="s">
        <v>11</v>
      </c>
      <c r="G7" t="s">
        <v>12</v>
      </c>
      <c r="I7">
        <f>SUMIFS(Table1[Deaths],Table1[Date],"&gt;="&amp;I3,Table1[Date],"&lt;="&amp;L3)</f>
        <v>72</v>
      </c>
      <c r="K7" t="s">
        <v>149</v>
      </c>
    </row>
    <row r="8" spans="1:13" x14ac:dyDescent="0.25">
      <c r="A8" s="1">
        <v>43892</v>
      </c>
      <c r="B8">
        <v>1</v>
      </c>
      <c r="C8">
        <v>0</v>
      </c>
      <c r="D8">
        <v>0</v>
      </c>
      <c r="E8" t="s">
        <v>10</v>
      </c>
      <c r="F8" t="s">
        <v>11</v>
      </c>
      <c r="G8" t="s">
        <v>12</v>
      </c>
      <c r="I8">
        <f>SUMIFS(Table1[Recovered],Table1[Date],"&gt;="&amp;I3,Table1[Date],"&lt;="&amp;L3)</f>
        <v>1203</v>
      </c>
      <c r="K8" t="s">
        <v>150</v>
      </c>
    </row>
    <row r="9" spans="1:13" x14ac:dyDescent="0.25">
      <c r="A9" s="1">
        <v>43893</v>
      </c>
      <c r="B9">
        <v>6</v>
      </c>
      <c r="C9">
        <v>0</v>
      </c>
      <c r="D9">
        <v>0</v>
      </c>
      <c r="E9" t="s">
        <v>16</v>
      </c>
      <c r="F9" t="s">
        <v>11</v>
      </c>
      <c r="G9" t="s">
        <v>12</v>
      </c>
    </row>
    <row r="10" spans="1:13" x14ac:dyDescent="0.25">
      <c r="A10" s="1">
        <v>43894</v>
      </c>
      <c r="B10">
        <v>3</v>
      </c>
      <c r="C10">
        <v>0</v>
      </c>
      <c r="D10">
        <v>0</v>
      </c>
      <c r="E10" t="s">
        <v>17</v>
      </c>
      <c r="F10" t="s">
        <v>11</v>
      </c>
      <c r="G10" t="s">
        <v>12</v>
      </c>
      <c r="I10">
        <f>IF(M3=2020,SUMIFS(Table1[Cases],Table1[Date],"&gt;="&amp;I4,Table1[Date],"&lt;="&amp;L4),IF(M3=2021,SUMIFS(Table1[Cases],Table1[Date],"&gt;="&amp;I3,Table1[Date],"&lt;="&amp;L3),IF(M3=2022,SUMIFS(Table1[Cases],Table1[Date],"&gt;="&amp;I5,Table1[Date],"&lt;="&amp;L5))))</f>
        <v>3347</v>
      </c>
      <c r="K10" t="s">
        <v>148</v>
      </c>
    </row>
    <row r="11" spans="1:13" x14ac:dyDescent="0.25">
      <c r="A11" s="1">
        <v>43895</v>
      </c>
      <c r="B11">
        <v>1</v>
      </c>
      <c r="C11">
        <v>0</v>
      </c>
      <c r="D11">
        <v>0</v>
      </c>
      <c r="E11" t="s">
        <v>10</v>
      </c>
      <c r="F11" t="s">
        <v>11</v>
      </c>
      <c r="G11" t="s">
        <v>12</v>
      </c>
      <c r="I11">
        <f>IF(M3=2020,SUMIFS(Table1[Deaths],Table1[Date],"&gt;="&amp;I4,Table1[Date],"&lt;="&amp;L4),IF(M3=2021,SUMIFS(Table1[Deaths],Table1[Date],"&gt;="&amp;I3,Table1[Date],"&lt;="&amp;L3),IF(M3=2022,SUMIFS(Table1[Deaths],Table1[Date],"&gt;="&amp;I5,Table1[Date],"&lt;="&amp;L5))))</f>
        <v>72</v>
      </c>
      <c r="K11" t="s">
        <v>149</v>
      </c>
    </row>
    <row r="12" spans="1:13" x14ac:dyDescent="0.25">
      <c r="A12" s="1">
        <v>43896</v>
      </c>
      <c r="B12">
        <v>1</v>
      </c>
      <c r="C12">
        <v>0</v>
      </c>
      <c r="D12">
        <v>0</v>
      </c>
      <c r="E12" t="s">
        <v>16</v>
      </c>
      <c r="F12" t="s">
        <v>11</v>
      </c>
      <c r="G12" t="s">
        <v>18</v>
      </c>
      <c r="I12">
        <f>IF(M3=2020,SUMIFS(Table1[Recovered],Table1[Date],"&gt;="&amp;I4,Table1[Date],"&lt;="&amp;L4),IF(M3=2021,SUMIFS(Table1[Recovered],Table1[Date],"&gt;="&amp;I3,Table1[Date],"&lt;="&amp;L3),IF(M3=2022,SUMIFS(Table1[Recovered],Table1[Date],"&gt;="&amp;I5,Table1[Date],"&lt;="&amp;L5))))</f>
        <v>1203</v>
      </c>
      <c r="K12" t="s">
        <v>150</v>
      </c>
    </row>
    <row r="13" spans="1:13" x14ac:dyDescent="0.25">
      <c r="A13" s="1">
        <v>43897</v>
      </c>
      <c r="B13">
        <v>1</v>
      </c>
      <c r="C13">
        <v>0</v>
      </c>
      <c r="D13">
        <v>0</v>
      </c>
      <c r="E13" t="s">
        <v>10</v>
      </c>
      <c r="F13" t="s">
        <v>19</v>
      </c>
      <c r="G13" t="s">
        <v>20</v>
      </c>
    </row>
    <row r="14" spans="1:13" x14ac:dyDescent="0.25">
      <c r="A14" s="1">
        <v>43898</v>
      </c>
      <c r="B14">
        <v>1</v>
      </c>
      <c r="C14">
        <v>0</v>
      </c>
      <c r="D14">
        <v>0</v>
      </c>
      <c r="E14" t="s">
        <v>10</v>
      </c>
      <c r="F14" t="s">
        <v>13</v>
      </c>
      <c r="G14" t="s">
        <v>21</v>
      </c>
    </row>
    <row r="15" spans="1:13" x14ac:dyDescent="0.25">
      <c r="A15" s="1">
        <v>43899</v>
      </c>
      <c r="B15">
        <v>0</v>
      </c>
      <c r="C15">
        <v>0</v>
      </c>
      <c r="D15">
        <v>1</v>
      </c>
      <c r="E15" t="s">
        <v>10</v>
      </c>
      <c r="F15" t="s">
        <v>11</v>
      </c>
      <c r="G15" t="s">
        <v>12</v>
      </c>
      <c r="K15" s="1"/>
    </row>
    <row r="16" spans="1:13" x14ac:dyDescent="0.25">
      <c r="A16" s="1">
        <v>43900</v>
      </c>
      <c r="B16">
        <v>1</v>
      </c>
      <c r="C16">
        <v>0</v>
      </c>
      <c r="D16">
        <v>0</v>
      </c>
      <c r="E16" t="s">
        <v>22</v>
      </c>
      <c r="F16" t="s">
        <v>13</v>
      </c>
      <c r="G16" t="s">
        <v>14</v>
      </c>
    </row>
    <row r="17" spans="1:7" x14ac:dyDescent="0.25">
      <c r="A17" s="1">
        <v>43901</v>
      </c>
      <c r="B17">
        <v>1</v>
      </c>
      <c r="C17">
        <v>0</v>
      </c>
      <c r="D17">
        <v>0</v>
      </c>
      <c r="E17" t="s">
        <v>23</v>
      </c>
      <c r="F17" t="s">
        <v>8</v>
      </c>
      <c r="G17" t="s">
        <v>9</v>
      </c>
    </row>
    <row r="18" spans="1:7" x14ac:dyDescent="0.25">
      <c r="A18" s="1">
        <v>43902</v>
      </c>
      <c r="B18">
        <v>1</v>
      </c>
      <c r="C18">
        <v>0</v>
      </c>
      <c r="D18">
        <v>1</v>
      </c>
      <c r="E18" t="s">
        <v>22</v>
      </c>
      <c r="F18" t="s">
        <v>11</v>
      </c>
      <c r="G18" t="s">
        <v>12</v>
      </c>
    </row>
    <row r="19" spans="1:7" x14ac:dyDescent="0.25">
      <c r="A19" s="1">
        <v>43903</v>
      </c>
      <c r="B19">
        <v>7</v>
      </c>
      <c r="C19">
        <v>0</v>
      </c>
      <c r="D19">
        <v>0</v>
      </c>
      <c r="E19" t="s">
        <v>10</v>
      </c>
      <c r="F19" t="s">
        <v>19</v>
      </c>
      <c r="G19" t="s">
        <v>24</v>
      </c>
    </row>
    <row r="20" spans="1:7" x14ac:dyDescent="0.25">
      <c r="A20" s="1">
        <v>43904</v>
      </c>
      <c r="B20">
        <v>13</v>
      </c>
      <c r="C20">
        <v>0</v>
      </c>
      <c r="D20">
        <v>0</v>
      </c>
      <c r="E20" t="s">
        <v>10</v>
      </c>
      <c r="F20" t="s">
        <v>11</v>
      </c>
      <c r="G20" t="s">
        <v>25</v>
      </c>
    </row>
    <row r="21" spans="1:7" x14ac:dyDescent="0.25">
      <c r="A21" s="1">
        <v>43905</v>
      </c>
      <c r="B21">
        <v>4</v>
      </c>
      <c r="C21">
        <v>0</v>
      </c>
      <c r="D21">
        <v>0</v>
      </c>
      <c r="E21" t="s">
        <v>10</v>
      </c>
      <c r="F21" t="s">
        <v>11</v>
      </c>
      <c r="G21" t="s">
        <v>12</v>
      </c>
    </row>
    <row r="22" spans="1:7" x14ac:dyDescent="0.25">
      <c r="A22" s="1">
        <v>43906</v>
      </c>
      <c r="B22">
        <v>1</v>
      </c>
      <c r="C22">
        <v>0</v>
      </c>
      <c r="D22">
        <v>0</v>
      </c>
      <c r="E22" t="s">
        <v>17</v>
      </c>
      <c r="F22" t="s">
        <v>26</v>
      </c>
      <c r="G22" t="s">
        <v>27</v>
      </c>
    </row>
    <row r="23" spans="1:7" x14ac:dyDescent="0.25">
      <c r="A23" s="1">
        <v>43907</v>
      </c>
      <c r="B23">
        <v>15</v>
      </c>
      <c r="C23">
        <v>0</v>
      </c>
      <c r="D23">
        <v>0</v>
      </c>
      <c r="E23" t="s">
        <v>10</v>
      </c>
      <c r="F23" t="s">
        <v>28</v>
      </c>
      <c r="G23" t="s">
        <v>29</v>
      </c>
    </row>
    <row r="24" spans="1:7" x14ac:dyDescent="0.25">
      <c r="A24" s="1">
        <v>43908</v>
      </c>
      <c r="B24">
        <v>1</v>
      </c>
      <c r="C24">
        <v>1</v>
      </c>
      <c r="D24">
        <v>0</v>
      </c>
      <c r="E24" t="s">
        <v>15</v>
      </c>
      <c r="F24" t="s">
        <v>28</v>
      </c>
      <c r="G24" t="s">
        <v>30</v>
      </c>
    </row>
    <row r="25" spans="1:7" x14ac:dyDescent="0.25">
      <c r="A25" s="1">
        <v>43909</v>
      </c>
      <c r="B25">
        <v>119</v>
      </c>
      <c r="C25">
        <v>0</v>
      </c>
      <c r="D25">
        <v>0</v>
      </c>
      <c r="E25" t="s">
        <v>10</v>
      </c>
      <c r="F25" t="s">
        <v>11</v>
      </c>
      <c r="G25" t="s">
        <v>25</v>
      </c>
    </row>
    <row r="26" spans="1:7" x14ac:dyDescent="0.25">
      <c r="A26" s="1">
        <v>43910</v>
      </c>
      <c r="B26">
        <v>26</v>
      </c>
      <c r="C26">
        <v>0</v>
      </c>
      <c r="D26">
        <v>0</v>
      </c>
      <c r="E26" t="s">
        <v>10</v>
      </c>
      <c r="F26" t="s">
        <v>11</v>
      </c>
      <c r="G26" t="s">
        <v>12</v>
      </c>
    </row>
    <row r="27" spans="1:7" x14ac:dyDescent="0.25">
      <c r="A27" s="1">
        <v>43911</v>
      </c>
      <c r="B27">
        <v>2</v>
      </c>
      <c r="C27">
        <v>0</v>
      </c>
      <c r="D27">
        <v>0</v>
      </c>
      <c r="E27" t="s">
        <v>10</v>
      </c>
      <c r="F27" t="s">
        <v>11</v>
      </c>
      <c r="G27" t="s">
        <v>18</v>
      </c>
    </row>
    <row r="28" spans="1:7" x14ac:dyDescent="0.25">
      <c r="A28" s="1">
        <v>43912</v>
      </c>
      <c r="B28">
        <v>1</v>
      </c>
      <c r="C28">
        <v>0</v>
      </c>
      <c r="D28">
        <v>0</v>
      </c>
      <c r="E28" t="s">
        <v>15</v>
      </c>
      <c r="F28" t="s">
        <v>26</v>
      </c>
      <c r="G28" t="s">
        <v>27</v>
      </c>
    </row>
    <row r="29" spans="1:7" x14ac:dyDescent="0.25">
      <c r="A29" s="1">
        <v>43913</v>
      </c>
      <c r="B29">
        <v>1</v>
      </c>
      <c r="C29">
        <v>0</v>
      </c>
      <c r="D29">
        <v>1</v>
      </c>
      <c r="E29" t="s">
        <v>15</v>
      </c>
      <c r="F29" t="s">
        <v>8</v>
      </c>
      <c r="G29" t="s">
        <v>9</v>
      </c>
    </row>
    <row r="30" spans="1:7" x14ac:dyDescent="0.25">
      <c r="A30" s="1">
        <v>43914</v>
      </c>
      <c r="B30">
        <v>1</v>
      </c>
      <c r="C30">
        <v>0</v>
      </c>
      <c r="D30">
        <v>0</v>
      </c>
      <c r="E30" t="s">
        <v>15</v>
      </c>
      <c r="F30" t="s">
        <v>31</v>
      </c>
      <c r="G30" t="s">
        <v>32</v>
      </c>
    </row>
    <row r="31" spans="1:7" x14ac:dyDescent="0.25">
      <c r="A31" s="1">
        <v>43915</v>
      </c>
      <c r="B31">
        <v>1</v>
      </c>
      <c r="C31">
        <v>0</v>
      </c>
      <c r="D31">
        <v>0</v>
      </c>
      <c r="E31" t="s">
        <v>15</v>
      </c>
      <c r="F31" t="s">
        <v>28</v>
      </c>
      <c r="G31" t="s">
        <v>30</v>
      </c>
    </row>
    <row r="32" spans="1:7" x14ac:dyDescent="0.25">
      <c r="A32" s="1">
        <v>43916</v>
      </c>
      <c r="B32">
        <v>15</v>
      </c>
      <c r="C32">
        <v>0</v>
      </c>
      <c r="D32">
        <v>0</v>
      </c>
      <c r="E32" t="s">
        <v>10</v>
      </c>
      <c r="F32" t="s">
        <v>26</v>
      </c>
      <c r="G32" t="s">
        <v>33</v>
      </c>
    </row>
    <row r="33" spans="1:7" x14ac:dyDescent="0.25">
      <c r="A33" s="1">
        <v>43917</v>
      </c>
      <c r="B33">
        <v>24</v>
      </c>
      <c r="C33">
        <v>0</v>
      </c>
      <c r="D33">
        <v>0</v>
      </c>
      <c r="E33" t="s">
        <v>10</v>
      </c>
      <c r="F33" t="s">
        <v>11</v>
      </c>
      <c r="G33" t="s">
        <v>25</v>
      </c>
    </row>
    <row r="34" spans="1:7" x14ac:dyDescent="0.25">
      <c r="A34" s="1">
        <v>43918</v>
      </c>
      <c r="B34">
        <v>5</v>
      </c>
      <c r="C34">
        <v>0</v>
      </c>
      <c r="D34">
        <v>0</v>
      </c>
      <c r="E34" t="s">
        <v>34</v>
      </c>
      <c r="F34" t="s">
        <v>11</v>
      </c>
      <c r="G34" t="s">
        <v>12</v>
      </c>
    </row>
    <row r="35" spans="1:7" x14ac:dyDescent="0.25">
      <c r="A35" s="1">
        <v>43919</v>
      </c>
      <c r="B35">
        <v>3</v>
      </c>
      <c r="C35">
        <v>0</v>
      </c>
      <c r="D35">
        <v>0</v>
      </c>
      <c r="E35" t="s">
        <v>15</v>
      </c>
      <c r="F35" t="s">
        <v>26</v>
      </c>
      <c r="G35" t="s">
        <v>27</v>
      </c>
    </row>
    <row r="36" spans="1:7" x14ac:dyDescent="0.25">
      <c r="A36" s="1">
        <v>43920</v>
      </c>
      <c r="B36">
        <v>1</v>
      </c>
      <c r="C36">
        <v>0</v>
      </c>
      <c r="D36">
        <v>0</v>
      </c>
      <c r="E36" t="s">
        <v>15</v>
      </c>
      <c r="F36" t="s">
        <v>31</v>
      </c>
      <c r="G36" t="s">
        <v>35</v>
      </c>
    </row>
    <row r="37" spans="1:7" x14ac:dyDescent="0.25">
      <c r="A37" s="1">
        <v>43921</v>
      </c>
      <c r="B37">
        <v>1</v>
      </c>
      <c r="C37">
        <v>0</v>
      </c>
      <c r="D37">
        <v>0</v>
      </c>
      <c r="E37" t="s">
        <v>17</v>
      </c>
      <c r="F37" t="s">
        <v>28</v>
      </c>
      <c r="G37" t="s">
        <v>36</v>
      </c>
    </row>
    <row r="38" spans="1:7" x14ac:dyDescent="0.25">
      <c r="A38" s="1">
        <v>43922</v>
      </c>
      <c r="B38">
        <v>2</v>
      </c>
      <c r="C38">
        <v>0</v>
      </c>
      <c r="D38">
        <v>0</v>
      </c>
      <c r="E38" t="s">
        <v>10</v>
      </c>
      <c r="F38" t="s">
        <v>19</v>
      </c>
      <c r="G38" t="s">
        <v>20</v>
      </c>
    </row>
    <row r="39" spans="1:7" x14ac:dyDescent="0.25">
      <c r="A39" s="1">
        <v>43923</v>
      </c>
      <c r="B39">
        <v>1</v>
      </c>
      <c r="C39">
        <v>0</v>
      </c>
      <c r="D39">
        <v>0</v>
      </c>
      <c r="E39" t="s">
        <v>15</v>
      </c>
      <c r="F39" t="s">
        <v>8</v>
      </c>
      <c r="G39" t="s">
        <v>9</v>
      </c>
    </row>
    <row r="40" spans="1:7" x14ac:dyDescent="0.25">
      <c r="A40" s="1">
        <v>43924</v>
      </c>
      <c r="B40">
        <v>2</v>
      </c>
      <c r="C40">
        <v>0</v>
      </c>
      <c r="D40">
        <v>0</v>
      </c>
      <c r="E40" t="s">
        <v>15</v>
      </c>
      <c r="F40" t="s">
        <v>8</v>
      </c>
      <c r="G40" t="s">
        <v>9</v>
      </c>
    </row>
    <row r="41" spans="1:7" x14ac:dyDescent="0.25">
      <c r="A41" s="1">
        <v>43925</v>
      </c>
      <c r="B41">
        <v>5</v>
      </c>
      <c r="C41">
        <v>0</v>
      </c>
      <c r="D41">
        <v>0</v>
      </c>
      <c r="E41" t="s">
        <v>10</v>
      </c>
      <c r="F41" t="s">
        <v>26</v>
      </c>
      <c r="G41" t="s">
        <v>33</v>
      </c>
    </row>
    <row r="42" spans="1:7" x14ac:dyDescent="0.25">
      <c r="A42" s="1">
        <v>43926</v>
      </c>
      <c r="B42">
        <v>31</v>
      </c>
      <c r="C42">
        <v>0</v>
      </c>
      <c r="D42">
        <v>0</v>
      </c>
      <c r="E42" t="s">
        <v>10</v>
      </c>
      <c r="F42" t="s">
        <v>11</v>
      </c>
      <c r="G42" t="s">
        <v>25</v>
      </c>
    </row>
    <row r="43" spans="1:7" x14ac:dyDescent="0.25">
      <c r="A43" s="1">
        <v>43927</v>
      </c>
      <c r="B43">
        <v>5</v>
      </c>
      <c r="C43">
        <v>0</v>
      </c>
      <c r="D43">
        <v>0</v>
      </c>
      <c r="E43" t="s">
        <v>22</v>
      </c>
      <c r="F43" t="s">
        <v>11</v>
      </c>
      <c r="G43" t="s">
        <v>12</v>
      </c>
    </row>
    <row r="44" spans="1:7" x14ac:dyDescent="0.25">
      <c r="A44" s="1">
        <v>43928</v>
      </c>
      <c r="B44">
        <v>10</v>
      </c>
      <c r="C44">
        <v>0</v>
      </c>
      <c r="D44">
        <v>0</v>
      </c>
      <c r="E44" t="s">
        <v>15</v>
      </c>
      <c r="F44" t="s">
        <v>13</v>
      </c>
      <c r="G44" t="s">
        <v>14</v>
      </c>
    </row>
    <row r="45" spans="1:7" x14ac:dyDescent="0.25">
      <c r="A45" s="1">
        <v>43929</v>
      </c>
      <c r="B45">
        <v>1</v>
      </c>
      <c r="C45">
        <v>0</v>
      </c>
      <c r="D45">
        <v>0</v>
      </c>
      <c r="E45" t="s">
        <v>22</v>
      </c>
      <c r="F45" t="s">
        <v>28</v>
      </c>
      <c r="G45" t="s">
        <v>37</v>
      </c>
    </row>
    <row r="46" spans="1:7" x14ac:dyDescent="0.25">
      <c r="A46" s="1">
        <v>43930</v>
      </c>
      <c r="B46">
        <v>1</v>
      </c>
      <c r="C46">
        <v>1</v>
      </c>
      <c r="D46">
        <v>0</v>
      </c>
      <c r="E46" t="s">
        <v>34</v>
      </c>
      <c r="F46" t="s">
        <v>28</v>
      </c>
      <c r="G46" t="s">
        <v>38</v>
      </c>
    </row>
    <row r="47" spans="1:7" x14ac:dyDescent="0.25">
      <c r="A47" s="1">
        <v>43931</v>
      </c>
      <c r="B47">
        <v>1</v>
      </c>
      <c r="C47">
        <v>1</v>
      </c>
      <c r="D47">
        <v>0</v>
      </c>
      <c r="E47" t="s">
        <v>15</v>
      </c>
      <c r="F47" t="s">
        <v>28</v>
      </c>
      <c r="G47" t="s">
        <v>39</v>
      </c>
    </row>
    <row r="48" spans="1:7" x14ac:dyDescent="0.25">
      <c r="A48" s="1">
        <v>43932</v>
      </c>
      <c r="B48">
        <v>1</v>
      </c>
      <c r="C48">
        <v>0</v>
      </c>
      <c r="D48">
        <v>0</v>
      </c>
      <c r="E48" t="s">
        <v>10</v>
      </c>
      <c r="F48" t="s">
        <v>40</v>
      </c>
      <c r="G48" t="s">
        <v>41</v>
      </c>
    </row>
    <row r="49" spans="1:7" x14ac:dyDescent="0.25">
      <c r="A49" s="1">
        <v>43933</v>
      </c>
      <c r="B49">
        <v>1</v>
      </c>
      <c r="C49">
        <v>0</v>
      </c>
      <c r="D49">
        <v>0</v>
      </c>
      <c r="E49" t="s">
        <v>22</v>
      </c>
      <c r="F49" t="s">
        <v>26</v>
      </c>
      <c r="G49" t="s">
        <v>42</v>
      </c>
    </row>
    <row r="50" spans="1:7" x14ac:dyDescent="0.25">
      <c r="A50" s="1">
        <v>43934</v>
      </c>
      <c r="B50">
        <v>8</v>
      </c>
      <c r="C50">
        <v>0</v>
      </c>
      <c r="D50">
        <v>0</v>
      </c>
      <c r="E50" t="s">
        <v>15</v>
      </c>
      <c r="F50" t="s">
        <v>26</v>
      </c>
      <c r="G50" t="s">
        <v>27</v>
      </c>
    </row>
    <row r="51" spans="1:7" x14ac:dyDescent="0.25">
      <c r="A51" s="1">
        <v>43935</v>
      </c>
      <c r="B51">
        <v>44</v>
      </c>
      <c r="C51">
        <v>0</v>
      </c>
      <c r="D51">
        <v>0</v>
      </c>
      <c r="E51" t="s">
        <v>10</v>
      </c>
      <c r="F51" t="s">
        <v>26</v>
      </c>
      <c r="G51" t="s">
        <v>33</v>
      </c>
    </row>
    <row r="52" spans="1:7" x14ac:dyDescent="0.25">
      <c r="A52" s="1">
        <v>43936</v>
      </c>
      <c r="B52">
        <v>37</v>
      </c>
      <c r="C52">
        <v>0</v>
      </c>
      <c r="D52">
        <v>1</v>
      </c>
      <c r="E52" t="s">
        <v>22</v>
      </c>
      <c r="F52" t="s">
        <v>11</v>
      </c>
      <c r="G52" t="s">
        <v>12</v>
      </c>
    </row>
    <row r="53" spans="1:7" x14ac:dyDescent="0.25">
      <c r="A53" s="1">
        <v>43937</v>
      </c>
      <c r="B53">
        <v>53</v>
      </c>
      <c r="C53">
        <v>0</v>
      </c>
      <c r="D53">
        <v>0</v>
      </c>
      <c r="E53" t="s">
        <v>10</v>
      </c>
      <c r="F53" t="s">
        <v>19</v>
      </c>
      <c r="G53" t="s">
        <v>20</v>
      </c>
    </row>
    <row r="54" spans="1:7" x14ac:dyDescent="0.25">
      <c r="A54" s="1">
        <v>43938</v>
      </c>
      <c r="B54">
        <v>2</v>
      </c>
      <c r="C54">
        <v>0</v>
      </c>
      <c r="D54">
        <v>0</v>
      </c>
      <c r="E54" t="s">
        <v>22</v>
      </c>
      <c r="F54" t="s">
        <v>28</v>
      </c>
      <c r="G54" t="s">
        <v>30</v>
      </c>
    </row>
    <row r="55" spans="1:7" x14ac:dyDescent="0.25">
      <c r="A55" s="1">
        <v>43939</v>
      </c>
      <c r="B55">
        <v>1</v>
      </c>
      <c r="C55">
        <v>0</v>
      </c>
      <c r="D55">
        <v>0</v>
      </c>
      <c r="E55" t="s">
        <v>43</v>
      </c>
      <c r="F55" t="s">
        <v>28</v>
      </c>
      <c r="G55" t="s">
        <v>29</v>
      </c>
    </row>
    <row r="56" spans="1:7" x14ac:dyDescent="0.25">
      <c r="A56" s="1">
        <v>43940</v>
      </c>
      <c r="B56">
        <v>4</v>
      </c>
      <c r="C56">
        <v>0</v>
      </c>
      <c r="D56">
        <v>0</v>
      </c>
      <c r="E56" t="s">
        <v>15</v>
      </c>
      <c r="F56" t="s">
        <v>13</v>
      </c>
      <c r="G56" t="s">
        <v>14</v>
      </c>
    </row>
    <row r="57" spans="1:7" x14ac:dyDescent="0.25">
      <c r="A57" s="1">
        <v>43941</v>
      </c>
      <c r="B57">
        <v>4</v>
      </c>
      <c r="C57">
        <v>0</v>
      </c>
      <c r="D57">
        <v>0</v>
      </c>
      <c r="E57" t="s">
        <v>15</v>
      </c>
      <c r="F57" t="s">
        <v>13</v>
      </c>
      <c r="G57" t="s">
        <v>44</v>
      </c>
    </row>
    <row r="58" spans="1:7" x14ac:dyDescent="0.25">
      <c r="A58" s="1">
        <v>43942</v>
      </c>
      <c r="B58">
        <v>5</v>
      </c>
      <c r="C58">
        <v>0</v>
      </c>
      <c r="D58">
        <v>0</v>
      </c>
      <c r="E58" t="s">
        <v>15</v>
      </c>
      <c r="F58" t="s">
        <v>19</v>
      </c>
      <c r="G58" t="s">
        <v>20</v>
      </c>
    </row>
    <row r="59" spans="1:7" x14ac:dyDescent="0.25">
      <c r="A59" s="1">
        <v>43943</v>
      </c>
      <c r="B59">
        <v>4</v>
      </c>
      <c r="C59">
        <v>1</v>
      </c>
      <c r="D59">
        <v>0</v>
      </c>
      <c r="E59" t="s">
        <v>22</v>
      </c>
      <c r="F59" t="s">
        <v>11</v>
      </c>
      <c r="G59" t="s">
        <v>12</v>
      </c>
    </row>
    <row r="60" spans="1:7" x14ac:dyDescent="0.25">
      <c r="A60" s="1">
        <v>43944</v>
      </c>
      <c r="B60">
        <v>1</v>
      </c>
      <c r="C60">
        <v>0</v>
      </c>
      <c r="D60">
        <v>0</v>
      </c>
      <c r="E60" t="s">
        <v>15</v>
      </c>
      <c r="F60" t="s">
        <v>28</v>
      </c>
      <c r="G60" t="s">
        <v>32</v>
      </c>
    </row>
    <row r="61" spans="1:7" x14ac:dyDescent="0.25">
      <c r="A61" s="1">
        <v>43945</v>
      </c>
      <c r="B61">
        <v>1</v>
      </c>
      <c r="C61">
        <v>0</v>
      </c>
      <c r="D61">
        <v>0</v>
      </c>
      <c r="E61" t="s">
        <v>15</v>
      </c>
      <c r="F61" t="s">
        <v>45</v>
      </c>
      <c r="G61" t="s">
        <v>46</v>
      </c>
    </row>
    <row r="62" spans="1:7" x14ac:dyDescent="0.25">
      <c r="A62" s="1">
        <v>43946</v>
      </c>
      <c r="B62">
        <v>1</v>
      </c>
      <c r="C62">
        <v>0</v>
      </c>
      <c r="D62">
        <v>0</v>
      </c>
      <c r="E62" t="s">
        <v>22</v>
      </c>
      <c r="F62" t="s">
        <v>26</v>
      </c>
      <c r="G62" t="s">
        <v>47</v>
      </c>
    </row>
    <row r="63" spans="1:7" x14ac:dyDescent="0.25">
      <c r="A63" s="1">
        <v>43947</v>
      </c>
      <c r="B63">
        <v>1</v>
      </c>
      <c r="C63">
        <v>0</v>
      </c>
      <c r="D63">
        <v>0</v>
      </c>
      <c r="E63" t="s">
        <v>22</v>
      </c>
      <c r="F63" t="s">
        <v>26</v>
      </c>
      <c r="G63" t="s">
        <v>48</v>
      </c>
    </row>
    <row r="64" spans="1:7" x14ac:dyDescent="0.25">
      <c r="A64" s="1">
        <v>43948</v>
      </c>
      <c r="B64">
        <v>3</v>
      </c>
      <c r="C64">
        <v>0</v>
      </c>
      <c r="D64">
        <v>0</v>
      </c>
      <c r="E64" t="s">
        <v>22</v>
      </c>
      <c r="F64" t="s">
        <v>26</v>
      </c>
      <c r="G64" t="s">
        <v>49</v>
      </c>
    </row>
    <row r="65" spans="1:7" x14ac:dyDescent="0.25">
      <c r="A65" s="1">
        <v>43949</v>
      </c>
      <c r="B65">
        <v>2</v>
      </c>
      <c r="C65">
        <v>0</v>
      </c>
      <c r="D65">
        <v>0</v>
      </c>
      <c r="E65" t="s">
        <v>15</v>
      </c>
      <c r="F65" t="s">
        <v>26</v>
      </c>
      <c r="G65" t="s">
        <v>27</v>
      </c>
    </row>
    <row r="66" spans="1:7" x14ac:dyDescent="0.25">
      <c r="A66" s="1">
        <v>43950</v>
      </c>
      <c r="B66">
        <v>7</v>
      </c>
      <c r="C66">
        <v>0</v>
      </c>
      <c r="D66">
        <v>0</v>
      </c>
      <c r="E66" t="s">
        <v>10</v>
      </c>
      <c r="F66" t="s">
        <v>26</v>
      </c>
      <c r="G66" t="s">
        <v>33</v>
      </c>
    </row>
    <row r="67" spans="1:7" x14ac:dyDescent="0.25">
      <c r="A67" s="1">
        <v>43951</v>
      </c>
      <c r="B67">
        <v>1</v>
      </c>
      <c r="C67">
        <v>0</v>
      </c>
      <c r="D67">
        <v>0</v>
      </c>
      <c r="E67" t="s">
        <v>22</v>
      </c>
      <c r="F67" t="s">
        <v>13</v>
      </c>
      <c r="G67" t="s">
        <v>44</v>
      </c>
    </row>
    <row r="68" spans="1:7" x14ac:dyDescent="0.25">
      <c r="A68" s="1">
        <v>43952</v>
      </c>
      <c r="B68">
        <v>8</v>
      </c>
      <c r="C68">
        <v>0</v>
      </c>
      <c r="D68">
        <v>0</v>
      </c>
      <c r="E68" t="s">
        <v>10</v>
      </c>
      <c r="F68" t="s">
        <v>13</v>
      </c>
      <c r="G68" t="s">
        <v>14</v>
      </c>
    </row>
    <row r="69" spans="1:7" x14ac:dyDescent="0.25">
      <c r="A69" s="1">
        <v>43953</v>
      </c>
      <c r="B69">
        <v>16</v>
      </c>
      <c r="C69">
        <v>0</v>
      </c>
      <c r="D69">
        <v>0</v>
      </c>
      <c r="E69" t="s">
        <v>22</v>
      </c>
      <c r="F69" t="s">
        <v>11</v>
      </c>
      <c r="G69" t="s">
        <v>12</v>
      </c>
    </row>
    <row r="70" spans="1:7" x14ac:dyDescent="0.25">
      <c r="A70" s="1">
        <v>43954</v>
      </c>
      <c r="B70">
        <v>3</v>
      </c>
      <c r="C70">
        <v>0</v>
      </c>
      <c r="D70">
        <v>0</v>
      </c>
      <c r="E70" t="s">
        <v>15</v>
      </c>
      <c r="F70" t="s">
        <v>8</v>
      </c>
      <c r="G70" t="s">
        <v>9</v>
      </c>
    </row>
    <row r="71" spans="1:7" x14ac:dyDescent="0.25">
      <c r="A71" s="1">
        <v>43955</v>
      </c>
      <c r="B71">
        <v>12</v>
      </c>
      <c r="C71">
        <v>0</v>
      </c>
      <c r="D71">
        <v>0</v>
      </c>
      <c r="E71" t="s">
        <v>10</v>
      </c>
      <c r="F71" t="s">
        <v>19</v>
      </c>
      <c r="G71" t="s">
        <v>20</v>
      </c>
    </row>
    <row r="72" spans="1:7" x14ac:dyDescent="0.25">
      <c r="A72" s="1">
        <v>43956</v>
      </c>
      <c r="B72">
        <v>39</v>
      </c>
      <c r="C72">
        <v>0</v>
      </c>
      <c r="D72">
        <v>0</v>
      </c>
      <c r="E72" t="s">
        <v>10</v>
      </c>
      <c r="F72" t="s">
        <v>11</v>
      </c>
      <c r="G72" t="s">
        <v>25</v>
      </c>
    </row>
    <row r="73" spans="1:7" x14ac:dyDescent="0.25">
      <c r="A73" s="1">
        <v>43957</v>
      </c>
      <c r="B73">
        <v>0</v>
      </c>
      <c r="C73">
        <v>0</v>
      </c>
      <c r="D73">
        <v>3</v>
      </c>
      <c r="E73" t="s">
        <v>22</v>
      </c>
      <c r="F73" t="s">
        <v>11</v>
      </c>
      <c r="G73" t="s">
        <v>12</v>
      </c>
    </row>
    <row r="74" spans="1:7" x14ac:dyDescent="0.25">
      <c r="A74" s="1">
        <v>43958</v>
      </c>
      <c r="B74">
        <v>25</v>
      </c>
      <c r="C74">
        <v>0</v>
      </c>
      <c r="D74">
        <v>0</v>
      </c>
      <c r="E74" t="s">
        <v>10</v>
      </c>
      <c r="F74" t="s">
        <v>13</v>
      </c>
      <c r="G74" t="s">
        <v>21</v>
      </c>
    </row>
    <row r="75" spans="1:7" x14ac:dyDescent="0.25">
      <c r="A75" s="1">
        <v>43959</v>
      </c>
      <c r="B75">
        <v>6</v>
      </c>
      <c r="C75">
        <v>0</v>
      </c>
      <c r="D75">
        <v>0</v>
      </c>
      <c r="E75" t="s">
        <v>15</v>
      </c>
      <c r="F75" t="s">
        <v>26</v>
      </c>
      <c r="G75" t="s">
        <v>27</v>
      </c>
    </row>
    <row r="76" spans="1:7" x14ac:dyDescent="0.25">
      <c r="A76" s="1">
        <v>43960</v>
      </c>
      <c r="B76">
        <v>38</v>
      </c>
      <c r="C76">
        <v>0</v>
      </c>
      <c r="D76">
        <v>0</v>
      </c>
      <c r="E76" t="s">
        <v>10</v>
      </c>
      <c r="F76" t="s">
        <v>26</v>
      </c>
      <c r="G76" t="s">
        <v>33</v>
      </c>
    </row>
    <row r="77" spans="1:7" x14ac:dyDescent="0.25">
      <c r="A77" s="1">
        <v>43961</v>
      </c>
      <c r="B77">
        <v>1</v>
      </c>
      <c r="C77">
        <v>0</v>
      </c>
      <c r="D77">
        <v>0</v>
      </c>
      <c r="E77" t="s">
        <v>22</v>
      </c>
      <c r="F77" t="s">
        <v>26</v>
      </c>
      <c r="G77" t="s">
        <v>48</v>
      </c>
    </row>
    <row r="78" spans="1:7" x14ac:dyDescent="0.25">
      <c r="A78" s="1">
        <v>43962</v>
      </c>
      <c r="B78">
        <v>4</v>
      </c>
      <c r="C78">
        <v>0</v>
      </c>
      <c r="D78">
        <v>0</v>
      </c>
      <c r="E78" t="s">
        <v>22</v>
      </c>
      <c r="F78" t="s">
        <v>26</v>
      </c>
      <c r="G78" t="s">
        <v>50</v>
      </c>
    </row>
    <row r="79" spans="1:7" x14ac:dyDescent="0.25">
      <c r="A79" s="1">
        <v>43963</v>
      </c>
      <c r="B79">
        <v>1</v>
      </c>
      <c r="C79">
        <v>0</v>
      </c>
      <c r="D79">
        <v>0</v>
      </c>
      <c r="E79" t="s">
        <v>10</v>
      </c>
      <c r="F79" t="s">
        <v>28</v>
      </c>
      <c r="G79" t="s">
        <v>35</v>
      </c>
    </row>
    <row r="80" spans="1:7" x14ac:dyDescent="0.25">
      <c r="A80" s="1">
        <v>43964</v>
      </c>
      <c r="B80">
        <v>1</v>
      </c>
      <c r="C80">
        <v>0</v>
      </c>
      <c r="D80">
        <v>0</v>
      </c>
      <c r="E80" t="s">
        <v>22</v>
      </c>
      <c r="F80" t="s">
        <v>28</v>
      </c>
      <c r="G80" t="s">
        <v>35</v>
      </c>
    </row>
    <row r="81" spans="1:7" x14ac:dyDescent="0.25">
      <c r="A81" s="1">
        <v>43965</v>
      </c>
      <c r="B81">
        <v>2</v>
      </c>
      <c r="C81">
        <v>0</v>
      </c>
      <c r="D81">
        <v>0</v>
      </c>
      <c r="E81" t="s">
        <v>10</v>
      </c>
      <c r="F81" t="s">
        <v>28</v>
      </c>
      <c r="G81" t="s">
        <v>29</v>
      </c>
    </row>
    <row r="82" spans="1:7" x14ac:dyDescent="0.25">
      <c r="A82" s="1">
        <v>43966</v>
      </c>
      <c r="B82">
        <v>1</v>
      </c>
      <c r="C82">
        <v>0</v>
      </c>
      <c r="D82">
        <v>0</v>
      </c>
      <c r="E82" t="s">
        <v>10</v>
      </c>
      <c r="F82" t="s">
        <v>28</v>
      </c>
      <c r="G82" t="s">
        <v>30</v>
      </c>
    </row>
    <row r="83" spans="1:7" x14ac:dyDescent="0.25">
      <c r="A83" s="1">
        <v>43967</v>
      </c>
      <c r="B83">
        <v>1</v>
      </c>
      <c r="C83">
        <v>0</v>
      </c>
      <c r="D83">
        <v>0</v>
      </c>
      <c r="E83" t="s">
        <v>10</v>
      </c>
      <c r="F83" t="s">
        <v>28</v>
      </c>
      <c r="G83" t="s">
        <v>51</v>
      </c>
    </row>
    <row r="84" spans="1:7" x14ac:dyDescent="0.25">
      <c r="A84" s="1">
        <v>43968</v>
      </c>
      <c r="B84">
        <v>4</v>
      </c>
      <c r="C84">
        <v>0</v>
      </c>
      <c r="D84">
        <v>0</v>
      </c>
      <c r="E84" t="s">
        <v>22</v>
      </c>
      <c r="F84" t="s">
        <v>13</v>
      </c>
      <c r="G84" t="s">
        <v>44</v>
      </c>
    </row>
    <row r="85" spans="1:7" x14ac:dyDescent="0.25">
      <c r="A85" s="1">
        <v>43969</v>
      </c>
      <c r="B85">
        <v>18</v>
      </c>
      <c r="C85">
        <v>0</v>
      </c>
      <c r="D85">
        <v>0</v>
      </c>
      <c r="E85" t="s">
        <v>22</v>
      </c>
      <c r="F85" t="s">
        <v>11</v>
      </c>
      <c r="G85" t="s">
        <v>12</v>
      </c>
    </row>
    <row r="86" spans="1:7" x14ac:dyDescent="0.25">
      <c r="A86" s="1">
        <v>43970</v>
      </c>
      <c r="B86">
        <v>23</v>
      </c>
      <c r="C86">
        <v>0</v>
      </c>
      <c r="D86">
        <v>0</v>
      </c>
      <c r="E86" t="s">
        <v>10</v>
      </c>
      <c r="F86" t="s">
        <v>11</v>
      </c>
      <c r="G86" t="s">
        <v>25</v>
      </c>
    </row>
    <row r="87" spans="1:7" x14ac:dyDescent="0.25">
      <c r="A87" s="1">
        <v>43971</v>
      </c>
      <c r="B87">
        <v>1</v>
      </c>
      <c r="C87">
        <v>0</v>
      </c>
      <c r="D87">
        <v>0</v>
      </c>
      <c r="E87" t="s">
        <v>15</v>
      </c>
      <c r="F87" t="s">
        <v>8</v>
      </c>
      <c r="G87" t="s">
        <v>9</v>
      </c>
    </row>
    <row r="88" spans="1:7" x14ac:dyDescent="0.25">
      <c r="A88" s="1">
        <v>43972</v>
      </c>
      <c r="B88">
        <v>15</v>
      </c>
      <c r="C88">
        <v>0</v>
      </c>
      <c r="D88">
        <v>0</v>
      </c>
      <c r="E88" t="s">
        <v>15</v>
      </c>
      <c r="F88" t="s">
        <v>26</v>
      </c>
      <c r="G88" t="s">
        <v>27</v>
      </c>
    </row>
    <row r="89" spans="1:7" x14ac:dyDescent="0.25">
      <c r="A89" s="1">
        <v>43973</v>
      </c>
      <c r="B89">
        <v>1</v>
      </c>
      <c r="C89">
        <v>0</v>
      </c>
      <c r="D89">
        <v>0</v>
      </c>
      <c r="E89" t="s">
        <v>22</v>
      </c>
      <c r="F89" t="s">
        <v>26</v>
      </c>
      <c r="G89" t="s">
        <v>48</v>
      </c>
    </row>
    <row r="90" spans="1:7" x14ac:dyDescent="0.25">
      <c r="A90" s="1">
        <v>43974</v>
      </c>
      <c r="B90">
        <v>1</v>
      </c>
      <c r="C90">
        <v>0</v>
      </c>
      <c r="D90">
        <v>0</v>
      </c>
      <c r="E90" t="s">
        <v>22</v>
      </c>
      <c r="F90" t="s">
        <v>26</v>
      </c>
      <c r="G90" t="s">
        <v>47</v>
      </c>
    </row>
    <row r="91" spans="1:7" x14ac:dyDescent="0.25">
      <c r="A91" s="1">
        <v>43975</v>
      </c>
      <c r="B91">
        <v>43</v>
      </c>
      <c r="C91">
        <v>0</v>
      </c>
      <c r="D91">
        <v>0</v>
      </c>
      <c r="E91" t="s">
        <v>10</v>
      </c>
      <c r="F91" t="s">
        <v>26</v>
      </c>
      <c r="G91" t="s">
        <v>33</v>
      </c>
    </row>
    <row r="92" spans="1:7" x14ac:dyDescent="0.25">
      <c r="A92" s="1">
        <v>43976</v>
      </c>
      <c r="B92">
        <v>4</v>
      </c>
      <c r="C92">
        <v>1</v>
      </c>
      <c r="D92">
        <v>0</v>
      </c>
      <c r="E92" t="s">
        <v>15</v>
      </c>
      <c r="F92" t="s">
        <v>19</v>
      </c>
      <c r="G92" t="s">
        <v>20</v>
      </c>
    </row>
    <row r="93" spans="1:7" x14ac:dyDescent="0.25">
      <c r="A93" s="1">
        <v>43977</v>
      </c>
      <c r="B93">
        <v>7</v>
      </c>
      <c r="C93">
        <v>0</v>
      </c>
      <c r="D93">
        <v>0</v>
      </c>
      <c r="E93" t="s">
        <v>22</v>
      </c>
      <c r="F93" t="s">
        <v>11</v>
      </c>
      <c r="G93" t="s">
        <v>12</v>
      </c>
    </row>
    <row r="94" spans="1:7" x14ac:dyDescent="0.25">
      <c r="A94" s="1">
        <v>43978</v>
      </c>
      <c r="B94">
        <v>11</v>
      </c>
      <c r="C94">
        <v>0</v>
      </c>
      <c r="D94">
        <v>0</v>
      </c>
      <c r="E94" t="s">
        <v>10</v>
      </c>
      <c r="F94" t="s">
        <v>11</v>
      </c>
      <c r="G94" t="s">
        <v>25</v>
      </c>
    </row>
    <row r="95" spans="1:7" x14ac:dyDescent="0.25">
      <c r="A95" s="1">
        <v>43979</v>
      </c>
      <c r="B95">
        <v>1</v>
      </c>
      <c r="C95">
        <v>0</v>
      </c>
      <c r="D95">
        <v>0</v>
      </c>
      <c r="E95" t="s">
        <v>10</v>
      </c>
      <c r="F95" t="s">
        <v>11</v>
      </c>
      <c r="G95" t="s">
        <v>52</v>
      </c>
    </row>
    <row r="96" spans="1:7" x14ac:dyDescent="0.25">
      <c r="A96" s="1">
        <v>43980</v>
      </c>
      <c r="B96">
        <v>5</v>
      </c>
      <c r="C96">
        <v>0</v>
      </c>
      <c r="D96">
        <v>0</v>
      </c>
      <c r="E96" t="s">
        <v>10</v>
      </c>
      <c r="F96" t="s">
        <v>19</v>
      </c>
      <c r="G96" t="s">
        <v>24</v>
      </c>
    </row>
    <row r="97" spans="1:7" x14ac:dyDescent="0.25">
      <c r="A97" s="1">
        <v>43981</v>
      </c>
      <c r="B97">
        <v>16</v>
      </c>
      <c r="C97">
        <v>1</v>
      </c>
      <c r="D97">
        <v>0</v>
      </c>
      <c r="E97" t="s">
        <v>10</v>
      </c>
      <c r="F97" t="s">
        <v>13</v>
      </c>
      <c r="G97" t="s">
        <v>21</v>
      </c>
    </row>
    <row r="98" spans="1:7" x14ac:dyDescent="0.25">
      <c r="A98" s="1">
        <v>43982</v>
      </c>
      <c r="B98">
        <v>25</v>
      </c>
      <c r="C98">
        <v>0</v>
      </c>
      <c r="D98">
        <v>0</v>
      </c>
      <c r="E98" t="s">
        <v>10</v>
      </c>
      <c r="F98" t="s">
        <v>26</v>
      </c>
      <c r="G98" t="s">
        <v>33</v>
      </c>
    </row>
    <row r="99" spans="1:7" x14ac:dyDescent="0.25">
      <c r="A99" s="1">
        <v>43983</v>
      </c>
      <c r="B99">
        <v>16</v>
      </c>
      <c r="C99">
        <v>0</v>
      </c>
      <c r="D99">
        <v>0</v>
      </c>
      <c r="E99" t="s">
        <v>22</v>
      </c>
      <c r="F99" t="s">
        <v>26</v>
      </c>
      <c r="G99" t="s">
        <v>27</v>
      </c>
    </row>
    <row r="100" spans="1:7" x14ac:dyDescent="0.25">
      <c r="A100" s="1">
        <v>43984</v>
      </c>
      <c r="B100">
        <v>1</v>
      </c>
      <c r="C100">
        <v>0</v>
      </c>
      <c r="D100">
        <v>0</v>
      </c>
      <c r="E100" t="s">
        <v>15</v>
      </c>
      <c r="F100" t="s">
        <v>28</v>
      </c>
      <c r="G100" t="s">
        <v>32</v>
      </c>
    </row>
    <row r="101" spans="1:7" x14ac:dyDescent="0.25">
      <c r="A101" s="1">
        <v>43985</v>
      </c>
      <c r="B101">
        <v>8</v>
      </c>
      <c r="C101">
        <v>0</v>
      </c>
      <c r="D101">
        <v>6</v>
      </c>
      <c r="E101" t="s">
        <v>22</v>
      </c>
      <c r="F101" t="s">
        <v>11</v>
      </c>
      <c r="G101" t="s">
        <v>12</v>
      </c>
    </row>
    <row r="102" spans="1:7" x14ac:dyDescent="0.25">
      <c r="A102" s="1">
        <v>43986</v>
      </c>
      <c r="B102">
        <v>8</v>
      </c>
      <c r="C102">
        <v>0</v>
      </c>
      <c r="D102">
        <v>0</v>
      </c>
      <c r="E102" t="s">
        <v>10</v>
      </c>
      <c r="F102" t="s">
        <v>11</v>
      </c>
      <c r="G102" t="s">
        <v>25</v>
      </c>
    </row>
    <row r="103" spans="1:7" x14ac:dyDescent="0.25">
      <c r="A103" s="1">
        <v>43987</v>
      </c>
      <c r="B103">
        <v>3</v>
      </c>
      <c r="C103">
        <v>0</v>
      </c>
      <c r="D103">
        <v>10</v>
      </c>
      <c r="E103" t="s">
        <v>22</v>
      </c>
      <c r="F103" t="s">
        <v>11</v>
      </c>
      <c r="G103" t="s">
        <v>12</v>
      </c>
    </row>
    <row r="104" spans="1:7" x14ac:dyDescent="0.25">
      <c r="A104" s="1">
        <v>43988</v>
      </c>
      <c r="B104">
        <v>5</v>
      </c>
      <c r="C104">
        <v>0</v>
      </c>
      <c r="D104">
        <v>0</v>
      </c>
      <c r="E104" t="s">
        <v>22</v>
      </c>
      <c r="F104" t="s">
        <v>13</v>
      </c>
      <c r="G104" t="s">
        <v>14</v>
      </c>
    </row>
    <row r="105" spans="1:7" x14ac:dyDescent="0.25">
      <c r="A105" s="1">
        <v>43989</v>
      </c>
      <c r="B105">
        <v>37</v>
      </c>
      <c r="C105">
        <v>0</v>
      </c>
      <c r="D105">
        <v>0</v>
      </c>
      <c r="E105" t="s">
        <v>10</v>
      </c>
      <c r="F105" t="s">
        <v>28</v>
      </c>
      <c r="G105" t="s">
        <v>29</v>
      </c>
    </row>
    <row r="106" spans="1:7" x14ac:dyDescent="0.25">
      <c r="A106" s="1">
        <v>43990</v>
      </c>
      <c r="B106">
        <v>1</v>
      </c>
      <c r="C106">
        <v>0</v>
      </c>
      <c r="D106">
        <v>0</v>
      </c>
      <c r="E106" t="s">
        <v>10</v>
      </c>
      <c r="F106" t="s">
        <v>45</v>
      </c>
      <c r="G106" t="s">
        <v>53</v>
      </c>
    </row>
    <row r="107" spans="1:7" x14ac:dyDescent="0.25">
      <c r="A107" s="1">
        <v>43991</v>
      </c>
      <c r="B107">
        <v>2</v>
      </c>
      <c r="C107">
        <v>0</v>
      </c>
      <c r="D107">
        <v>0</v>
      </c>
      <c r="E107" t="s">
        <v>15</v>
      </c>
      <c r="F107" t="s">
        <v>28</v>
      </c>
      <c r="G107" t="s">
        <v>35</v>
      </c>
    </row>
    <row r="108" spans="1:7" x14ac:dyDescent="0.25">
      <c r="A108" s="1">
        <v>43992</v>
      </c>
      <c r="B108">
        <v>2</v>
      </c>
      <c r="C108">
        <v>0</v>
      </c>
      <c r="D108">
        <v>0</v>
      </c>
      <c r="E108" t="s">
        <v>15</v>
      </c>
      <c r="F108" t="s">
        <v>19</v>
      </c>
      <c r="G108" t="s">
        <v>20</v>
      </c>
    </row>
    <row r="109" spans="1:7" x14ac:dyDescent="0.25">
      <c r="A109" s="1">
        <v>43993</v>
      </c>
      <c r="B109">
        <v>7</v>
      </c>
      <c r="C109">
        <v>0</v>
      </c>
      <c r="D109">
        <v>0</v>
      </c>
      <c r="E109" t="s">
        <v>22</v>
      </c>
      <c r="F109" t="s">
        <v>26</v>
      </c>
      <c r="G109" t="s">
        <v>27</v>
      </c>
    </row>
    <row r="110" spans="1:7" x14ac:dyDescent="0.25">
      <c r="A110" s="1">
        <v>43994</v>
      </c>
      <c r="B110">
        <v>1</v>
      </c>
      <c r="C110">
        <v>0</v>
      </c>
      <c r="D110">
        <v>0</v>
      </c>
      <c r="E110" t="s">
        <v>22</v>
      </c>
      <c r="F110" t="s">
        <v>26</v>
      </c>
      <c r="G110" t="s">
        <v>42</v>
      </c>
    </row>
    <row r="111" spans="1:7" x14ac:dyDescent="0.25">
      <c r="A111" s="1">
        <v>43995</v>
      </c>
      <c r="B111">
        <v>9</v>
      </c>
      <c r="C111">
        <v>0</v>
      </c>
      <c r="D111">
        <v>0</v>
      </c>
      <c r="E111" t="s">
        <v>22</v>
      </c>
      <c r="F111" t="s">
        <v>26</v>
      </c>
      <c r="G111" t="s">
        <v>49</v>
      </c>
    </row>
    <row r="112" spans="1:7" x14ac:dyDescent="0.25">
      <c r="A112" s="1">
        <v>43996</v>
      </c>
      <c r="B112">
        <v>3</v>
      </c>
      <c r="C112">
        <v>0</v>
      </c>
      <c r="D112">
        <v>0</v>
      </c>
      <c r="E112" t="s">
        <v>22</v>
      </c>
      <c r="F112" t="s">
        <v>26</v>
      </c>
      <c r="G112" t="s">
        <v>50</v>
      </c>
    </row>
    <row r="113" spans="1:7" x14ac:dyDescent="0.25">
      <c r="A113" s="1">
        <v>43997</v>
      </c>
      <c r="B113">
        <v>1</v>
      </c>
      <c r="C113">
        <v>0</v>
      </c>
      <c r="D113">
        <v>0</v>
      </c>
      <c r="E113" t="s">
        <v>22</v>
      </c>
      <c r="F113" t="s">
        <v>26</v>
      </c>
      <c r="G113" t="s">
        <v>54</v>
      </c>
    </row>
    <row r="114" spans="1:7" x14ac:dyDescent="0.25">
      <c r="A114" s="1">
        <v>43998</v>
      </c>
      <c r="B114">
        <v>1</v>
      </c>
      <c r="C114">
        <v>0</v>
      </c>
      <c r="D114">
        <v>0</v>
      </c>
      <c r="E114" t="s">
        <v>22</v>
      </c>
      <c r="F114" t="s">
        <v>26</v>
      </c>
      <c r="G114" t="s">
        <v>55</v>
      </c>
    </row>
    <row r="115" spans="1:7" x14ac:dyDescent="0.25">
      <c r="A115" s="1">
        <v>43999</v>
      </c>
      <c r="B115">
        <v>1</v>
      </c>
      <c r="C115">
        <v>0</v>
      </c>
      <c r="D115">
        <v>0</v>
      </c>
      <c r="E115" t="s">
        <v>22</v>
      </c>
      <c r="F115" t="s">
        <v>26</v>
      </c>
      <c r="G115" t="s">
        <v>56</v>
      </c>
    </row>
    <row r="116" spans="1:7" x14ac:dyDescent="0.25">
      <c r="A116" s="1">
        <v>44000</v>
      </c>
      <c r="B116">
        <v>1</v>
      </c>
      <c r="C116">
        <v>0</v>
      </c>
      <c r="D116">
        <v>0</v>
      </c>
      <c r="E116" t="s">
        <v>22</v>
      </c>
      <c r="F116" t="s">
        <v>26</v>
      </c>
      <c r="G116" t="s">
        <v>57</v>
      </c>
    </row>
    <row r="117" spans="1:7" x14ac:dyDescent="0.25">
      <c r="A117" s="1">
        <v>44001</v>
      </c>
      <c r="B117">
        <v>3</v>
      </c>
      <c r="C117">
        <v>0</v>
      </c>
      <c r="D117">
        <v>0</v>
      </c>
      <c r="E117" t="s">
        <v>22</v>
      </c>
      <c r="F117" t="s">
        <v>11</v>
      </c>
      <c r="G117" t="s">
        <v>12</v>
      </c>
    </row>
    <row r="118" spans="1:7" x14ac:dyDescent="0.25">
      <c r="A118" s="1">
        <v>44002</v>
      </c>
      <c r="B118">
        <v>21</v>
      </c>
      <c r="C118">
        <v>1</v>
      </c>
      <c r="D118">
        <v>2</v>
      </c>
      <c r="E118" t="s">
        <v>10</v>
      </c>
      <c r="F118" t="s">
        <v>26</v>
      </c>
      <c r="G118" t="s">
        <v>33</v>
      </c>
    </row>
    <row r="119" spans="1:7" x14ac:dyDescent="0.25">
      <c r="A119" s="1">
        <v>44003</v>
      </c>
      <c r="B119">
        <v>5</v>
      </c>
      <c r="C119">
        <v>0</v>
      </c>
      <c r="D119">
        <v>0</v>
      </c>
      <c r="E119" t="s">
        <v>58</v>
      </c>
      <c r="F119" t="s">
        <v>8</v>
      </c>
      <c r="G119" t="s">
        <v>9</v>
      </c>
    </row>
    <row r="120" spans="1:7" x14ac:dyDescent="0.25">
      <c r="A120" s="1">
        <v>44004</v>
      </c>
      <c r="B120">
        <v>3</v>
      </c>
      <c r="C120">
        <v>0</v>
      </c>
      <c r="D120">
        <v>0</v>
      </c>
      <c r="E120" t="s">
        <v>22</v>
      </c>
      <c r="F120" t="s">
        <v>11</v>
      </c>
      <c r="G120" t="s">
        <v>12</v>
      </c>
    </row>
    <row r="121" spans="1:7" x14ac:dyDescent="0.25">
      <c r="A121" s="1">
        <v>44005</v>
      </c>
      <c r="B121">
        <v>0</v>
      </c>
      <c r="C121">
        <v>0</v>
      </c>
      <c r="D121">
        <v>1</v>
      </c>
      <c r="E121" t="s">
        <v>22</v>
      </c>
      <c r="F121" t="s">
        <v>11</v>
      </c>
      <c r="G121" t="s">
        <v>18</v>
      </c>
    </row>
    <row r="122" spans="1:7" x14ac:dyDescent="0.25">
      <c r="A122" s="1">
        <v>44006</v>
      </c>
      <c r="B122">
        <v>9</v>
      </c>
      <c r="C122">
        <v>0</v>
      </c>
      <c r="D122">
        <v>0</v>
      </c>
      <c r="E122" t="s">
        <v>22</v>
      </c>
      <c r="F122" t="s">
        <v>19</v>
      </c>
      <c r="G122" t="s">
        <v>20</v>
      </c>
    </row>
    <row r="123" spans="1:7" x14ac:dyDescent="0.25">
      <c r="A123" s="1">
        <v>44007</v>
      </c>
      <c r="B123">
        <v>1</v>
      </c>
      <c r="C123">
        <v>0</v>
      </c>
      <c r="D123">
        <v>0</v>
      </c>
      <c r="E123" t="s">
        <v>15</v>
      </c>
      <c r="F123" t="s">
        <v>13</v>
      </c>
      <c r="G123" t="s">
        <v>59</v>
      </c>
    </row>
    <row r="124" spans="1:7" x14ac:dyDescent="0.25">
      <c r="A124" s="1">
        <v>44008</v>
      </c>
      <c r="B124">
        <v>39</v>
      </c>
      <c r="C124">
        <v>0</v>
      </c>
      <c r="D124">
        <v>2</v>
      </c>
      <c r="E124" t="s">
        <v>15</v>
      </c>
      <c r="F124" t="s">
        <v>28</v>
      </c>
      <c r="G124" t="s">
        <v>30</v>
      </c>
    </row>
    <row r="125" spans="1:7" x14ac:dyDescent="0.25">
      <c r="A125" s="1">
        <v>44009</v>
      </c>
      <c r="B125">
        <v>1</v>
      </c>
      <c r="C125">
        <v>0</v>
      </c>
      <c r="D125">
        <v>0</v>
      </c>
      <c r="E125" t="s">
        <v>10</v>
      </c>
      <c r="F125" t="s">
        <v>28</v>
      </c>
      <c r="G125" t="s">
        <v>29</v>
      </c>
    </row>
    <row r="126" spans="1:7" x14ac:dyDescent="0.25">
      <c r="A126" s="1">
        <v>44010</v>
      </c>
      <c r="B126">
        <v>1</v>
      </c>
      <c r="C126">
        <v>0</v>
      </c>
      <c r="D126">
        <v>0</v>
      </c>
      <c r="E126" t="s">
        <v>15</v>
      </c>
      <c r="F126" t="s">
        <v>28</v>
      </c>
      <c r="G126" t="s">
        <v>60</v>
      </c>
    </row>
    <row r="127" spans="1:7" x14ac:dyDescent="0.25">
      <c r="A127" s="1">
        <v>44011</v>
      </c>
      <c r="B127">
        <v>9</v>
      </c>
      <c r="C127">
        <v>0</v>
      </c>
      <c r="D127">
        <v>0</v>
      </c>
      <c r="E127" t="s">
        <v>22</v>
      </c>
      <c r="F127" t="s">
        <v>26</v>
      </c>
      <c r="G127" t="s">
        <v>61</v>
      </c>
    </row>
    <row r="128" spans="1:7" x14ac:dyDescent="0.25">
      <c r="A128" s="1">
        <v>44012</v>
      </c>
      <c r="B128">
        <v>1</v>
      </c>
      <c r="C128">
        <v>0</v>
      </c>
      <c r="D128">
        <v>0</v>
      </c>
      <c r="E128" t="s">
        <v>22</v>
      </c>
      <c r="F128" t="s">
        <v>26</v>
      </c>
      <c r="G128" t="s">
        <v>50</v>
      </c>
    </row>
    <row r="129" spans="1:7" x14ac:dyDescent="0.25">
      <c r="A129" s="1">
        <v>44013</v>
      </c>
      <c r="B129">
        <v>2</v>
      </c>
      <c r="C129">
        <v>1</v>
      </c>
      <c r="D129">
        <v>0</v>
      </c>
      <c r="E129" t="s">
        <v>10</v>
      </c>
      <c r="F129" t="s">
        <v>26</v>
      </c>
      <c r="G129" t="s">
        <v>33</v>
      </c>
    </row>
    <row r="130" spans="1:7" x14ac:dyDescent="0.25">
      <c r="A130" s="1">
        <v>44014</v>
      </c>
      <c r="B130">
        <v>18</v>
      </c>
      <c r="C130">
        <v>0</v>
      </c>
      <c r="D130">
        <v>1</v>
      </c>
      <c r="E130" t="s">
        <v>15</v>
      </c>
      <c r="F130" t="s">
        <v>26</v>
      </c>
      <c r="G130" t="s">
        <v>27</v>
      </c>
    </row>
    <row r="131" spans="1:7" x14ac:dyDescent="0.25">
      <c r="A131" s="1">
        <v>44015</v>
      </c>
      <c r="B131">
        <v>1</v>
      </c>
      <c r="C131">
        <v>0</v>
      </c>
      <c r="D131">
        <v>0</v>
      </c>
      <c r="E131" t="s">
        <v>22</v>
      </c>
      <c r="F131" t="s">
        <v>26</v>
      </c>
      <c r="G131" t="s">
        <v>42</v>
      </c>
    </row>
    <row r="132" spans="1:7" x14ac:dyDescent="0.25">
      <c r="A132" s="1">
        <v>44016</v>
      </c>
      <c r="B132">
        <v>12</v>
      </c>
      <c r="C132">
        <v>0</v>
      </c>
      <c r="D132">
        <v>0</v>
      </c>
      <c r="E132" t="s">
        <v>10</v>
      </c>
      <c r="F132" t="s">
        <v>19</v>
      </c>
      <c r="G132" t="s">
        <v>20</v>
      </c>
    </row>
    <row r="133" spans="1:7" x14ac:dyDescent="0.25">
      <c r="A133" s="1">
        <v>44017</v>
      </c>
      <c r="B133">
        <v>7</v>
      </c>
      <c r="C133">
        <v>0</v>
      </c>
      <c r="D133">
        <v>0</v>
      </c>
      <c r="E133" t="s">
        <v>15</v>
      </c>
      <c r="F133" t="s">
        <v>13</v>
      </c>
      <c r="G133" t="s">
        <v>62</v>
      </c>
    </row>
    <row r="134" spans="1:7" x14ac:dyDescent="0.25">
      <c r="A134" s="1">
        <v>44018</v>
      </c>
      <c r="B134">
        <v>1</v>
      </c>
      <c r="C134">
        <v>0</v>
      </c>
      <c r="D134">
        <v>0</v>
      </c>
      <c r="E134" t="s">
        <v>63</v>
      </c>
      <c r="F134" t="s">
        <v>13</v>
      </c>
      <c r="G134" t="s">
        <v>62</v>
      </c>
    </row>
    <row r="135" spans="1:7" x14ac:dyDescent="0.25">
      <c r="A135" s="1">
        <v>44019</v>
      </c>
      <c r="B135">
        <v>2</v>
      </c>
      <c r="C135">
        <v>0</v>
      </c>
      <c r="D135">
        <v>0</v>
      </c>
      <c r="E135" t="s">
        <v>15</v>
      </c>
      <c r="F135" t="s">
        <v>28</v>
      </c>
      <c r="G135" t="s">
        <v>64</v>
      </c>
    </row>
    <row r="136" spans="1:7" x14ac:dyDescent="0.25">
      <c r="A136" s="1">
        <v>44020</v>
      </c>
      <c r="B136">
        <v>1</v>
      </c>
      <c r="C136">
        <v>0</v>
      </c>
      <c r="D136">
        <v>0</v>
      </c>
      <c r="E136" t="s">
        <v>15</v>
      </c>
      <c r="F136" t="s">
        <v>28</v>
      </c>
      <c r="G136" t="s">
        <v>65</v>
      </c>
    </row>
    <row r="137" spans="1:7" x14ac:dyDescent="0.25">
      <c r="A137" s="1">
        <v>44021</v>
      </c>
      <c r="B137">
        <v>1</v>
      </c>
      <c r="C137">
        <v>0</v>
      </c>
      <c r="D137">
        <v>0</v>
      </c>
      <c r="E137" t="s">
        <v>15</v>
      </c>
      <c r="F137" t="s">
        <v>40</v>
      </c>
      <c r="G137" t="s">
        <v>41</v>
      </c>
    </row>
    <row r="138" spans="1:7" x14ac:dyDescent="0.25">
      <c r="A138" s="1">
        <v>44022</v>
      </c>
      <c r="B138">
        <v>5</v>
      </c>
      <c r="C138">
        <v>0</v>
      </c>
      <c r="D138">
        <v>0</v>
      </c>
      <c r="E138" t="s">
        <v>15</v>
      </c>
      <c r="F138" t="s">
        <v>8</v>
      </c>
      <c r="G138" t="s">
        <v>9</v>
      </c>
    </row>
    <row r="139" spans="1:7" x14ac:dyDescent="0.25">
      <c r="A139" s="1">
        <v>44023</v>
      </c>
      <c r="B139">
        <v>9</v>
      </c>
      <c r="C139">
        <v>0</v>
      </c>
      <c r="D139">
        <v>0</v>
      </c>
      <c r="E139" t="s">
        <v>22</v>
      </c>
      <c r="F139" t="s">
        <v>11</v>
      </c>
      <c r="G139" t="s">
        <v>12</v>
      </c>
    </row>
    <row r="140" spans="1:7" x14ac:dyDescent="0.25">
      <c r="A140" s="1">
        <v>44024</v>
      </c>
      <c r="B140">
        <v>6</v>
      </c>
      <c r="C140">
        <v>0</v>
      </c>
      <c r="D140">
        <v>2</v>
      </c>
      <c r="E140" t="s">
        <v>22</v>
      </c>
      <c r="F140" t="s">
        <v>28</v>
      </c>
      <c r="G140" t="s">
        <v>30</v>
      </c>
    </row>
    <row r="141" spans="1:7" x14ac:dyDescent="0.25">
      <c r="A141" s="1">
        <v>44025</v>
      </c>
      <c r="B141">
        <v>12</v>
      </c>
      <c r="C141">
        <v>0</v>
      </c>
      <c r="D141">
        <v>0</v>
      </c>
      <c r="E141" t="s">
        <v>10</v>
      </c>
      <c r="F141" t="s">
        <v>19</v>
      </c>
      <c r="G141" t="s">
        <v>20</v>
      </c>
    </row>
    <row r="142" spans="1:7" x14ac:dyDescent="0.25">
      <c r="A142" s="1">
        <v>44026</v>
      </c>
      <c r="B142">
        <v>7</v>
      </c>
      <c r="C142">
        <v>0</v>
      </c>
      <c r="D142">
        <v>2</v>
      </c>
      <c r="E142" t="s">
        <v>15</v>
      </c>
      <c r="F142" t="s">
        <v>13</v>
      </c>
      <c r="G142" t="s">
        <v>21</v>
      </c>
    </row>
    <row r="143" spans="1:7" x14ac:dyDescent="0.25">
      <c r="A143" s="1">
        <v>44027</v>
      </c>
      <c r="B143">
        <v>26</v>
      </c>
      <c r="C143">
        <v>0</v>
      </c>
      <c r="D143">
        <v>1</v>
      </c>
      <c r="E143" t="s">
        <v>15</v>
      </c>
      <c r="F143" t="s">
        <v>26</v>
      </c>
      <c r="G143" t="s">
        <v>27</v>
      </c>
    </row>
    <row r="144" spans="1:7" x14ac:dyDescent="0.25">
      <c r="A144" s="1">
        <v>44028</v>
      </c>
      <c r="B144">
        <v>16</v>
      </c>
      <c r="C144">
        <v>0</v>
      </c>
      <c r="D144">
        <v>0</v>
      </c>
      <c r="E144" t="s">
        <v>10</v>
      </c>
      <c r="F144" t="s">
        <v>26</v>
      </c>
      <c r="G144" t="s">
        <v>42</v>
      </c>
    </row>
    <row r="145" spans="1:7" x14ac:dyDescent="0.25">
      <c r="A145" s="1">
        <v>44029</v>
      </c>
      <c r="B145">
        <v>1</v>
      </c>
      <c r="C145">
        <v>0</v>
      </c>
      <c r="D145">
        <v>0</v>
      </c>
      <c r="E145" t="s">
        <v>22</v>
      </c>
      <c r="F145" t="s">
        <v>26</v>
      </c>
      <c r="G145" t="s">
        <v>61</v>
      </c>
    </row>
    <row r="146" spans="1:7" x14ac:dyDescent="0.25">
      <c r="A146" s="1">
        <v>44030</v>
      </c>
      <c r="B146">
        <v>16</v>
      </c>
      <c r="C146">
        <v>0</v>
      </c>
      <c r="D146">
        <v>0</v>
      </c>
      <c r="E146" t="s">
        <v>22</v>
      </c>
      <c r="F146" t="s">
        <v>26</v>
      </c>
      <c r="G146" t="s">
        <v>48</v>
      </c>
    </row>
    <row r="147" spans="1:7" x14ac:dyDescent="0.25">
      <c r="A147" s="1">
        <v>44031</v>
      </c>
      <c r="B147">
        <v>12</v>
      </c>
      <c r="C147">
        <v>0</v>
      </c>
      <c r="D147">
        <v>0</v>
      </c>
      <c r="E147" t="s">
        <v>22</v>
      </c>
      <c r="F147" t="s">
        <v>26</v>
      </c>
      <c r="G147" t="s">
        <v>47</v>
      </c>
    </row>
    <row r="148" spans="1:7" x14ac:dyDescent="0.25">
      <c r="A148" s="1">
        <v>44032</v>
      </c>
      <c r="B148">
        <v>2</v>
      </c>
      <c r="C148">
        <v>0</v>
      </c>
      <c r="D148">
        <v>0</v>
      </c>
      <c r="E148" t="s">
        <v>22</v>
      </c>
      <c r="F148" t="s">
        <v>26</v>
      </c>
      <c r="G148" t="s">
        <v>55</v>
      </c>
    </row>
    <row r="149" spans="1:7" x14ac:dyDescent="0.25">
      <c r="A149" s="1">
        <v>44033</v>
      </c>
      <c r="B149">
        <v>2</v>
      </c>
      <c r="C149">
        <v>0</v>
      </c>
      <c r="D149">
        <v>0</v>
      </c>
      <c r="E149" t="s">
        <v>22</v>
      </c>
      <c r="F149" t="s">
        <v>26</v>
      </c>
      <c r="G149" t="s">
        <v>56</v>
      </c>
    </row>
    <row r="150" spans="1:7" x14ac:dyDescent="0.25">
      <c r="A150" s="1">
        <v>44034</v>
      </c>
      <c r="B150">
        <v>2</v>
      </c>
      <c r="C150">
        <v>0</v>
      </c>
      <c r="D150">
        <v>0</v>
      </c>
      <c r="E150" t="s">
        <v>22</v>
      </c>
      <c r="F150" t="s">
        <v>26</v>
      </c>
      <c r="G150" t="s">
        <v>66</v>
      </c>
    </row>
    <row r="151" spans="1:7" x14ac:dyDescent="0.25">
      <c r="A151" s="1">
        <v>44035</v>
      </c>
      <c r="B151">
        <v>1</v>
      </c>
      <c r="C151">
        <v>0</v>
      </c>
      <c r="D151">
        <v>0</v>
      </c>
      <c r="E151" t="s">
        <v>22</v>
      </c>
      <c r="F151" t="s">
        <v>26</v>
      </c>
      <c r="G151" t="s">
        <v>67</v>
      </c>
    </row>
    <row r="152" spans="1:7" x14ac:dyDescent="0.25">
      <c r="A152" s="1">
        <v>44036</v>
      </c>
      <c r="B152">
        <v>1</v>
      </c>
      <c r="C152">
        <v>0</v>
      </c>
      <c r="D152">
        <v>0</v>
      </c>
      <c r="E152" t="s">
        <v>22</v>
      </c>
      <c r="F152" t="s">
        <v>26</v>
      </c>
      <c r="G152" t="s">
        <v>68</v>
      </c>
    </row>
    <row r="153" spans="1:7" x14ac:dyDescent="0.25">
      <c r="A153" s="1">
        <v>44037</v>
      </c>
      <c r="B153">
        <v>1</v>
      </c>
      <c r="C153">
        <v>0</v>
      </c>
      <c r="D153">
        <v>0</v>
      </c>
      <c r="E153" t="s">
        <v>22</v>
      </c>
      <c r="F153" t="s">
        <v>26</v>
      </c>
      <c r="G153" t="s">
        <v>69</v>
      </c>
    </row>
    <row r="154" spans="1:7" x14ac:dyDescent="0.25">
      <c r="A154" s="1">
        <v>44038</v>
      </c>
      <c r="B154">
        <v>1</v>
      </c>
      <c r="C154">
        <v>0</v>
      </c>
      <c r="D154">
        <v>0</v>
      </c>
      <c r="E154" t="s">
        <v>22</v>
      </c>
      <c r="F154" t="s">
        <v>26</v>
      </c>
      <c r="G154" t="s">
        <v>70</v>
      </c>
    </row>
    <row r="155" spans="1:7" x14ac:dyDescent="0.25">
      <c r="A155" s="1">
        <v>44039</v>
      </c>
      <c r="B155">
        <v>7</v>
      </c>
      <c r="C155">
        <v>1</v>
      </c>
      <c r="D155">
        <v>0</v>
      </c>
      <c r="E155" t="s">
        <v>10</v>
      </c>
      <c r="F155" t="s">
        <v>26</v>
      </c>
      <c r="G155" t="s">
        <v>33</v>
      </c>
    </row>
    <row r="156" spans="1:7" x14ac:dyDescent="0.25">
      <c r="A156" s="1">
        <v>44040</v>
      </c>
      <c r="B156">
        <v>2</v>
      </c>
      <c r="C156">
        <v>0</v>
      </c>
      <c r="D156">
        <v>0</v>
      </c>
      <c r="E156" t="s">
        <v>22</v>
      </c>
      <c r="F156" t="s">
        <v>8</v>
      </c>
      <c r="G156" t="s">
        <v>9</v>
      </c>
    </row>
    <row r="157" spans="1:7" x14ac:dyDescent="0.25">
      <c r="A157" s="1">
        <v>44041</v>
      </c>
      <c r="B157">
        <v>11</v>
      </c>
      <c r="C157">
        <v>0</v>
      </c>
      <c r="D157">
        <v>1</v>
      </c>
      <c r="E157" t="s">
        <v>15</v>
      </c>
      <c r="F157" t="s">
        <v>13</v>
      </c>
      <c r="G157" t="s">
        <v>71</v>
      </c>
    </row>
    <row r="158" spans="1:7" x14ac:dyDescent="0.25">
      <c r="A158" s="1">
        <v>44042</v>
      </c>
      <c r="B158">
        <v>5</v>
      </c>
      <c r="C158">
        <v>0</v>
      </c>
      <c r="D158">
        <v>0</v>
      </c>
      <c r="E158" t="s">
        <v>15</v>
      </c>
      <c r="F158" t="s">
        <v>13</v>
      </c>
      <c r="G158" t="s">
        <v>14</v>
      </c>
    </row>
    <row r="159" spans="1:7" x14ac:dyDescent="0.25">
      <c r="A159" s="1">
        <v>44043</v>
      </c>
      <c r="B159">
        <v>7</v>
      </c>
      <c r="C159">
        <v>0</v>
      </c>
      <c r="D159">
        <v>0</v>
      </c>
      <c r="E159" t="s">
        <v>10</v>
      </c>
      <c r="F159" t="s">
        <v>11</v>
      </c>
      <c r="G159" t="s">
        <v>72</v>
      </c>
    </row>
    <row r="160" spans="1:7" x14ac:dyDescent="0.25">
      <c r="A160" s="1">
        <v>44044</v>
      </c>
      <c r="B160">
        <v>4</v>
      </c>
      <c r="C160">
        <v>0</v>
      </c>
      <c r="D160">
        <v>1</v>
      </c>
      <c r="E160" t="s">
        <v>22</v>
      </c>
      <c r="F160" t="s">
        <v>11</v>
      </c>
      <c r="G160" t="s">
        <v>12</v>
      </c>
    </row>
    <row r="161" spans="1:7" x14ac:dyDescent="0.25">
      <c r="A161" s="1">
        <v>44045</v>
      </c>
      <c r="B161">
        <v>7</v>
      </c>
      <c r="C161">
        <v>0</v>
      </c>
      <c r="D161">
        <v>0</v>
      </c>
      <c r="E161" t="s">
        <v>15</v>
      </c>
      <c r="F161" t="s">
        <v>28</v>
      </c>
      <c r="G161" t="s">
        <v>35</v>
      </c>
    </row>
    <row r="162" spans="1:7" x14ac:dyDescent="0.25">
      <c r="A162" s="1">
        <v>44046</v>
      </c>
      <c r="B162">
        <v>2</v>
      </c>
      <c r="C162">
        <v>0</v>
      </c>
      <c r="D162">
        <v>0</v>
      </c>
      <c r="E162" t="s">
        <v>15</v>
      </c>
      <c r="F162" t="s">
        <v>28</v>
      </c>
      <c r="G162" t="s">
        <v>65</v>
      </c>
    </row>
    <row r="163" spans="1:7" x14ac:dyDescent="0.25">
      <c r="A163" s="1">
        <v>44047</v>
      </c>
      <c r="B163">
        <v>3</v>
      </c>
      <c r="C163">
        <v>0</v>
      </c>
      <c r="D163">
        <v>0</v>
      </c>
      <c r="E163" t="s">
        <v>15</v>
      </c>
      <c r="F163" t="s">
        <v>28</v>
      </c>
      <c r="G163" t="s">
        <v>60</v>
      </c>
    </row>
    <row r="164" spans="1:7" x14ac:dyDescent="0.25">
      <c r="A164" s="1">
        <v>44048</v>
      </c>
      <c r="B164">
        <v>1</v>
      </c>
      <c r="C164">
        <v>0</v>
      </c>
      <c r="D164">
        <v>0</v>
      </c>
      <c r="E164" t="s">
        <v>15</v>
      </c>
      <c r="F164" t="s">
        <v>28</v>
      </c>
      <c r="G164" t="s">
        <v>73</v>
      </c>
    </row>
    <row r="165" spans="1:7" x14ac:dyDescent="0.25">
      <c r="A165" s="1">
        <v>44049</v>
      </c>
      <c r="B165">
        <v>3</v>
      </c>
      <c r="C165">
        <v>0</v>
      </c>
      <c r="D165">
        <v>0</v>
      </c>
      <c r="E165" t="s">
        <v>15</v>
      </c>
      <c r="F165" t="s">
        <v>28</v>
      </c>
      <c r="G165" t="s">
        <v>74</v>
      </c>
    </row>
    <row r="166" spans="1:7" x14ac:dyDescent="0.25">
      <c r="A166" s="1">
        <v>44050</v>
      </c>
      <c r="B166">
        <v>1</v>
      </c>
      <c r="C166">
        <v>0</v>
      </c>
      <c r="D166">
        <v>0</v>
      </c>
      <c r="E166" t="s">
        <v>10</v>
      </c>
      <c r="F166" t="s">
        <v>28</v>
      </c>
      <c r="G166" t="s">
        <v>75</v>
      </c>
    </row>
    <row r="167" spans="1:7" x14ac:dyDescent="0.25">
      <c r="A167" s="1">
        <v>44051</v>
      </c>
      <c r="B167">
        <v>34</v>
      </c>
      <c r="C167">
        <v>0</v>
      </c>
      <c r="D167">
        <v>0</v>
      </c>
      <c r="E167" t="s">
        <v>15</v>
      </c>
      <c r="F167" t="s">
        <v>28</v>
      </c>
      <c r="G167" t="s">
        <v>30</v>
      </c>
    </row>
    <row r="168" spans="1:7" x14ac:dyDescent="0.25">
      <c r="A168" s="1">
        <v>44052</v>
      </c>
      <c r="B168">
        <v>3</v>
      </c>
      <c r="C168">
        <v>0</v>
      </c>
      <c r="D168">
        <v>0</v>
      </c>
      <c r="E168" t="s">
        <v>15</v>
      </c>
      <c r="F168" t="s">
        <v>28</v>
      </c>
      <c r="G168" t="s">
        <v>76</v>
      </c>
    </row>
    <row r="169" spans="1:7" x14ac:dyDescent="0.25">
      <c r="A169" s="1">
        <v>44053</v>
      </c>
      <c r="B169">
        <v>2</v>
      </c>
      <c r="C169">
        <v>0</v>
      </c>
      <c r="D169">
        <v>0</v>
      </c>
      <c r="E169" t="s">
        <v>15</v>
      </c>
      <c r="F169" t="s">
        <v>28</v>
      </c>
      <c r="G169" t="s">
        <v>32</v>
      </c>
    </row>
    <row r="170" spans="1:7" x14ac:dyDescent="0.25">
      <c r="A170" s="1">
        <v>44054</v>
      </c>
      <c r="B170">
        <v>3</v>
      </c>
      <c r="C170">
        <v>0</v>
      </c>
      <c r="D170">
        <v>0</v>
      </c>
      <c r="E170" t="s">
        <v>15</v>
      </c>
      <c r="F170" t="s">
        <v>28</v>
      </c>
      <c r="G170" t="s">
        <v>77</v>
      </c>
    </row>
    <row r="171" spans="1:7" x14ac:dyDescent="0.25">
      <c r="A171" s="1">
        <v>44055</v>
      </c>
      <c r="B171">
        <v>2</v>
      </c>
      <c r="C171">
        <v>0</v>
      </c>
      <c r="D171">
        <v>0</v>
      </c>
      <c r="E171" t="s">
        <v>22</v>
      </c>
      <c r="F171" t="s">
        <v>26</v>
      </c>
      <c r="G171" t="s">
        <v>27</v>
      </c>
    </row>
    <row r="172" spans="1:7" x14ac:dyDescent="0.25">
      <c r="A172" s="1">
        <v>44056</v>
      </c>
      <c r="B172">
        <v>2</v>
      </c>
      <c r="C172">
        <v>0</v>
      </c>
      <c r="D172">
        <v>0</v>
      </c>
      <c r="E172" t="s">
        <v>22</v>
      </c>
      <c r="F172" t="s">
        <v>26</v>
      </c>
      <c r="G172" t="s">
        <v>55</v>
      </c>
    </row>
    <row r="173" spans="1:7" x14ac:dyDescent="0.25">
      <c r="A173" s="1">
        <v>44057</v>
      </c>
      <c r="B173">
        <v>30</v>
      </c>
      <c r="C173">
        <v>2</v>
      </c>
      <c r="D173">
        <v>1</v>
      </c>
      <c r="E173" t="s">
        <v>10</v>
      </c>
      <c r="F173" t="s">
        <v>26</v>
      </c>
      <c r="G173" t="s">
        <v>42</v>
      </c>
    </row>
    <row r="174" spans="1:7" x14ac:dyDescent="0.25">
      <c r="A174" s="1">
        <v>44058</v>
      </c>
      <c r="B174">
        <v>0</v>
      </c>
      <c r="C174">
        <v>0</v>
      </c>
      <c r="D174">
        <v>2</v>
      </c>
      <c r="E174" t="s">
        <v>15</v>
      </c>
      <c r="F174" t="s">
        <v>19</v>
      </c>
      <c r="G174" t="s">
        <v>20</v>
      </c>
    </row>
    <row r="175" spans="1:7" x14ac:dyDescent="0.25">
      <c r="A175" s="1">
        <v>44059</v>
      </c>
      <c r="B175">
        <v>1</v>
      </c>
      <c r="C175">
        <v>0</v>
      </c>
      <c r="D175">
        <v>0</v>
      </c>
      <c r="E175" t="s">
        <v>22</v>
      </c>
      <c r="F175" t="s">
        <v>26</v>
      </c>
      <c r="G175" t="s">
        <v>78</v>
      </c>
    </row>
    <row r="176" spans="1:7" x14ac:dyDescent="0.25">
      <c r="A176" s="1">
        <v>44060</v>
      </c>
      <c r="B176">
        <v>1</v>
      </c>
      <c r="C176">
        <v>1</v>
      </c>
      <c r="D176">
        <v>0</v>
      </c>
      <c r="E176" t="s">
        <v>15</v>
      </c>
      <c r="F176" t="s">
        <v>28</v>
      </c>
      <c r="G176" t="s">
        <v>29</v>
      </c>
    </row>
    <row r="177" spans="1:7" x14ac:dyDescent="0.25">
      <c r="A177" s="1">
        <v>44061</v>
      </c>
      <c r="B177">
        <v>1</v>
      </c>
      <c r="C177">
        <v>0</v>
      </c>
      <c r="D177">
        <v>0</v>
      </c>
      <c r="E177" t="s">
        <v>15</v>
      </c>
      <c r="F177" t="s">
        <v>28</v>
      </c>
      <c r="G177" t="s">
        <v>36</v>
      </c>
    </row>
    <row r="178" spans="1:7" x14ac:dyDescent="0.25">
      <c r="A178" s="1">
        <v>44062</v>
      </c>
      <c r="B178">
        <v>4</v>
      </c>
      <c r="C178">
        <v>0</v>
      </c>
      <c r="D178">
        <v>0</v>
      </c>
      <c r="E178" t="s">
        <v>15</v>
      </c>
      <c r="F178" t="s">
        <v>28</v>
      </c>
      <c r="G178" t="s">
        <v>37</v>
      </c>
    </row>
    <row r="179" spans="1:7" x14ac:dyDescent="0.25">
      <c r="A179" s="1">
        <v>44063</v>
      </c>
      <c r="B179">
        <v>1</v>
      </c>
      <c r="C179">
        <v>0</v>
      </c>
      <c r="D179">
        <v>0</v>
      </c>
      <c r="E179" t="s">
        <v>22</v>
      </c>
      <c r="F179" t="s">
        <v>26</v>
      </c>
      <c r="G179" t="s">
        <v>68</v>
      </c>
    </row>
    <row r="180" spans="1:7" x14ac:dyDescent="0.25">
      <c r="A180" s="1">
        <v>44064</v>
      </c>
      <c r="B180">
        <v>1</v>
      </c>
      <c r="C180">
        <v>0</v>
      </c>
      <c r="D180">
        <v>0</v>
      </c>
      <c r="E180" t="s">
        <v>22</v>
      </c>
      <c r="F180" t="s">
        <v>26</v>
      </c>
      <c r="G180" t="s">
        <v>56</v>
      </c>
    </row>
    <row r="181" spans="1:7" x14ac:dyDescent="0.25">
      <c r="A181" s="1">
        <v>44065</v>
      </c>
      <c r="B181">
        <v>2</v>
      </c>
      <c r="C181">
        <v>0</v>
      </c>
      <c r="D181">
        <v>0</v>
      </c>
      <c r="E181" t="s">
        <v>22</v>
      </c>
      <c r="F181" t="s">
        <v>26</v>
      </c>
      <c r="G181" t="s">
        <v>54</v>
      </c>
    </row>
    <row r="182" spans="1:7" x14ac:dyDescent="0.25">
      <c r="A182" s="1">
        <v>44066</v>
      </c>
      <c r="B182">
        <v>1</v>
      </c>
      <c r="C182">
        <v>0</v>
      </c>
      <c r="D182">
        <v>0</v>
      </c>
      <c r="E182" t="s">
        <v>22</v>
      </c>
      <c r="F182" t="s">
        <v>26</v>
      </c>
      <c r="G182" t="s">
        <v>79</v>
      </c>
    </row>
    <row r="183" spans="1:7" x14ac:dyDescent="0.25">
      <c r="A183" s="1">
        <v>44067</v>
      </c>
      <c r="B183">
        <v>26</v>
      </c>
      <c r="C183">
        <v>0</v>
      </c>
      <c r="D183">
        <v>0</v>
      </c>
      <c r="E183" t="s">
        <v>10</v>
      </c>
      <c r="F183" t="s">
        <v>26</v>
      </c>
      <c r="G183" t="s">
        <v>42</v>
      </c>
    </row>
    <row r="184" spans="1:7" x14ac:dyDescent="0.25">
      <c r="A184" s="1">
        <v>44068</v>
      </c>
      <c r="B184">
        <v>14</v>
      </c>
      <c r="C184">
        <v>0</v>
      </c>
      <c r="D184">
        <v>0</v>
      </c>
      <c r="E184" t="s">
        <v>22</v>
      </c>
      <c r="F184" t="s">
        <v>26</v>
      </c>
      <c r="G184" t="s">
        <v>27</v>
      </c>
    </row>
    <row r="185" spans="1:7" x14ac:dyDescent="0.25">
      <c r="A185" s="1">
        <v>44069</v>
      </c>
      <c r="B185">
        <v>4</v>
      </c>
      <c r="C185">
        <v>0</v>
      </c>
      <c r="D185">
        <v>0</v>
      </c>
      <c r="E185" t="s">
        <v>22</v>
      </c>
      <c r="F185" t="s">
        <v>26</v>
      </c>
      <c r="G185" t="s">
        <v>55</v>
      </c>
    </row>
    <row r="186" spans="1:7" x14ac:dyDescent="0.25">
      <c r="A186" s="1">
        <v>44070</v>
      </c>
      <c r="B186">
        <v>10</v>
      </c>
      <c r="C186">
        <v>0</v>
      </c>
      <c r="D186">
        <v>0</v>
      </c>
      <c r="E186" t="s">
        <v>22</v>
      </c>
      <c r="F186" t="s">
        <v>26</v>
      </c>
      <c r="G186" t="s">
        <v>50</v>
      </c>
    </row>
    <row r="187" spans="1:7" x14ac:dyDescent="0.25">
      <c r="A187" s="1">
        <v>44071</v>
      </c>
      <c r="B187">
        <v>5</v>
      </c>
      <c r="C187">
        <v>0</v>
      </c>
      <c r="D187">
        <v>0</v>
      </c>
      <c r="E187" t="s">
        <v>22</v>
      </c>
      <c r="F187" t="s">
        <v>26</v>
      </c>
      <c r="G187" t="s">
        <v>47</v>
      </c>
    </row>
    <row r="188" spans="1:7" x14ac:dyDescent="0.25">
      <c r="A188" s="1">
        <v>44072</v>
      </c>
      <c r="B188">
        <v>2</v>
      </c>
      <c r="C188">
        <v>0</v>
      </c>
      <c r="D188">
        <v>0</v>
      </c>
      <c r="E188" t="s">
        <v>22</v>
      </c>
      <c r="F188" t="s">
        <v>26</v>
      </c>
      <c r="G188" t="s">
        <v>48</v>
      </c>
    </row>
    <row r="189" spans="1:7" x14ac:dyDescent="0.25">
      <c r="A189" s="1">
        <v>44073</v>
      </c>
      <c r="B189">
        <v>29</v>
      </c>
      <c r="C189">
        <v>0</v>
      </c>
      <c r="D189">
        <v>0</v>
      </c>
      <c r="E189" t="s">
        <v>22</v>
      </c>
      <c r="F189" t="s">
        <v>26</v>
      </c>
      <c r="G189" t="s">
        <v>61</v>
      </c>
    </row>
    <row r="190" spans="1:7" x14ac:dyDescent="0.25">
      <c r="A190" s="1">
        <v>44074</v>
      </c>
      <c r="B190">
        <v>5</v>
      </c>
      <c r="C190">
        <v>0</v>
      </c>
      <c r="D190">
        <v>0</v>
      </c>
      <c r="E190" t="s">
        <v>22</v>
      </c>
      <c r="F190" t="s">
        <v>26</v>
      </c>
      <c r="G190" t="s">
        <v>33</v>
      </c>
    </row>
    <row r="191" spans="1:7" x14ac:dyDescent="0.25">
      <c r="A191" s="1">
        <v>44075</v>
      </c>
      <c r="B191">
        <v>21</v>
      </c>
      <c r="C191">
        <v>0</v>
      </c>
      <c r="D191">
        <v>0</v>
      </c>
      <c r="E191" t="s">
        <v>10</v>
      </c>
      <c r="F191" t="s">
        <v>26</v>
      </c>
      <c r="G191" t="s">
        <v>80</v>
      </c>
    </row>
    <row r="192" spans="1:7" x14ac:dyDescent="0.25">
      <c r="A192" s="1">
        <v>44076</v>
      </c>
      <c r="B192">
        <v>12</v>
      </c>
      <c r="C192">
        <v>0</v>
      </c>
      <c r="D192">
        <v>0</v>
      </c>
      <c r="E192" t="s">
        <v>58</v>
      </c>
      <c r="F192" t="s">
        <v>8</v>
      </c>
      <c r="G192" t="s">
        <v>9</v>
      </c>
    </row>
    <row r="193" spans="1:7" x14ac:dyDescent="0.25">
      <c r="A193" s="1">
        <v>44077</v>
      </c>
      <c r="B193">
        <v>25</v>
      </c>
      <c r="C193">
        <v>1</v>
      </c>
      <c r="D193">
        <v>0</v>
      </c>
      <c r="E193" t="s">
        <v>22</v>
      </c>
      <c r="F193" t="s">
        <v>11</v>
      </c>
      <c r="G193" t="s">
        <v>12</v>
      </c>
    </row>
    <row r="194" spans="1:7" x14ac:dyDescent="0.25">
      <c r="A194" s="1">
        <v>44078</v>
      </c>
      <c r="B194">
        <v>4</v>
      </c>
      <c r="C194">
        <v>0</v>
      </c>
      <c r="D194">
        <v>0</v>
      </c>
      <c r="E194" t="s">
        <v>22</v>
      </c>
      <c r="F194" t="s">
        <v>11</v>
      </c>
      <c r="G194" t="s">
        <v>18</v>
      </c>
    </row>
    <row r="195" spans="1:7" x14ac:dyDescent="0.25">
      <c r="A195" s="1">
        <v>44079</v>
      </c>
      <c r="B195">
        <v>5</v>
      </c>
      <c r="C195">
        <v>0</v>
      </c>
      <c r="D195">
        <v>0</v>
      </c>
      <c r="E195" t="s">
        <v>22</v>
      </c>
      <c r="F195" t="s">
        <v>19</v>
      </c>
      <c r="G195" t="s">
        <v>20</v>
      </c>
    </row>
    <row r="196" spans="1:7" x14ac:dyDescent="0.25">
      <c r="A196" s="1">
        <v>44080</v>
      </c>
      <c r="B196">
        <v>8</v>
      </c>
      <c r="C196">
        <v>0</v>
      </c>
      <c r="D196">
        <v>1</v>
      </c>
      <c r="E196" t="s">
        <v>22</v>
      </c>
      <c r="F196" t="s">
        <v>13</v>
      </c>
      <c r="G196" t="s">
        <v>44</v>
      </c>
    </row>
    <row r="197" spans="1:7" x14ac:dyDescent="0.25">
      <c r="A197" s="1">
        <v>44081</v>
      </c>
      <c r="B197">
        <v>1</v>
      </c>
      <c r="C197">
        <v>0</v>
      </c>
      <c r="D197">
        <v>0</v>
      </c>
      <c r="E197" t="s">
        <v>15</v>
      </c>
      <c r="F197" t="s">
        <v>28</v>
      </c>
      <c r="G197" t="s">
        <v>81</v>
      </c>
    </row>
    <row r="198" spans="1:7" x14ac:dyDescent="0.25">
      <c r="A198" s="1">
        <v>44082</v>
      </c>
      <c r="B198">
        <v>1</v>
      </c>
      <c r="C198">
        <v>0</v>
      </c>
      <c r="D198">
        <v>0</v>
      </c>
      <c r="E198" t="s">
        <v>15</v>
      </c>
      <c r="F198" t="s">
        <v>28</v>
      </c>
      <c r="G198" t="s">
        <v>82</v>
      </c>
    </row>
    <row r="199" spans="1:7" x14ac:dyDescent="0.25">
      <c r="A199" s="1">
        <v>44083</v>
      </c>
      <c r="B199">
        <v>4</v>
      </c>
      <c r="C199">
        <v>0</v>
      </c>
      <c r="D199">
        <v>1</v>
      </c>
      <c r="E199" t="s">
        <v>22</v>
      </c>
      <c r="F199" t="s">
        <v>8</v>
      </c>
      <c r="G199" t="s">
        <v>9</v>
      </c>
    </row>
    <row r="200" spans="1:7" x14ac:dyDescent="0.25">
      <c r="A200" s="1">
        <v>44084</v>
      </c>
      <c r="B200">
        <v>0</v>
      </c>
      <c r="C200">
        <v>0</v>
      </c>
      <c r="D200">
        <v>3</v>
      </c>
      <c r="E200" t="s">
        <v>22</v>
      </c>
      <c r="F200" t="s">
        <v>26</v>
      </c>
      <c r="G200" t="s">
        <v>27</v>
      </c>
    </row>
    <row r="201" spans="1:7" x14ac:dyDescent="0.25">
      <c r="A201" s="1">
        <v>44085</v>
      </c>
      <c r="B201">
        <v>1</v>
      </c>
      <c r="C201">
        <v>0</v>
      </c>
      <c r="D201">
        <v>0</v>
      </c>
      <c r="E201" t="s">
        <v>22</v>
      </c>
      <c r="F201" t="s">
        <v>26</v>
      </c>
      <c r="G201" t="s">
        <v>79</v>
      </c>
    </row>
    <row r="202" spans="1:7" x14ac:dyDescent="0.25">
      <c r="A202" s="1">
        <v>44086</v>
      </c>
      <c r="B202">
        <v>1</v>
      </c>
      <c r="C202">
        <v>0</v>
      </c>
      <c r="D202">
        <v>0</v>
      </c>
      <c r="E202" t="s">
        <v>22</v>
      </c>
      <c r="F202" t="s">
        <v>26</v>
      </c>
      <c r="G202" t="s">
        <v>83</v>
      </c>
    </row>
    <row r="203" spans="1:7" x14ac:dyDescent="0.25">
      <c r="A203" s="1">
        <v>44087</v>
      </c>
      <c r="B203">
        <v>3</v>
      </c>
      <c r="C203">
        <v>0</v>
      </c>
      <c r="D203">
        <v>0</v>
      </c>
      <c r="E203" t="s">
        <v>22</v>
      </c>
      <c r="F203" t="s">
        <v>26</v>
      </c>
      <c r="G203" t="s">
        <v>61</v>
      </c>
    </row>
    <row r="204" spans="1:7" x14ac:dyDescent="0.25">
      <c r="A204" s="1">
        <v>44088</v>
      </c>
      <c r="B204">
        <v>7</v>
      </c>
      <c r="C204">
        <v>0</v>
      </c>
      <c r="D204">
        <v>0</v>
      </c>
      <c r="E204" t="s">
        <v>22</v>
      </c>
      <c r="F204" t="s">
        <v>26</v>
      </c>
      <c r="G204" t="s">
        <v>48</v>
      </c>
    </row>
    <row r="205" spans="1:7" x14ac:dyDescent="0.25">
      <c r="A205" s="1">
        <v>44089</v>
      </c>
      <c r="B205">
        <v>1</v>
      </c>
      <c r="C205">
        <v>0</v>
      </c>
      <c r="D205">
        <v>0</v>
      </c>
      <c r="E205" t="s">
        <v>22</v>
      </c>
      <c r="F205" t="s">
        <v>26</v>
      </c>
      <c r="G205" t="s">
        <v>50</v>
      </c>
    </row>
    <row r="206" spans="1:7" x14ac:dyDescent="0.25">
      <c r="A206" s="1">
        <v>44090</v>
      </c>
      <c r="B206">
        <v>11</v>
      </c>
      <c r="C206">
        <v>0</v>
      </c>
      <c r="D206">
        <v>0</v>
      </c>
      <c r="E206" t="s">
        <v>22</v>
      </c>
      <c r="F206" t="s">
        <v>26</v>
      </c>
      <c r="G206" t="s">
        <v>47</v>
      </c>
    </row>
    <row r="207" spans="1:7" x14ac:dyDescent="0.25">
      <c r="A207" s="1">
        <v>44091</v>
      </c>
      <c r="B207">
        <v>5</v>
      </c>
      <c r="C207">
        <v>0</v>
      </c>
      <c r="D207">
        <v>0</v>
      </c>
      <c r="E207" t="s">
        <v>10</v>
      </c>
      <c r="F207" t="s">
        <v>26</v>
      </c>
      <c r="G207" t="s">
        <v>80</v>
      </c>
    </row>
    <row r="208" spans="1:7" x14ac:dyDescent="0.25">
      <c r="A208" s="1">
        <v>44092</v>
      </c>
      <c r="B208">
        <v>1</v>
      </c>
      <c r="C208">
        <v>1</v>
      </c>
      <c r="D208">
        <v>0</v>
      </c>
      <c r="E208" t="s">
        <v>22</v>
      </c>
      <c r="F208" t="s">
        <v>26</v>
      </c>
      <c r="G208" t="s">
        <v>84</v>
      </c>
    </row>
    <row r="209" spans="1:7" x14ac:dyDescent="0.25">
      <c r="A209" s="1">
        <v>44093</v>
      </c>
      <c r="B209">
        <v>4</v>
      </c>
      <c r="C209">
        <v>0</v>
      </c>
      <c r="D209">
        <v>0</v>
      </c>
      <c r="E209" t="s">
        <v>15</v>
      </c>
      <c r="F209" t="s">
        <v>40</v>
      </c>
      <c r="G209" t="s">
        <v>85</v>
      </c>
    </row>
    <row r="210" spans="1:7" x14ac:dyDescent="0.25">
      <c r="A210" s="1">
        <v>44094</v>
      </c>
      <c r="B210">
        <v>33</v>
      </c>
      <c r="C210">
        <v>2</v>
      </c>
      <c r="D210">
        <v>3</v>
      </c>
      <c r="E210" t="s">
        <v>22</v>
      </c>
      <c r="F210" t="s">
        <v>11</v>
      </c>
      <c r="G210" t="s">
        <v>12</v>
      </c>
    </row>
    <row r="211" spans="1:7" x14ac:dyDescent="0.25">
      <c r="A211" s="1">
        <v>44095</v>
      </c>
      <c r="B211">
        <v>0</v>
      </c>
      <c r="C211">
        <v>1</v>
      </c>
      <c r="D211">
        <v>0</v>
      </c>
      <c r="E211" t="s">
        <v>22</v>
      </c>
      <c r="F211" t="s">
        <v>13</v>
      </c>
      <c r="G211" t="s">
        <v>44</v>
      </c>
    </row>
    <row r="212" spans="1:7" x14ac:dyDescent="0.25">
      <c r="A212" s="1">
        <v>44096</v>
      </c>
      <c r="B212">
        <v>5</v>
      </c>
      <c r="C212">
        <v>0</v>
      </c>
      <c r="D212">
        <v>0</v>
      </c>
      <c r="E212" t="s">
        <v>15</v>
      </c>
      <c r="F212" t="s">
        <v>13</v>
      </c>
      <c r="G212" t="s">
        <v>71</v>
      </c>
    </row>
    <row r="213" spans="1:7" x14ac:dyDescent="0.25">
      <c r="A213" s="1">
        <v>44097</v>
      </c>
      <c r="B213">
        <v>2</v>
      </c>
      <c r="C213">
        <v>0</v>
      </c>
      <c r="D213">
        <v>0</v>
      </c>
      <c r="E213" t="s">
        <v>10</v>
      </c>
      <c r="F213" t="s">
        <v>13</v>
      </c>
      <c r="G213" t="s">
        <v>62</v>
      </c>
    </row>
    <row r="214" spans="1:7" x14ac:dyDescent="0.25">
      <c r="A214" s="1">
        <v>44098</v>
      </c>
      <c r="B214">
        <v>3</v>
      </c>
      <c r="C214">
        <v>0</v>
      </c>
      <c r="D214">
        <v>0</v>
      </c>
      <c r="E214" t="s">
        <v>22</v>
      </c>
      <c r="F214" t="s">
        <v>13</v>
      </c>
      <c r="G214" t="s">
        <v>59</v>
      </c>
    </row>
    <row r="215" spans="1:7" x14ac:dyDescent="0.25">
      <c r="A215" s="1">
        <v>44099</v>
      </c>
      <c r="B215">
        <v>2</v>
      </c>
      <c r="C215">
        <v>0</v>
      </c>
      <c r="D215">
        <v>0</v>
      </c>
      <c r="E215" t="s">
        <v>15</v>
      </c>
      <c r="F215" t="s">
        <v>13</v>
      </c>
      <c r="G215" t="s">
        <v>86</v>
      </c>
    </row>
    <row r="216" spans="1:7" x14ac:dyDescent="0.25">
      <c r="A216" s="1">
        <v>44100</v>
      </c>
      <c r="B216">
        <v>1</v>
      </c>
      <c r="C216">
        <v>1</v>
      </c>
      <c r="D216">
        <v>0</v>
      </c>
      <c r="E216" t="s">
        <v>15</v>
      </c>
      <c r="F216" t="s">
        <v>28</v>
      </c>
      <c r="G216" t="s">
        <v>82</v>
      </c>
    </row>
    <row r="217" spans="1:7" x14ac:dyDescent="0.25">
      <c r="A217" s="1">
        <v>44101</v>
      </c>
      <c r="B217">
        <v>2</v>
      </c>
      <c r="C217">
        <v>0</v>
      </c>
      <c r="D217">
        <v>0</v>
      </c>
      <c r="E217" t="s">
        <v>22</v>
      </c>
      <c r="F217" t="s">
        <v>28</v>
      </c>
      <c r="G217" t="s">
        <v>35</v>
      </c>
    </row>
    <row r="218" spans="1:7" x14ac:dyDescent="0.25">
      <c r="A218" s="1">
        <v>44102</v>
      </c>
      <c r="B218">
        <v>1</v>
      </c>
      <c r="C218">
        <v>1</v>
      </c>
      <c r="D218">
        <v>0</v>
      </c>
      <c r="E218" t="s">
        <v>15</v>
      </c>
      <c r="F218" t="s">
        <v>28</v>
      </c>
      <c r="G218" t="s">
        <v>81</v>
      </c>
    </row>
    <row r="219" spans="1:7" x14ac:dyDescent="0.25">
      <c r="A219" s="1">
        <v>44103</v>
      </c>
      <c r="B219">
        <v>8</v>
      </c>
      <c r="C219">
        <v>0</v>
      </c>
      <c r="D219">
        <v>1</v>
      </c>
      <c r="E219" t="s">
        <v>22</v>
      </c>
      <c r="F219" t="s">
        <v>8</v>
      </c>
      <c r="G219" t="s">
        <v>9</v>
      </c>
    </row>
    <row r="220" spans="1:7" x14ac:dyDescent="0.25">
      <c r="A220" s="1">
        <v>44104</v>
      </c>
      <c r="B220">
        <v>11</v>
      </c>
      <c r="C220">
        <v>0</v>
      </c>
      <c r="D220">
        <v>1</v>
      </c>
      <c r="E220" t="s">
        <v>22</v>
      </c>
      <c r="F220" t="s">
        <v>26</v>
      </c>
      <c r="G220" t="s">
        <v>68</v>
      </c>
    </row>
    <row r="221" spans="1:7" x14ac:dyDescent="0.25">
      <c r="A221" s="1">
        <v>44105</v>
      </c>
      <c r="B221">
        <v>14</v>
      </c>
      <c r="C221">
        <v>0</v>
      </c>
      <c r="D221">
        <v>0</v>
      </c>
      <c r="E221" t="s">
        <v>15</v>
      </c>
      <c r="F221" t="s">
        <v>26</v>
      </c>
      <c r="G221" t="s">
        <v>27</v>
      </c>
    </row>
    <row r="222" spans="1:7" x14ac:dyDescent="0.25">
      <c r="A222" s="1">
        <v>44106</v>
      </c>
      <c r="B222">
        <v>8</v>
      </c>
      <c r="C222">
        <v>0</v>
      </c>
      <c r="D222">
        <v>0</v>
      </c>
      <c r="E222" t="s">
        <v>22</v>
      </c>
      <c r="F222" t="s">
        <v>26</v>
      </c>
      <c r="G222" t="s">
        <v>61</v>
      </c>
    </row>
    <row r="223" spans="1:7" x14ac:dyDescent="0.25">
      <c r="A223" s="1">
        <v>44107</v>
      </c>
      <c r="B223">
        <v>26</v>
      </c>
      <c r="C223">
        <v>0</v>
      </c>
      <c r="D223">
        <v>1</v>
      </c>
      <c r="E223" t="s">
        <v>10</v>
      </c>
      <c r="F223" t="s">
        <v>26</v>
      </c>
      <c r="G223" t="s">
        <v>80</v>
      </c>
    </row>
    <row r="224" spans="1:7" x14ac:dyDescent="0.25">
      <c r="A224" s="1">
        <v>44108</v>
      </c>
      <c r="B224">
        <v>21</v>
      </c>
      <c r="C224">
        <v>4</v>
      </c>
      <c r="D224">
        <v>2</v>
      </c>
      <c r="E224" t="s">
        <v>22</v>
      </c>
      <c r="F224" t="s">
        <v>11</v>
      </c>
      <c r="G224" t="s">
        <v>12</v>
      </c>
    </row>
    <row r="225" spans="1:7" x14ac:dyDescent="0.25">
      <c r="A225" s="1">
        <v>44109</v>
      </c>
      <c r="B225">
        <v>6</v>
      </c>
      <c r="C225">
        <v>0</v>
      </c>
      <c r="D225">
        <v>23</v>
      </c>
      <c r="E225" t="s">
        <v>22</v>
      </c>
      <c r="F225" t="s">
        <v>11</v>
      </c>
      <c r="G225" t="s">
        <v>25</v>
      </c>
    </row>
    <row r="226" spans="1:7" x14ac:dyDescent="0.25">
      <c r="A226" s="1">
        <v>44110</v>
      </c>
      <c r="B226">
        <v>6</v>
      </c>
      <c r="C226">
        <v>0</v>
      </c>
      <c r="D226">
        <v>0</v>
      </c>
      <c r="E226" t="s">
        <v>22</v>
      </c>
      <c r="F226" t="s">
        <v>19</v>
      </c>
      <c r="G226" t="s">
        <v>20</v>
      </c>
    </row>
    <row r="227" spans="1:7" x14ac:dyDescent="0.25">
      <c r="A227" s="1">
        <v>44111</v>
      </c>
      <c r="B227">
        <v>18</v>
      </c>
      <c r="C227">
        <v>0</v>
      </c>
      <c r="D227">
        <v>4</v>
      </c>
      <c r="E227" t="s">
        <v>15</v>
      </c>
      <c r="F227" t="s">
        <v>13</v>
      </c>
      <c r="G227" t="s">
        <v>44</v>
      </c>
    </row>
    <row r="228" spans="1:7" x14ac:dyDescent="0.25">
      <c r="A228" s="1">
        <v>44112</v>
      </c>
      <c r="B228">
        <v>1</v>
      </c>
      <c r="C228">
        <v>0</v>
      </c>
      <c r="D228">
        <v>0</v>
      </c>
      <c r="E228" t="s">
        <v>22</v>
      </c>
      <c r="F228" t="s">
        <v>45</v>
      </c>
      <c r="G228" t="s">
        <v>87</v>
      </c>
    </row>
    <row r="229" spans="1:7" x14ac:dyDescent="0.25">
      <c r="A229" s="1">
        <v>44113</v>
      </c>
      <c r="B229">
        <v>3</v>
      </c>
      <c r="C229">
        <v>0</v>
      </c>
      <c r="D229">
        <v>0</v>
      </c>
      <c r="E229" t="s">
        <v>10</v>
      </c>
      <c r="F229" t="s">
        <v>28</v>
      </c>
      <c r="G229" t="s">
        <v>35</v>
      </c>
    </row>
    <row r="230" spans="1:7" x14ac:dyDescent="0.25">
      <c r="A230" s="1">
        <v>44114</v>
      </c>
      <c r="B230">
        <v>1</v>
      </c>
      <c r="C230">
        <v>0</v>
      </c>
      <c r="D230">
        <v>0</v>
      </c>
      <c r="E230" t="s">
        <v>15</v>
      </c>
      <c r="F230" t="s">
        <v>28</v>
      </c>
      <c r="G230" t="s">
        <v>88</v>
      </c>
    </row>
    <row r="231" spans="1:7" x14ac:dyDescent="0.25">
      <c r="A231" s="1">
        <v>44115</v>
      </c>
      <c r="B231">
        <v>1</v>
      </c>
      <c r="C231">
        <v>0</v>
      </c>
      <c r="D231">
        <v>0</v>
      </c>
      <c r="E231" t="s">
        <v>22</v>
      </c>
      <c r="F231" t="s">
        <v>28</v>
      </c>
      <c r="G231" t="s">
        <v>29</v>
      </c>
    </row>
    <row r="232" spans="1:7" x14ac:dyDescent="0.25">
      <c r="A232" s="1">
        <v>44116</v>
      </c>
      <c r="B232">
        <v>3</v>
      </c>
      <c r="C232">
        <v>0</v>
      </c>
      <c r="D232">
        <v>0</v>
      </c>
      <c r="E232" t="s">
        <v>22</v>
      </c>
      <c r="F232" t="s">
        <v>28</v>
      </c>
      <c r="G232" t="s">
        <v>81</v>
      </c>
    </row>
    <row r="233" spans="1:7" x14ac:dyDescent="0.25">
      <c r="A233" s="1">
        <v>44117</v>
      </c>
      <c r="B233">
        <v>1</v>
      </c>
      <c r="C233">
        <v>0</v>
      </c>
      <c r="D233">
        <v>0</v>
      </c>
      <c r="E233" t="s">
        <v>22</v>
      </c>
      <c r="F233" t="s">
        <v>28</v>
      </c>
      <c r="G233" t="s">
        <v>32</v>
      </c>
    </row>
    <row r="234" spans="1:7" x14ac:dyDescent="0.25">
      <c r="A234" s="1">
        <v>44118</v>
      </c>
      <c r="B234">
        <v>1</v>
      </c>
      <c r="C234">
        <v>0</v>
      </c>
      <c r="D234">
        <v>0</v>
      </c>
      <c r="E234" t="s">
        <v>22</v>
      </c>
      <c r="F234" t="s">
        <v>28</v>
      </c>
      <c r="G234" t="s">
        <v>30</v>
      </c>
    </row>
    <row r="235" spans="1:7" x14ac:dyDescent="0.25">
      <c r="A235" s="1">
        <v>44119</v>
      </c>
      <c r="B235">
        <v>16</v>
      </c>
      <c r="C235">
        <v>0</v>
      </c>
      <c r="D235">
        <v>0</v>
      </c>
      <c r="E235" t="s">
        <v>22</v>
      </c>
      <c r="F235" t="s">
        <v>28</v>
      </c>
      <c r="G235" t="s">
        <v>35</v>
      </c>
    </row>
    <row r="236" spans="1:7" x14ac:dyDescent="0.25">
      <c r="A236" s="1">
        <v>44120</v>
      </c>
      <c r="B236">
        <v>7</v>
      </c>
      <c r="C236">
        <v>0</v>
      </c>
      <c r="D236">
        <v>0</v>
      </c>
      <c r="E236" t="s">
        <v>15</v>
      </c>
      <c r="F236" t="s">
        <v>8</v>
      </c>
      <c r="G236" t="s">
        <v>9</v>
      </c>
    </row>
    <row r="237" spans="1:7" x14ac:dyDescent="0.25">
      <c r="A237" s="1">
        <v>44121</v>
      </c>
      <c r="B237">
        <v>0</v>
      </c>
      <c r="C237">
        <v>3</v>
      </c>
      <c r="D237">
        <v>0</v>
      </c>
      <c r="E237" t="s">
        <v>10</v>
      </c>
      <c r="F237" t="s">
        <v>26</v>
      </c>
      <c r="G237" t="s">
        <v>33</v>
      </c>
    </row>
    <row r="238" spans="1:7" x14ac:dyDescent="0.25">
      <c r="A238" s="1">
        <v>44122</v>
      </c>
      <c r="B238">
        <v>14</v>
      </c>
      <c r="C238">
        <v>0</v>
      </c>
      <c r="D238">
        <v>0</v>
      </c>
      <c r="E238" t="s">
        <v>22</v>
      </c>
      <c r="F238" t="s">
        <v>26</v>
      </c>
      <c r="G238" t="s">
        <v>47</v>
      </c>
    </row>
    <row r="239" spans="1:7" x14ac:dyDescent="0.25">
      <c r="A239" s="1">
        <v>44123</v>
      </c>
      <c r="B239">
        <v>1</v>
      </c>
      <c r="C239">
        <v>0</v>
      </c>
      <c r="D239">
        <v>0</v>
      </c>
      <c r="E239" t="s">
        <v>22</v>
      </c>
      <c r="F239" t="s">
        <v>26</v>
      </c>
      <c r="G239" t="s">
        <v>66</v>
      </c>
    </row>
    <row r="240" spans="1:7" x14ac:dyDescent="0.25">
      <c r="A240" s="1">
        <v>44124</v>
      </c>
      <c r="B240">
        <v>1</v>
      </c>
      <c r="C240">
        <v>0</v>
      </c>
      <c r="D240">
        <v>0</v>
      </c>
      <c r="E240" t="s">
        <v>22</v>
      </c>
      <c r="F240" t="s">
        <v>26</v>
      </c>
      <c r="G240" t="s">
        <v>84</v>
      </c>
    </row>
    <row r="241" spans="1:7" x14ac:dyDescent="0.25">
      <c r="A241" s="1">
        <v>44125</v>
      </c>
      <c r="B241">
        <v>5</v>
      </c>
      <c r="C241">
        <v>0</v>
      </c>
      <c r="D241">
        <v>0</v>
      </c>
      <c r="E241" t="s">
        <v>22</v>
      </c>
      <c r="F241" t="s">
        <v>26</v>
      </c>
      <c r="G241" t="s">
        <v>89</v>
      </c>
    </row>
    <row r="242" spans="1:7" x14ac:dyDescent="0.25">
      <c r="A242" s="1">
        <v>44126</v>
      </c>
      <c r="B242">
        <v>1</v>
      </c>
      <c r="C242">
        <v>0</v>
      </c>
      <c r="D242">
        <v>0</v>
      </c>
      <c r="E242" t="s">
        <v>22</v>
      </c>
      <c r="F242" t="s">
        <v>26</v>
      </c>
      <c r="G242" t="s">
        <v>90</v>
      </c>
    </row>
    <row r="243" spans="1:7" x14ac:dyDescent="0.25">
      <c r="A243" s="1">
        <v>44127</v>
      </c>
      <c r="B243">
        <v>1</v>
      </c>
      <c r="C243">
        <v>0</v>
      </c>
      <c r="D243">
        <v>0</v>
      </c>
      <c r="E243" t="s">
        <v>22</v>
      </c>
      <c r="F243" t="s">
        <v>26</v>
      </c>
      <c r="G243" t="s">
        <v>91</v>
      </c>
    </row>
    <row r="244" spans="1:7" x14ac:dyDescent="0.25">
      <c r="A244" s="1">
        <v>44128</v>
      </c>
      <c r="B244">
        <v>16</v>
      </c>
      <c r="C244">
        <v>0</v>
      </c>
      <c r="D244">
        <v>0</v>
      </c>
      <c r="E244" t="s">
        <v>22</v>
      </c>
      <c r="F244" t="s">
        <v>11</v>
      </c>
      <c r="G244" t="s">
        <v>18</v>
      </c>
    </row>
    <row r="245" spans="1:7" x14ac:dyDescent="0.25">
      <c r="A245" s="1">
        <v>44129</v>
      </c>
      <c r="B245">
        <v>0</v>
      </c>
      <c r="C245">
        <v>0</v>
      </c>
      <c r="D245">
        <v>10</v>
      </c>
      <c r="E245" t="s">
        <v>10</v>
      </c>
      <c r="F245" t="s">
        <v>11</v>
      </c>
      <c r="G245" t="s">
        <v>25</v>
      </c>
    </row>
    <row r="246" spans="1:7" x14ac:dyDescent="0.25">
      <c r="A246" s="1">
        <v>44130</v>
      </c>
      <c r="B246">
        <v>94</v>
      </c>
      <c r="C246">
        <v>0</v>
      </c>
      <c r="D246">
        <v>0</v>
      </c>
      <c r="E246" t="s">
        <v>92</v>
      </c>
      <c r="F246" t="s">
        <v>11</v>
      </c>
      <c r="G246" t="s">
        <v>18</v>
      </c>
    </row>
    <row r="247" spans="1:7" x14ac:dyDescent="0.25">
      <c r="A247" s="1">
        <v>44131</v>
      </c>
      <c r="B247">
        <v>1</v>
      </c>
      <c r="C247">
        <v>0</v>
      </c>
      <c r="D247">
        <v>0</v>
      </c>
      <c r="E247" t="s">
        <v>22</v>
      </c>
      <c r="F247" t="s">
        <v>11</v>
      </c>
      <c r="G247" t="s">
        <v>93</v>
      </c>
    </row>
    <row r="248" spans="1:7" x14ac:dyDescent="0.25">
      <c r="A248" s="1">
        <v>44132</v>
      </c>
      <c r="B248">
        <v>14</v>
      </c>
      <c r="C248">
        <v>0</v>
      </c>
      <c r="D248">
        <v>17</v>
      </c>
      <c r="E248" t="s">
        <v>10</v>
      </c>
      <c r="F248" t="s">
        <v>19</v>
      </c>
      <c r="G248" t="s">
        <v>20</v>
      </c>
    </row>
    <row r="249" spans="1:7" x14ac:dyDescent="0.25">
      <c r="A249" s="1">
        <v>44133</v>
      </c>
      <c r="B249">
        <v>37</v>
      </c>
      <c r="C249">
        <v>0</v>
      </c>
      <c r="D249">
        <v>0</v>
      </c>
      <c r="E249" t="s">
        <v>15</v>
      </c>
      <c r="F249" t="s">
        <v>13</v>
      </c>
      <c r="G249" t="s">
        <v>44</v>
      </c>
    </row>
    <row r="250" spans="1:7" x14ac:dyDescent="0.25">
      <c r="A250" s="1">
        <v>44134</v>
      </c>
      <c r="B250">
        <v>0</v>
      </c>
      <c r="C250">
        <v>0</v>
      </c>
      <c r="D250">
        <v>0</v>
      </c>
      <c r="E250" t="s">
        <v>15</v>
      </c>
      <c r="F250" t="s">
        <v>28</v>
      </c>
      <c r="G250" t="s">
        <v>35</v>
      </c>
    </row>
    <row r="251" spans="1:7" x14ac:dyDescent="0.25">
      <c r="A251" s="1">
        <v>44135</v>
      </c>
      <c r="B251">
        <v>1</v>
      </c>
      <c r="C251">
        <v>0</v>
      </c>
      <c r="D251">
        <v>0</v>
      </c>
      <c r="E251" t="s">
        <v>22</v>
      </c>
      <c r="F251" t="s">
        <v>45</v>
      </c>
      <c r="G251" t="s">
        <v>87</v>
      </c>
    </row>
    <row r="252" spans="1:7" x14ac:dyDescent="0.25">
      <c r="A252" s="1">
        <v>44136</v>
      </c>
      <c r="B252">
        <v>3</v>
      </c>
      <c r="C252">
        <v>0</v>
      </c>
      <c r="D252">
        <v>0</v>
      </c>
      <c r="E252" t="s">
        <v>15</v>
      </c>
      <c r="F252" t="s">
        <v>28</v>
      </c>
      <c r="G252" t="s">
        <v>29</v>
      </c>
    </row>
    <row r="253" spans="1:7" x14ac:dyDescent="0.25">
      <c r="A253" s="1">
        <v>44137</v>
      </c>
      <c r="B253">
        <v>1</v>
      </c>
      <c r="C253">
        <v>0</v>
      </c>
      <c r="D253">
        <v>0</v>
      </c>
      <c r="E253" t="s">
        <v>22</v>
      </c>
      <c r="F253" t="s">
        <v>28</v>
      </c>
      <c r="G253" t="s">
        <v>94</v>
      </c>
    </row>
    <row r="254" spans="1:7" x14ac:dyDescent="0.25">
      <c r="A254" s="1">
        <v>44138</v>
      </c>
      <c r="B254">
        <v>10</v>
      </c>
      <c r="C254">
        <v>0</v>
      </c>
      <c r="D254">
        <v>0</v>
      </c>
      <c r="E254" t="s">
        <v>22</v>
      </c>
      <c r="F254" t="s">
        <v>28</v>
      </c>
      <c r="G254" t="s">
        <v>77</v>
      </c>
    </row>
    <row r="255" spans="1:7" x14ac:dyDescent="0.25">
      <c r="A255" s="1">
        <v>44139</v>
      </c>
      <c r="B255">
        <v>1</v>
      </c>
      <c r="C255">
        <v>0</v>
      </c>
      <c r="D255">
        <v>5</v>
      </c>
      <c r="E255" t="s">
        <v>22</v>
      </c>
      <c r="F255" t="s">
        <v>28</v>
      </c>
      <c r="G255" t="s">
        <v>30</v>
      </c>
    </row>
    <row r="256" spans="1:7" x14ac:dyDescent="0.25">
      <c r="A256" s="1">
        <v>44140</v>
      </c>
      <c r="B256">
        <v>1</v>
      </c>
      <c r="C256">
        <v>0</v>
      </c>
      <c r="D256">
        <v>0</v>
      </c>
      <c r="E256" t="s">
        <v>10</v>
      </c>
      <c r="F256" t="s">
        <v>45</v>
      </c>
      <c r="G256" t="s">
        <v>95</v>
      </c>
    </row>
    <row r="257" spans="1:7" x14ac:dyDescent="0.25">
      <c r="A257" s="1">
        <v>44141</v>
      </c>
      <c r="B257">
        <v>4</v>
      </c>
      <c r="C257">
        <v>1</v>
      </c>
      <c r="D257">
        <v>10</v>
      </c>
      <c r="E257" t="s">
        <v>10</v>
      </c>
      <c r="F257" t="s">
        <v>28</v>
      </c>
      <c r="G257" t="s">
        <v>29</v>
      </c>
    </row>
    <row r="258" spans="1:7" x14ac:dyDescent="0.25">
      <c r="A258" s="1">
        <v>44142</v>
      </c>
      <c r="B258">
        <v>10</v>
      </c>
      <c r="C258">
        <v>0</v>
      </c>
      <c r="D258">
        <v>0</v>
      </c>
      <c r="E258" t="s">
        <v>15</v>
      </c>
      <c r="F258" t="s">
        <v>28</v>
      </c>
      <c r="G258" t="s">
        <v>35</v>
      </c>
    </row>
    <row r="259" spans="1:7" x14ac:dyDescent="0.25">
      <c r="A259" s="1">
        <v>44143</v>
      </c>
      <c r="B259">
        <v>13</v>
      </c>
      <c r="C259">
        <v>0</v>
      </c>
      <c r="D259">
        <v>0</v>
      </c>
      <c r="E259" t="s">
        <v>58</v>
      </c>
      <c r="F259" t="s">
        <v>8</v>
      </c>
      <c r="G259" t="s">
        <v>9</v>
      </c>
    </row>
    <row r="260" spans="1:7" x14ac:dyDescent="0.25">
      <c r="A260" s="1">
        <v>44144</v>
      </c>
      <c r="B260">
        <v>2</v>
      </c>
      <c r="C260">
        <v>0</v>
      </c>
      <c r="D260">
        <v>0</v>
      </c>
      <c r="E260" t="s">
        <v>15</v>
      </c>
      <c r="F260" t="s">
        <v>40</v>
      </c>
      <c r="G260" t="s">
        <v>96</v>
      </c>
    </row>
    <row r="261" spans="1:7" x14ac:dyDescent="0.25">
      <c r="A261" s="1">
        <v>44145</v>
      </c>
      <c r="B261">
        <v>1</v>
      </c>
      <c r="C261">
        <v>0</v>
      </c>
      <c r="D261">
        <v>0</v>
      </c>
      <c r="E261" t="s">
        <v>15</v>
      </c>
      <c r="F261" t="s">
        <v>40</v>
      </c>
      <c r="G261" t="s">
        <v>97</v>
      </c>
    </row>
    <row r="262" spans="1:7" x14ac:dyDescent="0.25">
      <c r="A262" s="1">
        <v>44146</v>
      </c>
      <c r="B262">
        <v>1</v>
      </c>
      <c r="C262">
        <v>1</v>
      </c>
      <c r="D262">
        <v>0</v>
      </c>
      <c r="E262" t="s">
        <v>22</v>
      </c>
      <c r="F262" t="s">
        <v>28</v>
      </c>
      <c r="G262" t="s">
        <v>88</v>
      </c>
    </row>
    <row r="263" spans="1:7" x14ac:dyDescent="0.25">
      <c r="A263" s="1">
        <v>44147</v>
      </c>
      <c r="B263">
        <v>1</v>
      </c>
      <c r="C263">
        <v>1</v>
      </c>
      <c r="D263">
        <v>0</v>
      </c>
      <c r="E263" t="s">
        <v>22</v>
      </c>
      <c r="F263" t="s">
        <v>28</v>
      </c>
      <c r="G263" t="s">
        <v>35</v>
      </c>
    </row>
    <row r="264" spans="1:7" x14ac:dyDescent="0.25">
      <c r="A264" s="1">
        <v>44148</v>
      </c>
      <c r="B264">
        <v>0</v>
      </c>
      <c r="C264">
        <v>0</v>
      </c>
      <c r="D264">
        <v>2</v>
      </c>
      <c r="E264" t="s">
        <v>22</v>
      </c>
      <c r="F264" t="s">
        <v>28</v>
      </c>
      <c r="G264" t="s">
        <v>74</v>
      </c>
    </row>
    <row r="265" spans="1:7" x14ac:dyDescent="0.25">
      <c r="A265" s="1">
        <v>44149</v>
      </c>
      <c r="B265">
        <v>3</v>
      </c>
      <c r="C265">
        <v>0</v>
      </c>
      <c r="D265">
        <v>0</v>
      </c>
      <c r="E265" t="s">
        <v>22</v>
      </c>
      <c r="F265" t="s">
        <v>28</v>
      </c>
      <c r="G265" t="s">
        <v>82</v>
      </c>
    </row>
    <row r="266" spans="1:7" x14ac:dyDescent="0.25">
      <c r="A266" s="1">
        <v>44150</v>
      </c>
      <c r="B266">
        <v>1</v>
      </c>
      <c r="C266">
        <v>0</v>
      </c>
      <c r="D266">
        <v>0</v>
      </c>
      <c r="E266" t="s">
        <v>22</v>
      </c>
      <c r="F266" t="s">
        <v>28</v>
      </c>
      <c r="G266" t="s">
        <v>64</v>
      </c>
    </row>
    <row r="267" spans="1:7" x14ac:dyDescent="0.25">
      <c r="A267" s="1">
        <v>44151</v>
      </c>
      <c r="B267">
        <v>2</v>
      </c>
      <c r="C267">
        <v>0</v>
      </c>
      <c r="D267">
        <v>0</v>
      </c>
      <c r="E267" t="s">
        <v>22</v>
      </c>
      <c r="F267" t="s">
        <v>28</v>
      </c>
      <c r="G267" t="s">
        <v>94</v>
      </c>
    </row>
    <row r="268" spans="1:7" x14ac:dyDescent="0.25">
      <c r="A268" s="1">
        <v>44152</v>
      </c>
      <c r="B268">
        <v>1</v>
      </c>
      <c r="C268">
        <v>0</v>
      </c>
      <c r="D268">
        <v>0</v>
      </c>
      <c r="E268" t="s">
        <v>22</v>
      </c>
      <c r="F268" t="s">
        <v>45</v>
      </c>
      <c r="G268" t="s">
        <v>46</v>
      </c>
    </row>
    <row r="269" spans="1:7" x14ac:dyDescent="0.25">
      <c r="A269" s="1">
        <v>44153</v>
      </c>
      <c r="B269">
        <v>1</v>
      </c>
      <c r="C269">
        <v>0</v>
      </c>
      <c r="D269">
        <v>0</v>
      </c>
      <c r="E269" t="s">
        <v>22</v>
      </c>
      <c r="F269" t="s">
        <v>28</v>
      </c>
      <c r="G269" t="s">
        <v>77</v>
      </c>
    </row>
    <row r="270" spans="1:7" x14ac:dyDescent="0.25">
      <c r="A270" s="1">
        <v>44154</v>
      </c>
      <c r="B270">
        <v>2</v>
      </c>
      <c r="C270">
        <v>0</v>
      </c>
      <c r="D270">
        <v>0</v>
      </c>
      <c r="E270" t="s">
        <v>22</v>
      </c>
      <c r="F270" t="s">
        <v>45</v>
      </c>
      <c r="G270" t="s">
        <v>95</v>
      </c>
    </row>
    <row r="271" spans="1:7" x14ac:dyDescent="0.25">
      <c r="A271" s="1">
        <v>44155</v>
      </c>
      <c r="B271">
        <v>2</v>
      </c>
      <c r="C271">
        <v>0</v>
      </c>
      <c r="D271">
        <v>0</v>
      </c>
      <c r="E271" t="s">
        <v>22</v>
      </c>
      <c r="F271" t="s">
        <v>28</v>
      </c>
      <c r="G271" t="s">
        <v>32</v>
      </c>
    </row>
    <row r="272" spans="1:7" x14ac:dyDescent="0.25">
      <c r="A272" s="1">
        <v>44156</v>
      </c>
      <c r="B272">
        <v>7</v>
      </c>
      <c r="C272">
        <v>0</v>
      </c>
      <c r="D272">
        <v>10</v>
      </c>
      <c r="E272" t="s">
        <v>22</v>
      </c>
      <c r="F272" t="s">
        <v>28</v>
      </c>
      <c r="G272" t="s">
        <v>30</v>
      </c>
    </row>
    <row r="273" spans="1:7" x14ac:dyDescent="0.25">
      <c r="A273" s="1">
        <v>44157</v>
      </c>
      <c r="B273">
        <v>1</v>
      </c>
      <c r="C273">
        <v>0</v>
      </c>
      <c r="D273">
        <v>0</v>
      </c>
      <c r="E273" t="s">
        <v>22</v>
      </c>
      <c r="F273" t="s">
        <v>28</v>
      </c>
      <c r="G273" t="s">
        <v>75</v>
      </c>
    </row>
    <row r="274" spans="1:7" x14ac:dyDescent="0.25">
      <c r="A274" s="1">
        <v>44158</v>
      </c>
      <c r="B274">
        <v>1</v>
      </c>
      <c r="C274">
        <v>0</v>
      </c>
      <c r="D274">
        <v>0</v>
      </c>
      <c r="E274" t="s">
        <v>22</v>
      </c>
      <c r="F274" t="s">
        <v>28</v>
      </c>
      <c r="G274" t="s">
        <v>98</v>
      </c>
    </row>
    <row r="275" spans="1:7" x14ac:dyDescent="0.25">
      <c r="A275" s="1">
        <v>44159</v>
      </c>
      <c r="B275">
        <v>1</v>
      </c>
      <c r="C275">
        <v>0</v>
      </c>
      <c r="D275">
        <v>0</v>
      </c>
      <c r="E275" t="s">
        <v>22</v>
      </c>
      <c r="F275" t="s">
        <v>45</v>
      </c>
      <c r="G275" t="s">
        <v>53</v>
      </c>
    </row>
    <row r="276" spans="1:7" x14ac:dyDescent="0.25">
      <c r="A276" s="1">
        <v>44160</v>
      </c>
      <c r="B276">
        <v>33</v>
      </c>
      <c r="C276">
        <v>1</v>
      </c>
      <c r="D276">
        <v>3</v>
      </c>
      <c r="E276" t="s">
        <v>22</v>
      </c>
      <c r="F276" t="s">
        <v>11</v>
      </c>
      <c r="G276" t="s">
        <v>12</v>
      </c>
    </row>
    <row r="277" spans="1:7" x14ac:dyDescent="0.25">
      <c r="A277" s="1">
        <v>44161</v>
      </c>
      <c r="B277">
        <v>2</v>
      </c>
      <c r="C277">
        <v>0</v>
      </c>
      <c r="D277">
        <v>0</v>
      </c>
      <c r="E277" t="s">
        <v>22</v>
      </c>
      <c r="F277" t="s">
        <v>26</v>
      </c>
      <c r="G277" t="s">
        <v>99</v>
      </c>
    </row>
    <row r="278" spans="1:7" x14ac:dyDescent="0.25">
      <c r="A278" s="1">
        <v>44162</v>
      </c>
      <c r="B278">
        <v>48</v>
      </c>
      <c r="C278">
        <v>0</v>
      </c>
      <c r="D278">
        <v>0</v>
      </c>
      <c r="E278" t="s">
        <v>22</v>
      </c>
      <c r="F278" t="s">
        <v>26</v>
      </c>
      <c r="G278" t="s">
        <v>27</v>
      </c>
    </row>
    <row r="279" spans="1:7" x14ac:dyDescent="0.25">
      <c r="A279" s="1">
        <v>44163</v>
      </c>
      <c r="B279">
        <v>7</v>
      </c>
      <c r="C279">
        <v>1</v>
      </c>
      <c r="D279">
        <v>0</v>
      </c>
      <c r="E279" t="s">
        <v>22</v>
      </c>
      <c r="F279" t="s">
        <v>26</v>
      </c>
      <c r="G279" t="s">
        <v>47</v>
      </c>
    </row>
    <row r="280" spans="1:7" x14ac:dyDescent="0.25">
      <c r="A280" s="1">
        <v>44164</v>
      </c>
      <c r="B280">
        <v>6</v>
      </c>
      <c r="C280">
        <v>0</v>
      </c>
      <c r="D280">
        <v>0</v>
      </c>
      <c r="E280" t="s">
        <v>22</v>
      </c>
      <c r="F280" t="s">
        <v>19</v>
      </c>
      <c r="G280" t="s">
        <v>20</v>
      </c>
    </row>
    <row r="281" spans="1:7" x14ac:dyDescent="0.25">
      <c r="A281" s="1">
        <v>44165</v>
      </c>
      <c r="B281">
        <v>28</v>
      </c>
      <c r="C281">
        <v>0</v>
      </c>
      <c r="D281">
        <v>0</v>
      </c>
      <c r="E281" t="s">
        <v>22</v>
      </c>
      <c r="F281" t="s">
        <v>26</v>
      </c>
      <c r="G281" t="s">
        <v>61</v>
      </c>
    </row>
    <row r="282" spans="1:7" x14ac:dyDescent="0.25">
      <c r="A282" s="1">
        <v>44166</v>
      </c>
      <c r="B282">
        <v>2</v>
      </c>
      <c r="C282">
        <v>0</v>
      </c>
      <c r="D282">
        <v>0</v>
      </c>
      <c r="E282" t="s">
        <v>22</v>
      </c>
      <c r="F282" t="s">
        <v>26</v>
      </c>
      <c r="G282" t="s">
        <v>50</v>
      </c>
    </row>
    <row r="283" spans="1:7" x14ac:dyDescent="0.25">
      <c r="A283" s="1">
        <v>44167</v>
      </c>
      <c r="B283">
        <v>1</v>
      </c>
      <c r="C283">
        <v>0</v>
      </c>
      <c r="D283">
        <v>0</v>
      </c>
      <c r="E283" t="s">
        <v>22</v>
      </c>
      <c r="F283" t="s">
        <v>26</v>
      </c>
      <c r="G283" t="s">
        <v>67</v>
      </c>
    </row>
    <row r="284" spans="1:7" x14ac:dyDescent="0.25">
      <c r="A284" s="1">
        <v>44168</v>
      </c>
      <c r="B284">
        <v>8</v>
      </c>
      <c r="C284">
        <v>0</v>
      </c>
      <c r="D284">
        <v>0</v>
      </c>
      <c r="E284" t="s">
        <v>22</v>
      </c>
      <c r="F284" t="s">
        <v>26</v>
      </c>
      <c r="G284" t="s">
        <v>54</v>
      </c>
    </row>
    <row r="285" spans="1:7" x14ac:dyDescent="0.25">
      <c r="A285" s="1">
        <v>44169</v>
      </c>
      <c r="B285">
        <v>1</v>
      </c>
      <c r="C285">
        <v>0</v>
      </c>
      <c r="D285">
        <v>0</v>
      </c>
      <c r="E285" t="s">
        <v>22</v>
      </c>
      <c r="F285" t="s">
        <v>26</v>
      </c>
      <c r="G285" t="s">
        <v>100</v>
      </c>
    </row>
    <row r="286" spans="1:7" x14ac:dyDescent="0.25">
      <c r="A286" s="1">
        <v>44170</v>
      </c>
      <c r="B286">
        <v>2</v>
      </c>
      <c r="C286">
        <v>0</v>
      </c>
      <c r="D286">
        <v>0</v>
      </c>
      <c r="E286" t="s">
        <v>22</v>
      </c>
      <c r="F286" t="s">
        <v>26</v>
      </c>
      <c r="G286" t="s">
        <v>70</v>
      </c>
    </row>
    <row r="287" spans="1:7" x14ac:dyDescent="0.25">
      <c r="A287" s="1">
        <v>44171</v>
      </c>
      <c r="B287">
        <v>16</v>
      </c>
      <c r="C287">
        <v>0</v>
      </c>
      <c r="D287">
        <v>0</v>
      </c>
      <c r="E287" t="s">
        <v>10</v>
      </c>
      <c r="F287" t="s">
        <v>26</v>
      </c>
      <c r="G287" t="s">
        <v>42</v>
      </c>
    </row>
    <row r="288" spans="1:7" x14ac:dyDescent="0.25">
      <c r="A288" s="1">
        <v>44172</v>
      </c>
      <c r="B288">
        <v>63</v>
      </c>
      <c r="C288">
        <v>0</v>
      </c>
      <c r="D288">
        <v>0</v>
      </c>
      <c r="E288" t="s">
        <v>10</v>
      </c>
      <c r="F288" t="s">
        <v>26</v>
      </c>
      <c r="G288" t="s">
        <v>80</v>
      </c>
    </row>
    <row r="289" spans="1:7" x14ac:dyDescent="0.25">
      <c r="A289" s="1">
        <v>44173</v>
      </c>
      <c r="B289">
        <v>27</v>
      </c>
      <c r="C289">
        <v>0</v>
      </c>
      <c r="D289">
        <v>0</v>
      </c>
      <c r="E289" t="s">
        <v>92</v>
      </c>
      <c r="F289" t="s">
        <v>26</v>
      </c>
      <c r="G289" t="s">
        <v>80</v>
      </c>
    </row>
    <row r="290" spans="1:7" x14ac:dyDescent="0.25">
      <c r="A290" s="1">
        <v>44174</v>
      </c>
      <c r="B290">
        <v>3</v>
      </c>
      <c r="C290">
        <v>0</v>
      </c>
      <c r="D290">
        <v>0</v>
      </c>
      <c r="E290" t="s">
        <v>10</v>
      </c>
      <c r="F290" t="s">
        <v>26</v>
      </c>
      <c r="G290" t="s">
        <v>55</v>
      </c>
    </row>
    <row r="291" spans="1:7" x14ac:dyDescent="0.25">
      <c r="A291" s="1">
        <v>44175</v>
      </c>
      <c r="B291">
        <v>3</v>
      </c>
      <c r="C291">
        <v>1</v>
      </c>
      <c r="D291">
        <v>0</v>
      </c>
      <c r="E291" t="s">
        <v>15</v>
      </c>
      <c r="F291" t="s">
        <v>13</v>
      </c>
      <c r="G291" t="s">
        <v>59</v>
      </c>
    </row>
    <row r="292" spans="1:7" x14ac:dyDescent="0.25">
      <c r="A292" s="1">
        <v>44176</v>
      </c>
      <c r="B292">
        <v>32</v>
      </c>
      <c r="C292">
        <v>1</v>
      </c>
      <c r="D292">
        <v>9</v>
      </c>
      <c r="E292" t="s">
        <v>22</v>
      </c>
      <c r="F292" t="s">
        <v>11</v>
      </c>
      <c r="G292" t="s">
        <v>12</v>
      </c>
    </row>
    <row r="293" spans="1:7" x14ac:dyDescent="0.25">
      <c r="A293" s="1">
        <v>44177</v>
      </c>
      <c r="B293">
        <v>0</v>
      </c>
      <c r="C293">
        <v>1</v>
      </c>
      <c r="D293">
        <v>0</v>
      </c>
      <c r="E293" t="s">
        <v>92</v>
      </c>
      <c r="F293" t="s">
        <v>11</v>
      </c>
      <c r="G293" t="s">
        <v>18</v>
      </c>
    </row>
    <row r="294" spans="1:7" x14ac:dyDescent="0.25">
      <c r="A294" s="1">
        <v>44178</v>
      </c>
      <c r="B294">
        <v>0</v>
      </c>
      <c r="C294">
        <v>0</v>
      </c>
      <c r="D294">
        <v>2</v>
      </c>
      <c r="E294" t="s">
        <v>10</v>
      </c>
      <c r="F294" t="s">
        <v>11</v>
      </c>
      <c r="G294" t="s">
        <v>25</v>
      </c>
    </row>
    <row r="295" spans="1:7" x14ac:dyDescent="0.25">
      <c r="A295" s="1">
        <v>44179</v>
      </c>
      <c r="B295">
        <v>21</v>
      </c>
      <c r="C295">
        <v>1</v>
      </c>
      <c r="D295">
        <v>0</v>
      </c>
      <c r="E295" t="s">
        <v>15</v>
      </c>
      <c r="F295" t="s">
        <v>26</v>
      </c>
      <c r="G295" t="s">
        <v>27</v>
      </c>
    </row>
    <row r="296" spans="1:7" x14ac:dyDescent="0.25">
      <c r="A296" s="1">
        <v>44180</v>
      </c>
      <c r="B296">
        <v>4</v>
      </c>
      <c r="C296">
        <v>0</v>
      </c>
      <c r="D296">
        <v>0</v>
      </c>
      <c r="E296" t="s">
        <v>15</v>
      </c>
      <c r="F296" t="s">
        <v>8</v>
      </c>
      <c r="G296" t="s">
        <v>9</v>
      </c>
    </row>
    <row r="297" spans="1:7" x14ac:dyDescent="0.25">
      <c r="A297" s="1">
        <v>44181</v>
      </c>
      <c r="B297">
        <v>5</v>
      </c>
      <c r="C297">
        <v>0</v>
      </c>
      <c r="D297">
        <v>0</v>
      </c>
      <c r="E297" t="s">
        <v>22</v>
      </c>
      <c r="F297" t="s">
        <v>19</v>
      </c>
      <c r="G297" t="s">
        <v>20</v>
      </c>
    </row>
    <row r="298" spans="1:7" x14ac:dyDescent="0.25">
      <c r="A298" s="1">
        <v>44182</v>
      </c>
      <c r="B298">
        <v>1</v>
      </c>
      <c r="C298">
        <v>1</v>
      </c>
      <c r="D298">
        <v>0</v>
      </c>
      <c r="E298" t="s">
        <v>22</v>
      </c>
      <c r="F298" t="s">
        <v>28</v>
      </c>
      <c r="G298" t="s">
        <v>37</v>
      </c>
    </row>
    <row r="299" spans="1:7" x14ac:dyDescent="0.25">
      <c r="A299" s="1">
        <v>44183</v>
      </c>
      <c r="B299">
        <v>1</v>
      </c>
      <c r="C299">
        <v>0</v>
      </c>
      <c r="D299">
        <v>0</v>
      </c>
      <c r="E299" t="s">
        <v>22</v>
      </c>
      <c r="F299" t="s">
        <v>28</v>
      </c>
      <c r="G299" t="s">
        <v>82</v>
      </c>
    </row>
    <row r="300" spans="1:7" x14ac:dyDescent="0.25">
      <c r="A300" s="1">
        <v>44184</v>
      </c>
      <c r="B300">
        <v>5</v>
      </c>
      <c r="C300">
        <v>0</v>
      </c>
      <c r="D300">
        <v>0</v>
      </c>
      <c r="E300" t="s">
        <v>22</v>
      </c>
      <c r="F300" t="s">
        <v>28</v>
      </c>
      <c r="G300" t="s">
        <v>81</v>
      </c>
    </row>
    <row r="301" spans="1:7" x14ac:dyDescent="0.25">
      <c r="A301" s="1">
        <v>44185</v>
      </c>
      <c r="B301">
        <v>2</v>
      </c>
      <c r="C301">
        <v>0</v>
      </c>
      <c r="D301">
        <v>0</v>
      </c>
      <c r="E301" t="s">
        <v>22</v>
      </c>
      <c r="F301" t="s">
        <v>28</v>
      </c>
      <c r="G301" t="s">
        <v>64</v>
      </c>
    </row>
    <row r="302" spans="1:7" x14ac:dyDescent="0.25">
      <c r="A302" s="1">
        <v>44186</v>
      </c>
      <c r="B302">
        <v>1</v>
      </c>
      <c r="C302">
        <v>0</v>
      </c>
      <c r="D302">
        <v>0</v>
      </c>
      <c r="E302" t="s">
        <v>22</v>
      </c>
      <c r="F302" t="s">
        <v>28</v>
      </c>
      <c r="G302" t="s">
        <v>101</v>
      </c>
    </row>
    <row r="303" spans="1:7" x14ac:dyDescent="0.25">
      <c r="A303" s="1">
        <v>44187</v>
      </c>
      <c r="B303">
        <v>1</v>
      </c>
      <c r="C303">
        <v>0</v>
      </c>
      <c r="D303">
        <v>0</v>
      </c>
      <c r="E303" t="s">
        <v>22</v>
      </c>
      <c r="F303" t="s">
        <v>28</v>
      </c>
      <c r="G303" t="s">
        <v>51</v>
      </c>
    </row>
    <row r="304" spans="1:7" x14ac:dyDescent="0.25">
      <c r="A304" s="1">
        <v>44188</v>
      </c>
      <c r="B304">
        <v>6</v>
      </c>
      <c r="C304">
        <v>0</v>
      </c>
      <c r="D304">
        <v>0</v>
      </c>
      <c r="E304" t="s">
        <v>22</v>
      </c>
      <c r="F304" t="s">
        <v>28</v>
      </c>
      <c r="G304" t="s">
        <v>77</v>
      </c>
    </row>
    <row r="305" spans="1:7" x14ac:dyDescent="0.25">
      <c r="A305" s="1">
        <v>44189</v>
      </c>
      <c r="B305">
        <v>1</v>
      </c>
      <c r="C305">
        <v>0</v>
      </c>
      <c r="D305">
        <v>0</v>
      </c>
      <c r="E305" t="s">
        <v>22</v>
      </c>
      <c r="F305" t="s">
        <v>28</v>
      </c>
      <c r="G305" t="s">
        <v>32</v>
      </c>
    </row>
    <row r="306" spans="1:7" x14ac:dyDescent="0.25">
      <c r="A306" s="1">
        <v>44190</v>
      </c>
      <c r="B306">
        <v>1</v>
      </c>
      <c r="C306">
        <v>0</v>
      </c>
      <c r="D306">
        <v>0</v>
      </c>
      <c r="E306" t="s">
        <v>22</v>
      </c>
      <c r="F306" t="s">
        <v>28</v>
      </c>
      <c r="G306" t="s">
        <v>74</v>
      </c>
    </row>
    <row r="307" spans="1:7" x14ac:dyDescent="0.25">
      <c r="A307" s="1">
        <v>44191</v>
      </c>
      <c r="B307">
        <v>17</v>
      </c>
      <c r="C307">
        <v>0</v>
      </c>
      <c r="D307">
        <v>0</v>
      </c>
      <c r="E307" t="s">
        <v>22</v>
      </c>
      <c r="F307" t="s">
        <v>28</v>
      </c>
      <c r="G307" t="s">
        <v>35</v>
      </c>
    </row>
    <row r="308" spans="1:7" x14ac:dyDescent="0.25">
      <c r="A308" s="1">
        <v>44192</v>
      </c>
      <c r="B308">
        <v>1</v>
      </c>
      <c r="C308">
        <v>0</v>
      </c>
      <c r="D308">
        <v>3</v>
      </c>
      <c r="E308" t="s">
        <v>22</v>
      </c>
      <c r="F308" t="s">
        <v>28</v>
      </c>
      <c r="G308" t="s">
        <v>60</v>
      </c>
    </row>
    <row r="309" spans="1:7" x14ac:dyDescent="0.25">
      <c r="A309" s="1">
        <v>44193</v>
      </c>
      <c r="B309">
        <v>1</v>
      </c>
      <c r="C309">
        <v>0</v>
      </c>
      <c r="D309">
        <v>0</v>
      </c>
      <c r="E309" t="s">
        <v>22</v>
      </c>
      <c r="F309" t="s">
        <v>26</v>
      </c>
      <c r="G309" t="s">
        <v>50</v>
      </c>
    </row>
    <row r="310" spans="1:7" x14ac:dyDescent="0.25">
      <c r="A310" s="1">
        <v>44194</v>
      </c>
      <c r="B310">
        <v>2</v>
      </c>
      <c r="C310">
        <v>0</v>
      </c>
      <c r="D310">
        <v>0</v>
      </c>
      <c r="E310" t="s">
        <v>22</v>
      </c>
      <c r="F310" t="s">
        <v>26</v>
      </c>
      <c r="G310" t="s">
        <v>47</v>
      </c>
    </row>
    <row r="311" spans="1:7" x14ac:dyDescent="0.25">
      <c r="A311" s="1">
        <v>44195</v>
      </c>
      <c r="B311">
        <v>10</v>
      </c>
      <c r="C311">
        <v>0</v>
      </c>
      <c r="D311">
        <v>0</v>
      </c>
      <c r="E311" t="s">
        <v>22</v>
      </c>
      <c r="F311" t="s">
        <v>26</v>
      </c>
      <c r="G311" t="s">
        <v>56</v>
      </c>
    </row>
    <row r="312" spans="1:7" x14ac:dyDescent="0.25">
      <c r="A312" s="1">
        <v>44196</v>
      </c>
      <c r="B312">
        <v>6</v>
      </c>
      <c r="C312">
        <v>0</v>
      </c>
      <c r="D312">
        <v>0</v>
      </c>
      <c r="E312" t="s">
        <v>22</v>
      </c>
      <c r="F312" t="s">
        <v>26</v>
      </c>
      <c r="G312" t="s">
        <v>79</v>
      </c>
    </row>
    <row r="313" spans="1:7" x14ac:dyDescent="0.25">
      <c r="A313" s="1">
        <v>44197</v>
      </c>
      <c r="B313">
        <v>6</v>
      </c>
      <c r="C313">
        <v>0</v>
      </c>
      <c r="D313">
        <v>0</v>
      </c>
      <c r="E313" t="s">
        <v>10</v>
      </c>
      <c r="F313" t="s">
        <v>26</v>
      </c>
      <c r="G313" t="s">
        <v>33</v>
      </c>
    </row>
    <row r="314" spans="1:7" x14ac:dyDescent="0.25">
      <c r="A314" s="1">
        <v>44198</v>
      </c>
      <c r="B314">
        <v>27</v>
      </c>
      <c r="C314">
        <v>0</v>
      </c>
      <c r="D314">
        <v>0</v>
      </c>
      <c r="E314" t="s">
        <v>10</v>
      </c>
      <c r="F314" t="s">
        <v>26</v>
      </c>
      <c r="G314" t="s">
        <v>80</v>
      </c>
    </row>
    <row r="315" spans="1:7" x14ac:dyDescent="0.25">
      <c r="A315" s="1">
        <v>44199</v>
      </c>
      <c r="B315">
        <v>2</v>
      </c>
      <c r="C315">
        <v>0</v>
      </c>
      <c r="D315">
        <v>0</v>
      </c>
      <c r="E315" t="s">
        <v>10</v>
      </c>
      <c r="F315" t="s">
        <v>26</v>
      </c>
      <c r="G315" t="s">
        <v>55</v>
      </c>
    </row>
    <row r="316" spans="1:7" x14ac:dyDescent="0.25">
      <c r="A316" s="1">
        <v>44200</v>
      </c>
      <c r="B316">
        <v>1</v>
      </c>
      <c r="C316">
        <v>0</v>
      </c>
      <c r="D316">
        <v>1</v>
      </c>
      <c r="E316" t="s">
        <v>15</v>
      </c>
      <c r="F316" t="s">
        <v>13</v>
      </c>
      <c r="G316" t="s">
        <v>71</v>
      </c>
    </row>
    <row r="317" spans="1:7" x14ac:dyDescent="0.25">
      <c r="A317" s="1">
        <v>44201</v>
      </c>
      <c r="B317">
        <v>1</v>
      </c>
      <c r="C317">
        <v>0</v>
      </c>
      <c r="D317">
        <v>0</v>
      </c>
      <c r="E317" t="s">
        <v>15</v>
      </c>
      <c r="F317" t="s">
        <v>13</v>
      </c>
      <c r="G317" t="s">
        <v>44</v>
      </c>
    </row>
    <row r="318" spans="1:7" x14ac:dyDescent="0.25">
      <c r="A318" s="1">
        <v>44202</v>
      </c>
      <c r="B318">
        <v>1</v>
      </c>
      <c r="C318">
        <v>0</v>
      </c>
      <c r="D318">
        <v>0</v>
      </c>
      <c r="E318" t="s">
        <v>15</v>
      </c>
      <c r="F318" t="s">
        <v>13</v>
      </c>
      <c r="G318" t="s">
        <v>59</v>
      </c>
    </row>
    <row r="319" spans="1:7" x14ac:dyDescent="0.25">
      <c r="A319" s="1">
        <v>44203</v>
      </c>
      <c r="B319">
        <v>6</v>
      </c>
      <c r="C319">
        <v>0</v>
      </c>
      <c r="D319">
        <v>0</v>
      </c>
      <c r="E319" t="s">
        <v>15</v>
      </c>
      <c r="F319" t="s">
        <v>8</v>
      </c>
      <c r="G319" t="s">
        <v>9</v>
      </c>
    </row>
    <row r="320" spans="1:7" x14ac:dyDescent="0.25">
      <c r="A320" s="1">
        <v>44204</v>
      </c>
      <c r="B320">
        <v>40</v>
      </c>
      <c r="C320">
        <v>3</v>
      </c>
      <c r="D320">
        <v>0</v>
      </c>
      <c r="E320" t="s">
        <v>22</v>
      </c>
      <c r="F320" t="s">
        <v>11</v>
      </c>
      <c r="G320" t="s">
        <v>12</v>
      </c>
    </row>
    <row r="321" spans="1:7" x14ac:dyDescent="0.25">
      <c r="A321" s="1">
        <v>44205</v>
      </c>
      <c r="B321">
        <v>4</v>
      </c>
      <c r="C321">
        <v>0</v>
      </c>
      <c r="D321">
        <v>0</v>
      </c>
      <c r="E321" t="s">
        <v>22</v>
      </c>
      <c r="F321" t="s">
        <v>28</v>
      </c>
      <c r="G321" t="s">
        <v>35</v>
      </c>
    </row>
    <row r="322" spans="1:7" x14ac:dyDescent="0.25">
      <c r="A322" s="1">
        <v>44206</v>
      </c>
      <c r="B322">
        <v>6</v>
      </c>
      <c r="C322">
        <v>0</v>
      </c>
      <c r="D322">
        <v>0</v>
      </c>
      <c r="E322" t="s">
        <v>15</v>
      </c>
      <c r="F322" t="s">
        <v>19</v>
      </c>
      <c r="G322" t="s">
        <v>20</v>
      </c>
    </row>
    <row r="323" spans="1:7" x14ac:dyDescent="0.25">
      <c r="A323" s="1">
        <v>44207</v>
      </c>
      <c r="B323">
        <v>6</v>
      </c>
      <c r="C323">
        <v>0</v>
      </c>
      <c r="D323">
        <v>0</v>
      </c>
      <c r="E323" t="s">
        <v>22</v>
      </c>
      <c r="F323" t="s">
        <v>28</v>
      </c>
      <c r="G323" t="s">
        <v>82</v>
      </c>
    </row>
    <row r="324" spans="1:7" x14ac:dyDescent="0.25">
      <c r="A324" s="1">
        <v>44208</v>
      </c>
      <c r="B324">
        <v>1</v>
      </c>
      <c r="C324">
        <v>0</v>
      </c>
      <c r="D324">
        <v>0</v>
      </c>
      <c r="E324" t="s">
        <v>22</v>
      </c>
      <c r="F324" t="s">
        <v>28</v>
      </c>
      <c r="G324" t="s">
        <v>37</v>
      </c>
    </row>
    <row r="325" spans="1:7" x14ac:dyDescent="0.25">
      <c r="A325" s="1">
        <v>44209</v>
      </c>
      <c r="B325">
        <v>1</v>
      </c>
      <c r="C325">
        <v>0</v>
      </c>
      <c r="D325">
        <v>0</v>
      </c>
      <c r="E325" t="s">
        <v>22</v>
      </c>
      <c r="F325" t="s">
        <v>28</v>
      </c>
      <c r="G325" t="s">
        <v>64</v>
      </c>
    </row>
    <row r="326" spans="1:7" x14ac:dyDescent="0.25">
      <c r="A326" s="1">
        <v>44210</v>
      </c>
      <c r="B326">
        <v>8</v>
      </c>
      <c r="C326">
        <v>0</v>
      </c>
      <c r="D326">
        <v>0</v>
      </c>
      <c r="E326" t="s">
        <v>22</v>
      </c>
      <c r="F326" t="s">
        <v>28</v>
      </c>
      <c r="G326" t="s">
        <v>101</v>
      </c>
    </row>
    <row r="327" spans="1:7" x14ac:dyDescent="0.25">
      <c r="A327" s="1">
        <v>44211</v>
      </c>
      <c r="B327">
        <v>2</v>
      </c>
      <c r="C327">
        <v>1</v>
      </c>
      <c r="D327">
        <v>0</v>
      </c>
      <c r="E327" t="s">
        <v>22</v>
      </c>
      <c r="F327" t="s">
        <v>28</v>
      </c>
      <c r="G327" t="s">
        <v>32</v>
      </c>
    </row>
    <row r="328" spans="1:7" x14ac:dyDescent="0.25">
      <c r="A328" s="1">
        <v>44212</v>
      </c>
      <c r="B328">
        <v>10</v>
      </c>
      <c r="C328">
        <v>1</v>
      </c>
      <c r="D328">
        <v>0</v>
      </c>
      <c r="E328" t="s">
        <v>22</v>
      </c>
      <c r="F328" t="s">
        <v>28</v>
      </c>
      <c r="G328" t="s">
        <v>65</v>
      </c>
    </row>
    <row r="329" spans="1:7" x14ac:dyDescent="0.25">
      <c r="A329" s="1">
        <v>44213</v>
      </c>
      <c r="B329">
        <v>11</v>
      </c>
      <c r="C329">
        <v>0</v>
      </c>
      <c r="D329">
        <v>0</v>
      </c>
      <c r="E329" t="s">
        <v>22</v>
      </c>
      <c r="F329" t="s">
        <v>26</v>
      </c>
      <c r="G329" t="s">
        <v>27</v>
      </c>
    </row>
    <row r="330" spans="1:7" x14ac:dyDescent="0.25">
      <c r="A330" s="1">
        <v>44214</v>
      </c>
      <c r="B330">
        <v>5</v>
      </c>
      <c r="C330">
        <v>0</v>
      </c>
      <c r="D330">
        <v>0</v>
      </c>
      <c r="E330" t="s">
        <v>22</v>
      </c>
      <c r="F330" t="s">
        <v>26</v>
      </c>
      <c r="G330" t="s">
        <v>61</v>
      </c>
    </row>
    <row r="331" spans="1:7" x14ac:dyDescent="0.25">
      <c r="A331" s="1">
        <v>44215</v>
      </c>
      <c r="B331">
        <v>1</v>
      </c>
      <c r="C331">
        <v>0</v>
      </c>
      <c r="D331">
        <v>0</v>
      </c>
      <c r="E331" t="s">
        <v>22</v>
      </c>
      <c r="F331" t="s">
        <v>26</v>
      </c>
      <c r="G331" t="s">
        <v>48</v>
      </c>
    </row>
    <row r="332" spans="1:7" x14ac:dyDescent="0.25">
      <c r="A332" s="1">
        <v>44216</v>
      </c>
      <c r="B332">
        <v>1</v>
      </c>
      <c r="C332">
        <v>0</v>
      </c>
      <c r="D332">
        <v>0</v>
      </c>
      <c r="E332" t="s">
        <v>22</v>
      </c>
      <c r="F332" t="s">
        <v>26</v>
      </c>
      <c r="G332" t="s">
        <v>50</v>
      </c>
    </row>
    <row r="333" spans="1:7" x14ac:dyDescent="0.25">
      <c r="A333" s="1">
        <v>44217</v>
      </c>
      <c r="B333">
        <v>2</v>
      </c>
      <c r="C333">
        <v>0</v>
      </c>
      <c r="D333">
        <v>0</v>
      </c>
      <c r="E333" t="s">
        <v>22</v>
      </c>
      <c r="F333" t="s">
        <v>26</v>
      </c>
      <c r="G333" t="s">
        <v>47</v>
      </c>
    </row>
    <row r="334" spans="1:7" x14ac:dyDescent="0.25">
      <c r="A334" s="1">
        <v>44218</v>
      </c>
      <c r="B334">
        <v>1</v>
      </c>
      <c r="C334">
        <v>0</v>
      </c>
      <c r="D334">
        <v>0</v>
      </c>
      <c r="E334" t="s">
        <v>22</v>
      </c>
      <c r="F334" t="s">
        <v>26</v>
      </c>
      <c r="G334" t="s">
        <v>102</v>
      </c>
    </row>
    <row r="335" spans="1:7" x14ac:dyDescent="0.25">
      <c r="A335" s="1">
        <v>44219</v>
      </c>
      <c r="B335">
        <v>2</v>
      </c>
      <c r="C335">
        <v>0</v>
      </c>
      <c r="D335">
        <v>0</v>
      </c>
      <c r="E335" t="s">
        <v>22</v>
      </c>
      <c r="F335" t="s">
        <v>26</v>
      </c>
      <c r="G335" t="s">
        <v>84</v>
      </c>
    </row>
    <row r="336" spans="1:7" x14ac:dyDescent="0.25">
      <c r="A336" s="1">
        <v>44220</v>
      </c>
      <c r="B336">
        <v>1</v>
      </c>
      <c r="C336">
        <v>0</v>
      </c>
      <c r="D336">
        <v>0</v>
      </c>
      <c r="E336" t="s">
        <v>22</v>
      </c>
      <c r="F336" t="s">
        <v>26</v>
      </c>
      <c r="G336" t="s">
        <v>100</v>
      </c>
    </row>
    <row r="337" spans="1:7" x14ac:dyDescent="0.25">
      <c r="A337" s="1">
        <v>44221</v>
      </c>
      <c r="B337">
        <v>11</v>
      </c>
      <c r="C337">
        <v>0</v>
      </c>
      <c r="D337">
        <v>0</v>
      </c>
      <c r="E337" t="s">
        <v>22</v>
      </c>
      <c r="F337" t="s">
        <v>26</v>
      </c>
      <c r="G337" t="s">
        <v>79</v>
      </c>
    </row>
    <row r="338" spans="1:7" x14ac:dyDescent="0.25">
      <c r="A338" s="1">
        <v>44222</v>
      </c>
      <c r="B338">
        <v>1</v>
      </c>
      <c r="C338">
        <v>0</v>
      </c>
      <c r="D338">
        <v>0</v>
      </c>
      <c r="E338" t="s">
        <v>22</v>
      </c>
      <c r="F338" t="s">
        <v>26</v>
      </c>
      <c r="G338" t="s">
        <v>83</v>
      </c>
    </row>
    <row r="339" spans="1:7" x14ac:dyDescent="0.25">
      <c r="A339" s="1">
        <v>44223</v>
      </c>
      <c r="B339">
        <v>1</v>
      </c>
      <c r="C339">
        <v>0</v>
      </c>
      <c r="D339">
        <v>0</v>
      </c>
      <c r="E339" t="s">
        <v>22</v>
      </c>
      <c r="F339" t="s">
        <v>26</v>
      </c>
      <c r="G339" t="s">
        <v>103</v>
      </c>
    </row>
    <row r="340" spans="1:7" x14ac:dyDescent="0.25">
      <c r="A340" s="1">
        <v>44224</v>
      </c>
      <c r="B340">
        <v>12</v>
      </c>
      <c r="C340">
        <v>0</v>
      </c>
      <c r="D340">
        <v>0</v>
      </c>
      <c r="E340" t="s">
        <v>92</v>
      </c>
      <c r="F340" t="s">
        <v>26</v>
      </c>
      <c r="G340" t="s">
        <v>33</v>
      </c>
    </row>
    <row r="341" spans="1:7" x14ac:dyDescent="0.25">
      <c r="A341" s="1">
        <v>44225</v>
      </c>
      <c r="B341">
        <v>3</v>
      </c>
      <c r="C341">
        <v>0</v>
      </c>
      <c r="D341">
        <v>0</v>
      </c>
      <c r="E341" t="s">
        <v>92</v>
      </c>
      <c r="F341" t="s">
        <v>26</v>
      </c>
      <c r="G341" t="s">
        <v>42</v>
      </c>
    </row>
    <row r="342" spans="1:7" x14ac:dyDescent="0.25">
      <c r="A342" s="1">
        <v>44226</v>
      </c>
      <c r="B342">
        <v>100</v>
      </c>
      <c r="C342">
        <v>0</v>
      </c>
      <c r="D342">
        <v>0</v>
      </c>
      <c r="E342" t="s">
        <v>92</v>
      </c>
      <c r="F342" t="s">
        <v>26</v>
      </c>
      <c r="G342" t="s">
        <v>80</v>
      </c>
    </row>
    <row r="343" spans="1:7" x14ac:dyDescent="0.25">
      <c r="A343" s="1">
        <v>44227</v>
      </c>
      <c r="B343">
        <v>7</v>
      </c>
      <c r="C343">
        <v>0</v>
      </c>
      <c r="D343">
        <v>0</v>
      </c>
      <c r="E343" t="s">
        <v>22</v>
      </c>
      <c r="F343" t="s">
        <v>8</v>
      </c>
      <c r="G343" t="s">
        <v>9</v>
      </c>
    </row>
    <row r="344" spans="1:7" x14ac:dyDescent="0.25">
      <c r="A344" s="1">
        <v>44228</v>
      </c>
      <c r="B344">
        <v>6</v>
      </c>
      <c r="C344">
        <v>3</v>
      </c>
      <c r="D344">
        <v>0</v>
      </c>
      <c r="E344" t="s">
        <v>22</v>
      </c>
      <c r="F344" t="s">
        <v>28</v>
      </c>
      <c r="G344" t="s">
        <v>35</v>
      </c>
    </row>
    <row r="345" spans="1:7" x14ac:dyDescent="0.25">
      <c r="A345" s="1">
        <v>44229</v>
      </c>
      <c r="B345">
        <v>30</v>
      </c>
      <c r="C345">
        <v>1</v>
      </c>
      <c r="D345">
        <v>0</v>
      </c>
      <c r="E345" t="s">
        <v>22</v>
      </c>
      <c r="F345" t="s">
        <v>26</v>
      </c>
      <c r="G345" t="s">
        <v>27</v>
      </c>
    </row>
    <row r="346" spans="1:7" x14ac:dyDescent="0.25">
      <c r="A346" s="1">
        <v>44230</v>
      </c>
      <c r="B346">
        <v>4</v>
      </c>
      <c r="C346">
        <v>0</v>
      </c>
      <c r="D346">
        <v>0</v>
      </c>
      <c r="E346" t="s">
        <v>22</v>
      </c>
      <c r="F346" t="s">
        <v>28</v>
      </c>
      <c r="G346" t="s">
        <v>88</v>
      </c>
    </row>
    <row r="347" spans="1:7" x14ac:dyDescent="0.25">
      <c r="A347" s="1">
        <v>44231</v>
      </c>
      <c r="B347">
        <v>4</v>
      </c>
      <c r="C347">
        <v>0</v>
      </c>
      <c r="D347">
        <v>0</v>
      </c>
      <c r="E347" t="s">
        <v>22</v>
      </c>
      <c r="F347" t="s">
        <v>28</v>
      </c>
      <c r="G347" t="s">
        <v>37</v>
      </c>
    </row>
    <row r="348" spans="1:7" x14ac:dyDescent="0.25">
      <c r="A348" s="1">
        <v>44232</v>
      </c>
      <c r="B348">
        <v>1</v>
      </c>
      <c r="C348">
        <v>0</v>
      </c>
      <c r="D348">
        <v>0</v>
      </c>
      <c r="E348" t="s">
        <v>22</v>
      </c>
      <c r="F348" t="s">
        <v>28</v>
      </c>
      <c r="G348" t="s">
        <v>29</v>
      </c>
    </row>
    <row r="349" spans="1:7" x14ac:dyDescent="0.25">
      <c r="A349" s="1">
        <v>44233</v>
      </c>
      <c r="B349">
        <v>2</v>
      </c>
      <c r="C349">
        <v>0</v>
      </c>
      <c r="D349">
        <v>0</v>
      </c>
      <c r="E349" t="s">
        <v>22</v>
      </c>
      <c r="F349" t="s">
        <v>28</v>
      </c>
      <c r="G349" t="s">
        <v>64</v>
      </c>
    </row>
    <row r="350" spans="1:7" x14ac:dyDescent="0.25">
      <c r="A350" s="1">
        <v>44234</v>
      </c>
      <c r="B350">
        <v>3</v>
      </c>
      <c r="C350">
        <v>0</v>
      </c>
      <c r="D350">
        <v>0</v>
      </c>
      <c r="E350" t="s">
        <v>22</v>
      </c>
      <c r="F350" t="s">
        <v>45</v>
      </c>
      <c r="G350" t="s">
        <v>46</v>
      </c>
    </row>
    <row r="351" spans="1:7" x14ac:dyDescent="0.25">
      <c r="A351" s="1">
        <v>44235</v>
      </c>
      <c r="B351">
        <v>4</v>
      </c>
      <c r="C351">
        <v>0</v>
      </c>
      <c r="D351">
        <v>0</v>
      </c>
      <c r="E351" t="s">
        <v>22</v>
      </c>
      <c r="F351" t="s">
        <v>28</v>
      </c>
      <c r="G351" t="s">
        <v>104</v>
      </c>
    </row>
    <row r="352" spans="1:7" x14ac:dyDescent="0.25">
      <c r="A352" s="1">
        <v>44236</v>
      </c>
      <c r="B352">
        <v>2</v>
      </c>
      <c r="C352">
        <v>0</v>
      </c>
      <c r="D352">
        <v>0</v>
      </c>
      <c r="E352" t="s">
        <v>22</v>
      </c>
      <c r="F352" t="s">
        <v>28</v>
      </c>
      <c r="G352" t="s">
        <v>74</v>
      </c>
    </row>
    <row r="353" spans="1:7" x14ac:dyDescent="0.25">
      <c r="A353" s="1">
        <v>44237</v>
      </c>
      <c r="B353">
        <v>2</v>
      </c>
      <c r="C353">
        <v>0</v>
      </c>
      <c r="D353">
        <v>1</v>
      </c>
      <c r="E353" t="s">
        <v>22</v>
      </c>
      <c r="F353" t="s">
        <v>28</v>
      </c>
      <c r="G353" t="s">
        <v>73</v>
      </c>
    </row>
    <row r="354" spans="1:7" x14ac:dyDescent="0.25">
      <c r="A354" s="1">
        <v>44238</v>
      </c>
      <c r="B354">
        <v>1</v>
      </c>
      <c r="C354">
        <v>0</v>
      </c>
      <c r="D354">
        <v>0</v>
      </c>
      <c r="E354" t="s">
        <v>22</v>
      </c>
      <c r="F354" t="s">
        <v>28</v>
      </c>
      <c r="G354" t="s">
        <v>105</v>
      </c>
    </row>
    <row r="355" spans="1:7" x14ac:dyDescent="0.25">
      <c r="A355" s="1">
        <v>44239</v>
      </c>
      <c r="B355">
        <v>0</v>
      </c>
      <c r="C355">
        <v>0</v>
      </c>
      <c r="D355">
        <v>12</v>
      </c>
      <c r="E355" t="s">
        <v>22</v>
      </c>
      <c r="F355" t="s">
        <v>11</v>
      </c>
      <c r="G355" t="s">
        <v>12</v>
      </c>
    </row>
    <row r="356" spans="1:7" x14ac:dyDescent="0.25">
      <c r="A356" s="1">
        <v>44240</v>
      </c>
      <c r="B356">
        <v>10</v>
      </c>
      <c r="C356">
        <v>0</v>
      </c>
      <c r="D356">
        <v>0</v>
      </c>
      <c r="E356" t="s">
        <v>15</v>
      </c>
      <c r="F356" t="s">
        <v>19</v>
      </c>
      <c r="G356" t="s">
        <v>20</v>
      </c>
    </row>
    <row r="357" spans="1:7" x14ac:dyDescent="0.25">
      <c r="A357" s="1">
        <v>44241</v>
      </c>
      <c r="B357">
        <v>0</v>
      </c>
      <c r="C357">
        <v>0</v>
      </c>
      <c r="D357">
        <v>3</v>
      </c>
      <c r="E357" t="s">
        <v>10</v>
      </c>
      <c r="F357" t="s">
        <v>28</v>
      </c>
      <c r="G357" t="s">
        <v>29</v>
      </c>
    </row>
    <row r="358" spans="1:7" x14ac:dyDescent="0.25">
      <c r="A358" s="1">
        <v>44242</v>
      </c>
      <c r="B358">
        <v>3</v>
      </c>
      <c r="C358">
        <v>0</v>
      </c>
      <c r="D358">
        <v>0</v>
      </c>
      <c r="E358" t="s">
        <v>15</v>
      </c>
      <c r="F358" t="s">
        <v>40</v>
      </c>
      <c r="G358" t="s">
        <v>85</v>
      </c>
    </row>
    <row r="359" spans="1:7" x14ac:dyDescent="0.25">
      <c r="A359" s="1">
        <v>44243</v>
      </c>
      <c r="B359">
        <v>0</v>
      </c>
      <c r="C359">
        <v>0</v>
      </c>
      <c r="D359">
        <v>5</v>
      </c>
      <c r="E359" t="s">
        <v>15</v>
      </c>
      <c r="F359" t="s">
        <v>13</v>
      </c>
      <c r="G359" t="s">
        <v>21</v>
      </c>
    </row>
    <row r="360" spans="1:7" x14ac:dyDescent="0.25">
      <c r="A360" s="1">
        <v>44244</v>
      </c>
      <c r="B360">
        <v>0</v>
      </c>
      <c r="C360">
        <v>0</v>
      </c>
      <c r="D360">
        <v>9</v>
      </c>
      <c r="E360" t="s">
        <v>15</v>
      </c>
      <c r="F360" t="s">
        <v>13</v>
      </c>
      <c r="G360" t="s">
        <v>44</v>
      </c>
    </row>
    <row r="361" spans="1:7" x14ac:dyDescent="0.25">
      <c r="A361" s="1">
        <v>44245</v>
      </c>
      <c r="B361">
        <v>0</v>
      </c>
      <c r="C361">
        <v>0</v>
      </c>
      <c r="D361">
        <v>3</v>
      </c>
      <c r="E361" t="s">
        <v>15</v>
      </c>
      <c r="F361" t="s">
        <v>13</v>
      </c>
      <c r="G361" t="s">
        <v>86</v>
      </c>
    </row>
    <row r="362" spans="1:7" x14ac:dyDescent="0.25">
      <c r="A362" s="1">
        <v>44246</v>
      </c>
      <c r="B362">
        <v>3</v>
      </c>
      <c r="C362">
        <v>0</v>
      </c>
      <c r="D362">
        <v>0</v>
      </c>
      <c r="E362" t="s">
        <v>22</v>
      </c>
      <c r="F362" t="s">
        <v>8</v>
      </c>
      <c r="G362" t="s">
        <v>9</v>
      </c>
    </row>
    <row r="363" spans="1:7" x14ac:dyDescent="0.25">
      <c r="A363" s="1">
        <v>44247</v>
      </c>
      <c r="B363">
        <v>4</v>
      </c>
      <c r="C363">
        <v>2</v>
      </c>
      <c r="D363">
        <v>0</v>
      </c>
      <c r="E363" t="s">
        <v>22</v>
      </c>
      <c r="F363" t="s">
        <v>28</v>
      </c>
      <c r="G363" t="s">
        <v>65</v>
      </c>
    </row>
    <row r="364" spans="1:7" x14ac:dyDescent="0.25">
      <c r="A364" s="1">
        <v>44248</v>
      </c>
      <c r="B364">
        <v>7</v>
      </c>
      <c r="C364">
        <v>0</v>
      </c>
      <c r="D364">
        <v>0</v>
      </c>
      <c r="E364" t="s">
        <v>22</v>
      </c>
      <c r="F364" t="s">
        <v>28</v>
      </c>
      <c r="G364" t="s">
        <v>35</v>
      </c>
    </row>
    <row r="365" spans="1:7" x14ac:dyDescent="0.25">
      <c r="A365" s="1">
        <v>44249</v>
      </c>
      <c r="B365">
        <v>6</v>
      </c>
      <c r="C365">
        <v>0</v>
      </c>
      <c r="D365">
        <v>0</v>
      </c>
      <c r="E365" t="s">
        <v>22</v>
      </c>
      <c r="F365" t="s">
        <v>28</v>
      </c>
      <c r="G365" t="s">
        <v>74</v>
      </c>
    </row>
    <row r="366" spans="1:7" x14ac:dyDescent="0.25">
      <c r="A366" s="1">
        <v>44250</v>
      </c>
      <c r="B366">
        <v>0</v>
      </c>
      <c r="C366">
        <v>0</v>
      </c>
      <c r="D366">
        <v>1</v>
      </c>
      <c r="E366" t="s">
        <v>22</v>
      </c>
      <c r="F366" t="s">
        <v>28</v>
      </c>
      <c r="G366" t="s">
        <v>75</v>
      </c>
    </row>
    <row r="367" spans="1:7" x14ac:dyDescent="0.25">
      <c r="A367" s="1">
        <v>44251</v>
      </c>
      <c r="B367">
        <v>5</v>
      </c>
      <c r="C367">
        <v>0</v>
      </c>
      <c r="D367">
        <v>0</v>
      </c>
      <c r="E367" t="s">
        <v>22</v>
      </c>
      <c r="F367" t="s">
        <v>28</v>
      </c>
      <c r="G367" t="s">
        <v>82</v>
      </c>
    </row>
    <row r="368" spans="1:7" x14ac:dyDescent="0.25">
      <c r="A368" s="1">
        <v>44252</v>
      </c>
      <c r="B368">
        <v>0</v>
      </c>
      <c r="C368">
        <v>0</v>
      </c>
      <c r="D368">
        <v>1</v>
      </c>
      <c r="E368" t="s">
        <v>22</v>
      </c>
      <c r="F368" t="s">
        <v>28</v>
      </c>
      <c r="G368" t="s">
        <v>36</v>
      </c>
    </row>
    <row r="369" spans="1:7" x14ac:dyDescent="0.25">
      <c r="A369" s="1">
        <v>44253</v>
      </c>
      <c r="B369">
        <v>0</v>
      </c>
      <c r="C369">
        <v>0</v>
      </c>
      <c r="D369">
        <v>1</v>
      </c>
      <c r="E369" t="s">
        <v>22</v>
      </c>
      <c r="F369" t="s">
        <v>28</v>
      </c>
      <c r="G369" t="s">
        <v>81</v>
      </c>
    </row>
    <row r="370" spans="1:7" x14ac:dyDescent="0.25">
      <c r="A370" s="1">
        <v>44254</v>
      </c>
      <c r="B370">
        <v>0</v>
      </c>
      <c r="C370">
        <v>0</v>
      </c>
      <c r="D370">
        <v>2</v>
      </c>
      <c r="E370" t="s">
        <v>22</v>
      </c>
      <c r="F370" t="s">
        <v>28</v>
      </c>
      <c r="G370" t="s">
        <v>64</v>
      </c>
    </row>
    <row r="371" spans="1:7" x14ac:dyDescent="0.25">
      <c r="A371" s="1">
        <v>44255</v>
      </c>
      <c r="B371">
        <v>4</v>
      </c>
      <c r="C371">
        <v>0</v>
      </c>
      <c r="D371">
        <v>4</v>
      </c>
      <c r="E371" t="s">
        <v>22</v>
      </c>
      <c r="F371" t="s">
        <v>28</v>
      </c>
      <c r="G371" t="s">
        <v>37</v>
      </c>
    </row>
    <row r="372" spans="1:7" x14ac:dyDescent="0.25">
      <c r="A372" s="1">
        <v>44256</v>
      </c>
      <c r="B372">
        <v>3</v>
      </c>
      <c r="C372">
        <v>0</v>
      </c>
      <c r="D372">
        <v>9</v>
      </c>
      <c r="E372" t="s">
        <v>22</v>
      </c>
      <c r="F372" t="s">
        <v>28</v>
      </c>
      <c r="G372" t="s">
        <v>30</v>
      </c>
    </row>
    <row r="373" spans="1:7" x14ac:dyDescent="0.25">
      <c r="A373" s="1">
        <v>44257</v>
      </c>
      <c r="B373">
        <v>0</v>
      </c>
      <c r="C373">
        <v>0</v>
      </c>
      <c r="D373">
        <v>1</v>
      </c>
      <c r="E373" t="s">
        <v>22</v>
      </c>
      <c r="F373" t="s">
        <v>28</v>
      </c>
      <c r="G373" t="s">
        <v>76</v>
      </c>
    </row>
    <row r="374" spans="1:7" x14ac:dyDescent="0.25">
      <c r="A374" s="1">
        <v>44258</v>
      </c>
      <c r="B374">
        <v>0</v>
      </c>
      <c r="C374">
        <v>0</v>
      </c>
      <c r="D374">
        <v>1</v>
      </c>
      <c r="E374" t="s">
        <v>22</v>
      </c>
      <c r="F374" t="s">
        <v>28</v>
      </c>
      <c r="G374" t="s">
        <v>32</v>
      </c>
    </row>
    <row r="375" spans="1:7" x14ac:dyDescent="0.25">
      <c r="A375" s="1">
        <v>44259</v>
      </c>
      <c r="B375">
        <v>1</v>
      </c>
      <c r="C375">
        <v>0</v>
      </c>
      <c r="D375">
        <v>0</v>
      </c>
      <c r="E375" t="s">
        <v>22</v>
      </c>
      <c r="F375" t="s">
        <v>45</v>
      </c>
      <c r="G375" t="s">
        <v>87</v>
      </c>
    </row>
    <row r="376" spans="1:7" x14ac:dyDescent="0.25">
      <c r="A376" s="1">
        <v>44260</v>
      </c>
      <c r="B376">
        <v>1</v>
      </c>
      <c r="C376">
        <v>0</v>
      </c>
      <c r="D376">
        <v>0</v>
      </c>
      <c r="E376" t="s">
        <v>22</v>
      </c>
      <c r="F376" t="s">
        <v>28</v>
      </c>
      <c r="G376" t="s">
        <v>88</v>
      </c>
    </row>
    <row r="377" spans="1:7" x14ac:dyDescent="0.25">
      <c r="A377" s="1">
        <v>44261</v>
      </c>
      <c r="B377">
        <v>1</v>
      </c>
      <c r="C377">
        <v>0</v>
      </c>
      <c r="D377">
        <v>0</v>
      </c>
      <c r="E377" t="s">
        <v>22</v>
      </c>
      <c r="F377" t="s">
        <v>28</v>
      </c>
      <c r="G377" t="s">
        <v>94</v>
      </c>
    </row>
    <row r="378" spans="1:7" x14ac:dyDescent="0.25">
      <c r="A378" s="1">
        <v>44262</v>
      </c>
      <c r="B378">
        <v>1</v>
      </c>
      <c r="C378">
        <v>0</v>
      </c>
      <c r="D378">
        <v>0</v>
      </c>
      <c r="E378" t="s">
        <v>22</v>
      </c>
      <c r="F378" t="s">
        <v>28</v>
      </c>
      <c r="G378" t="s">
        <v>51</v>
      </c>
    </row>
    <row r="379" spans="1:7" x14ac:dyDescent="0.25">
      <c r="A379" s="1">
        <v>44263</v>
      </c>
      <c r="B379">
        <v>0</v>
      </c>
      <c r="C379">
        <v>0</v>
      </c>
      <c r="D379">
        <v>1</v>
      </c>
      <c r="E379" t="s">
        <v>22</v>
      </c>
      <c r="F379" t="s">
        <v>45</v>
      </c>
      <c r="G379" t="s">
        <v>95</v>
      </c>
    </row>
    <row r="380" spans="1:7" x14ac:dyDescent="0.25">
      <c r="A380" s="1">
        <v>44264</v>
      </c>
      <c r="B380">
        <v>0</v>
      </c>
      <c r="C380">
        <v>0</v>
      </c>
      <c r="D380">
        <v>1</v>
      </c>
      <c r="E380" t="s">
        <v>22</v>
      </c>
      <c r="F380" t="s">
        <v>45</v>
      </c>
      <c r="G380" t="s">
        <v>53</v>
      </c>
    </row>
    <row r="381" spans="1:7" x14ac:dyDescent="0.25">
      <c r="A381" s="1">
        <v>44265</v>
      </c>
      <c r="B381">
        <v>41</v>
      </c>
      <c r="C381">
        <v>1</v>
      </c>
      <c r="D381">
        <v>0</v>
      </c>
      <c r="E381" t="s">
        <v>22</v>
      </c>
      <c r="F381" t="s">
        <v>11</v>
      </c>
      <c r="G381" t="s">
        <v>12</v>
      </c>
    </row>
    <row r="382" spans="1:7" x14ac:dyDescent="0.25">
      <c r="A382" s="1">
        <v>44266</v>
      </c>
      <c r="B382">
        <v>2</v>
      </c>
      <c r="C382">
        <v>0</v>
      </c>
      <c r="D382">
        <v>0</v>
      </c>
      <c r="E382" t="s">
        <v>22</v>
      </c>
      <c r="F382" t="s">
        <v>40</v>
      </c>
      <c r="G382" t="s">
        <v>41</v>
      </c>
    </row>
    <row r="383" spans="1:7" x14ac:dyDescent="0.25">
      <c r="A383" s="1">
        <v>44267</v>
      </c>
      <c r="B383">
        <v>6</v>
      </c>
      <c r="C383">
        <v>0</v>
      </c>
      <c r="D383">
        <v>13</v>
      </c>
      <c r="E383" t="s">
        <v>15</v>
      </c>
      <c r="F383" t="s">
        <v>19</v>
      </c>
      <c r="G383" t="s">
        <v>20</v>
      </c>
    </row>
    <row r="384" spans="1:7" x14ac:dyDescent="0.25">
      <c r="A384" s="1">
        <v>44268</v>
      </c>
      <c r="B384">
        <v>17</v>
      </c>
      <c r="C384">
        <v>0</v>
      </c>
      <c r="D384">
        <v>7</v>
      </c>
      <c r="E384" t="s">
        <v>106</v>
      </c>
      <c r="F384" t="s">
        <v>13</v>
      </c>
      <c r="G384" t="s">
        <v>14</v>
      </c>
    </row>
    <row r="385" spans="1:7" x14ac:dyDescent="0.25">
      <c r="A385" s="1">
        <v>44269</v>
      </c>
      <c r="B385">
        <v>31</v>
      </c>
      <c r="C385">
        <v>0</v>
      </c>
      <c r="D385">
        <v>0</v>
      </c>
      <c r="E385" t="s">
        <v>22</v>
      </c>
      <c r="F385" t="s">
        <v>26</v>
      </c>
      <c r="G385" t="s">
        <v>27</v>
      </c>
    </row>
    <row r="386" spans="1:7" x14ac:dyDescent="0.25">
      <c r="A386" s="1">
        <v>44270</v>
      </c>
      <c r="B386">
        <v>0</v>
      </c>
      <c r="C386">
        <v>0</v>
      </c>
      <c r="D386">
        <v>0</v>
      </c>
      <c r="E386" t="s">
        <v>22</v>
      </c>
      <c r="F386" t="s">
        <v>26</v>
      </c>
      <c r="G386" t="s">
        <v>55</v>
      </c>
    </row>
    <row r="387" spans="1:7" x14ac:dyDescent="0.25">
      <c r="A387" s="1">
        <v>44271</v>
      </c>
      <c r="B387">
        <v>47</v>
      </c>
      <c r="C387">
        <v>0</v>
      </c>
      <c r="D387">
        <v>0</v>
      </c>
      <c r="E387" t="s">
        <v>10</v>
      </c>
      <c r="F387" t="s">
        <v>26</v>
      </c>
      <c r="G387" t="s">
        <v>80</v>
      </c>
    </row>
    <row r="388" spans="1:7" x14ac:dyDescent="0.25">
      <c r="A388" s="1">
        <v>44272</v>
      </c>
      <c r="B388">
        <v>0</v>
      </c>
      <c r="C388">
        <v>0</v>
      </c>
      <c r="D388">
        <v>2</v>
      </c>
      <c r="E388" t="s">
        <v>10</v>
      </c>
      <c r="F388" t="s">
        <v>13</v>
      </c>
      <c r="G388" t="s">
        <v>62</v>
      </c>
    </row>
    <row r="389" spans="1:7" x14ac:dyDescent="0.25">
      <c r="A389" s="1">
        <v>44273</v>
      </c>
      <c r="B389">
        <v>0</v>
      </c>
      <c r="C389">
        <v>0</v>
      </c>
      <c r="D389">
        <v>1</v>
      </c>
      <c r="E389" t="s">
        <v>63</v>
      </c>
      <c r="F389" t="s">
        <v>13</v>
      </c>
      <c r="G389" t="s">
        <v>62</v>
      </c>
    </row>
    <row r="390" spans="1:7" x14ac:dyDescent="0.25">
      <c r="A390" s="1">
        <v>44274</v>
      </c>
      <c r="B390">
        <v>51</v>
      </c>
      <c r="C390">
        <v>2</v>
      </c>
      <c r="D390">
        <v>0</v>
      </c>
      <c r="E390" t="s">
        <v>22</v>
      </c>
      <c r="F390" t="s">
        <v>11</v>
      </c>
      <c r="G390" t="s">
        <v>12</v>
      </c>
    </row>
    <row r="391" spans="1:7" x14ac:dyDescent="0.25">
      <c r="A391" s="1">
        <v>44275</v>
      </c>
      <c r="B391">
        <v>0</v>
      </c>
      <c r="C391">
        <v>0</v>
      </c>
      <c r="D391">
        <v>130</v>
      </c>
      <c r="E391" t="s">
        <v>10</v>
      </c>
      <c r="F391" t="s">
        <v>11</v>
      </c>
      <c r="G391" t="s">
        <v>25</v>
      </c>
    </row>
    <row r="392" spans="1:7" x14ac:dyDescent="0.25">
      <c r="A392" s="1">
        <v>44276</v>
      </c>
      <c r="B392">
        <v>3</v>
      </c>
      <c r="C392">
        <v>0</v>
      </c>
      <c r="D392">
        <v>31</v>
      </c>
      <c r="E392" t="s">
        <v>22</v>
      </c>
      <c r="F392" t="s">
        <v>19</v>
      </c>
      <c r="G392" t="s">
        <v>20</v>
      </c>
    </row>
    <row r="393" spans="1:7" x14ac:dyDescent="0.25">
      <c r="A393" s="1">
        <v>44277</v>
      </c>
      <c r="B393">
        <v>20</v>
      </c>
      <c r="C393">
        <v>3</v>
      </c>
      <c r="D393">
        <v>0</v>
      </c>
      <c r="E393" t="s">
        <v>22</v>
      </c>
      <c r="F393" t="s">
        <v>26</v>
      </c>
      <c r="G393" t="s">
        <v>27</v>
      </c>
    </row>
    <row r="394" spans="1:7" x14ac:dyDescent="0.25">
      <c r="A394" s="1">
        <v>44278</v>
      </c>
      <c r="B394">
        <v>77</v>
      </c>
      <c r="C394">
        <v>0</v>
      </c>
      <c r="D394">
        <v>0</v>
      </c>
      <c r="E394" t="s">
        <v>107</v>
      </c>
      <c r="F394" t="s">
        <v>26</v>
      </c>
      <c r="G394" t="s">
        <v>27</v>
      </c>
    </row>
    <row r="395" spans="1:7" x14ac:dyDescent="0.25">
      <c r="A395" s="1">
        <v>44279</v>
      </c>
      <c r="B395">
        <v>1</v>
      </c>
      <c r="C395">
        <v>0</v>
      </c>
      <c r="D395">
        <v>0</v>
      </c>
      <c r="E395" t="s">
        <v>22</v>
      </c>
      <c r="F395" t="s">
        <v>13</v>
      </c>
      <c r="G395" t="s">
        <v>14</v>
      </c>
    </row>
    <row r="396" spans="1:7" x14ac:dyDescent="0.25">
      <c r="A396" s="1">
        <v>44280</v>
      </c>
      <c r="B396">
        <v>0</v>
      </c>
      <c r="C396">
        <v>0</v>
      </c>
      <c r="D396">
        <v>11</v>
      </c>
      <c r="E396" t="s">
        <v>22</v>
      </c>
      <c r="F396" t="s">
        <v>13</v>
      </c>
      <c r="G396" t="s">
        <v>71</v>
      </c>
    </row>
    <row r="397" spans="1:7" x14ac:dyDescent="0.25">
      <c r="A397" s="1">
        <v>44281</v>
      </c>
      <c r="B397">
        <v>1</v>
      </c>
      <c r="C397">
        <v>0</v>
      </c>
      <c r="D397">
        <v>0</v>
      </c>
      <c r="E397" t="s">
        <v>22</v>
      </c>
      <c r="F397" t="s">
        <v>40</v>
      </c>
      <c r="G397" t="s">
        <v>85</v>
      </c>
    </row>
    <row r="398" spans="1:7" x14ac:dyDescent="0.25">
      <c r="A398" s="1">
        <v>44282</v>
      </c>
      <c r="B398">
        <v>1</v>
      </c>
      <c r="C398">
        <v>0</v>
      </c>
      <c r="D398">
        <v>0</v>
      </c>
      <c r="E398" t="s">
        <v>22</v>
      </c>
      <c r="F398" t="s">
        <v>28</v>
      </c>
      <c r="G398" t="s">
        <v>82</v>
      </c>
    </row>
    <row r="399" spans="1:7" x14ac:dyDescent="0.25">
      <c r="A399" s="1">
        <v>44283</v>
      </c>
      <c r="B399">
        <v>2</v>
      </c>
      <c r="C399">
        <v>0</v>
      </c>
      <c r="D399">
        <v>0</v>
      </c>
      <c r="E399" t="s">
        <v>22</v>
      </c>
      <c r="F399" t="s">
        <v>28</v>
      </c>
      <c r="G399" t="s">
        <v>88</v>
      </c>
    </row>
    <row r="400" spans="1:7" x14ac:dyDescent="0.25">
      <c r="A400" s="1">
        <v>44284</v>
      </c>
      <c r="B400">
        <v>1</v>
      </c>
      <c r="C400">
        <v>0</v>
      </c>
      <c r="D400">
        <v>0</v>
      </c>
      <c r="E400" t="s">
        <v>22</v>
      </c>
      <c r="F400" t="s">
        <v>28</v>
      </c>
      <c r="G400" t="s">
        <v>37</v>
      </c>
    </row>
    <row r="401" spans="1:7" x14ac:dyDescent="0.25">
      <c r="A401" s="1">
        <v>44285</v>
      </c>
      <c r="B401">
        <v>4</v>
      </c>
      <c r="C401">
        <v>0</v>
      </c>
      <c r="D401">
        <v>0</v>
      </c>
      <c r="E401" t="s">
        <v>22</v>
      </c>
      <c r="F401" t="s">
        <v>28</v>
      </c>
      <c r="G401" t="s">
        <v>36</v>
      </c>
    </row>
    <row r="402" spans="1:7" x14ac:dyDescent="0.25">
      <c r="A402" s="1">
        <v>44286</v>
      </c>
      <c r="B402">
        <v>3</v>
      </c>
      <c r="C402">
        <v>0</v>
      </c>
      <c r="D402">
        <v>0</v>
      </c>
      <c r="E402" t="s">
        <v>10</v>
      </c>
      <c r="F402" t="s">
        <v>28</v>
      </c>
      <c r="G402" t="s">
        <v>29</v>
      </c>
    </row>
    <row r="403" spans="1:7" x14ac:dyDescent="0.25">
      <c r="A403" s="1">
        <v>44287</v>
      </c>
      <c r="B403">
        <v>1</v>
      </c>
      <c r="C403">
        <v>0</v>
      </c>
      <c r="D403">
        <v>0</v>
      </c>
      <c r="E403" t="s">
        <v>22</v>
      </c>
      <c r="F403" t="s">
        <v>28</v>
      </c>
      <c r="G403" t="s">
        <v>29</v>
      </c>
    </row>
    <row r="404" spans="1:7" x14ac:dyDescent="0.25">
      <c r="A404" s="1">
        <v>44288</v>
      </c>
      <c r="B404">
        <v>6</v>
      </c>
      <c r="C404">
        <v>0</v>
      </c>
      <c r="D404">
        <v>1</v>
      </c>
      <c r="E404" t="s">
        <v>22</v>
      </c>
      <c r="F404" t="s">
        <v>28</v>
      </c>
      <c r="G404" t="s">
        <v>81</v>
      </c>
    </row>
    <row r="405" spans="1:7" x14ac:dyDescent="0.25">
      <c r="A405" s="1">
        <v>44289</v>
      </c>
      <c r="B405">
        <v>14</v>
      </c>
      <c r="C405">
        <v>0</v>
      </c>
      <c r="D405">
        <v>0</v>
      </c>
      <c r="E405" t="s">
        <v>22</v>
      </c>
      <c r="F405" t="s">
        <v>28</v>
      </c>
      <c r="G405" t="s">
        <v>64</v>
      </c>
    </row>
    <row r="406" spans="1:7" x14ac:dyDescent="0.25">
      <c r="A406" s="1">
        <v>44290</v>
      </c>
      <c r="B406">
        <v>1</v>
      </c>
      <c r="C406">
        <v>0</v>
      </c>
      <c r="D406">
        <v>0</v>
      </c>
      <c r="E406" t="s">
        <v>22</v>
      </c>
      <c r="F406" t="s">
        <v>28</v>
      </c>
      <c r="G406" t="s">
        <v>51</v>
      </c>
    </row>
    <row r="407" spans="1:7" x14ac:dyDescent="0.25">
      <c r="A407" s="1">
        <v>44291</v>
      </c>
      <c r="B407">
        <v>1</v>
      </c>
      <c r="C407">
        <v>0</v>
      </c>
      <c r="D407">
        <v>0</v>
      </c>
      <c r="E407" t="s">
        <v>22</v>
      </c>
      <c r="F407" t="s">
        <v>45</v>
      </c>
      <c r="G407" t="s">
        <v>46</v>
      </c>
    </row>
    <row r="408" spans="1:7" x14ac:dyDescent="0.25">
      <c r="A408" s="1">
        <v>44292</v>
      </c>
      <c r="B408">
        <v>15</v>
      </c>
      <c r="C408">
        <v>0</v>
      </c>
      <c r="D408">
        <v>1</v>
      </c>
      <c r="E408" t="s">
        <v>22</v>
      </c>
      <c r="F408" t="s">
        <v>28</v>
      </c>
      <c r="G408" t="s">
        <v>77</v>
      </c>
    </row>
    <row r="409" spans="1:7" x14ac:dyDescent="0.25">
      <c r="A409" s="1">
        <v>44293</v>
      </c>
      <c r="B409">
        <v>1</v>
      </c>
      <c r="C409">
        <v>0</v>
      </c>
      <c r="D409">
        <v>0</v>
      </c>
      <c r="E409" t="s">
        <v>22</v>
      </c>
      <c r="F409" t="s">
        <v>28</v>
      </c>
      <c r="G409" t="s">
        <v>32</v>
      </c>
    </row>
    <row r="410" spans="1:7" x14ac:dyDescent="0.25">
      <c r="A410" s="1">
        <v>44294</v>
      </c>
      <c r="B410">
        <v>9</v>
      </c>
      <c r="C410">
        <v>0</v>
      </c>
      <c r="D410">
        <v>0</v>
      </c>
      <c r="E410" t="s">
        <v>22</v>
      </c>
      <c r="F410" t="s">
        <v>28</v>
      </c>
      <c r="G410" t="s">
        <v>30</v>
      </c>
    </row>
    <row r="411" spans="1:7" x14ac:dyDescent="0.25">
      <c r="A411" s="1">
        <v>44295</v>
      </c>
      <c r="B411">
        <v>1</v>
      </c>
      <c r="C411">
        <v>0</v>
      </c>
      <c r="D411">
        <v>0</v>
      </c>
      <c r="E411" t="s">
        <v>22</v>
      </c>
      <c r="F411" t="s">
        <v>28</v>
      </c>
      <c r="G411" t="s">
        <v>108</v>
      </c>
    </row>
    <row r="412" spans="1:7" x14ac:dyDescent="0.25">
      <c r="A412" s="1">
        <v>44296</v>
      </c>
      <c r="B412">
        <v>24</v>
      </c>
      <c r="C412">
        <v>0</v>
      </c>
      <c r="D412">
        <v>0</v>
      </c>
      <c r="E412" t="s">
        <v>22</v>
      </c>
      <c r="F412" t="s">
        <v>28</v>
      </c>
      <c r="G412" t="s">
        <v>35</v>
      </c>
    </row>
    <row r="413" spans="1:7" x14ac:dyDescent="0.25">
      <c r="A413" s="1">
        <v>44297</v>
      </c>
      <c r="B413">
        <v>2</v>
      </c>
      <c r="C413">
        <v>0</v>
      </c>
      <c r="D413">
        <v>1</v>
      </c>
      <c r="E413" t="s">
        <v>22</v>
      </c>
      <c r="F413" t="s">
        <v>28</v>
      </c>
      <c r="G413" t="s">
        <v>60</v>
      </c>
    </row>
    <row r="414" spans="1:7" x14ac:dyDescent="0.25">
      <c r="A414" s="1">
        <v>44298</v>
      </c>
      <c r="B414">
        <v>7</v>
      </c>
      <c r="C414">
        <v>0</v>
      </c>
      <c r="D414">
        <v>0</v>
      </c>
      <c r="E414" t="s">
        <v>22</v>
      </c>
      <c r="F414" t="s">
        <v>28</v>
      </c>
      <c r="G414" t="s">
        <v>65</v>
      </c>
    </row>
    <row r="415" spans="1:7" x14ac:dyDescent="0.25">
      <c r="A415" s="1">
        <v>44299</v>
      </c>
      <c r="B415">
        <v>3</v>
      </c>
      <c r="C415">
        <v>0</v>
      </c>
      <c r="D415">
        <v>0</v>
      </c>
      <c r="E415" t="s">
        <v>22</v>
      </c>
      <c r="F415" t="s">
        <v>45</v>
      </c>
      <c r="G415" t="s">
        <v>109</v>
      </c>
    </row>
    <row r="416" spans="1:7" x14ac:dyDescent="0.25">
      <c r="A416" s="1">
        <v>44300</v>
      </c>
      <c r="B416">
        <v>1</v>
      </c>
      <c r="C416">
        <v>1</v>
      </c>
      <c r="D416">
        <v>0</v>
      </c>
      <c r="E416" t="s">
        <v>22</v>
      </c>
      <c r="F416" t="s">
        <v>8</v>
      </c>
      <c r="G416" t="s">
        <v>9</v>
      </c>
    </row>
    <row r="417" spans="1:7" x14ac:dyDescent="0.25">
      <c r="A417" s="1">
        <v>44301</v>
      </c>
      <c r="B417">
        <v>0</v>
      </c>
      <c r="C417">
        <v>0</v>
      </c>
      <c r="D417">
        <v>0</v>
      </c>
      <c r="E417" t="s">
        <v>92</v>
      </c>
      <c r="F417" t="s">
        <v>26</v>
      </c>
      <c r="G417" t="s">
        <v>80</v>
      </c>
    </row>
    <row r="418" spans="1:7" x14ac:dyDescent="0.25">
      <c r="A418" s="1">
        <v>44302</v>
      </c>
      <c r="B418">
        <v>54</v>
      </c>
      <c r="C418">
        <v>1</v>
      </c>
      <c r="D418">
        <v>16</v>
      </c>
      <c r="E418" t="s">
        <v>22</v>
      </c>
      <c r="F418" t="s">
        <v>11</v>
      </c>
      <c r="G418" t="s">
        <v>12</v>
      </c>
    </row>
    <row r="419" spans="1:7" x14ac:dyDescent="0.25">
      <c r="A419" s="1">
        <v>44303</v>
      </c>
      <c r="B419">
        <v>11</v>
      </c>
      <c r="C419">
        <v>0</v>
      </c>
      <c r="D419">
        <v>27</v>
      </c>
      <c r="E419" t="s">
        <v>22</v>
      </c>
      <c r="F419" t="s">
        <v>11</v>
      </c>
      <c r="G419" t="s">
        <v>12</v>
      </c>
    </row>
    <row r="420" spans="1:7" x14ac:dyDescent="0.25">
      <c r="A420" s="1">
        <v>44304</v>
      </c>
      <c r="B420">
        <v>12</v>
      </c>
      <c r="C420">
        <v>0</v>
      </c>
      <c r="D420">
        <v>3</v>
      </c>
      <c r="E420" t="s">
        <v>22</v>
      </c>
      <c r="F420" t="s">
        <v>19</v>
      </c>
      <c r="G420" t="s">
        <v>20</v>
      </c>
    </row>
    <row r="421" spans="1:7" x14ac:dyDescent="0.25">
      <c r="A421" s="1">
        <v>44305</v>
      </c>
      <c r="B421">
        <v>0</v>
      </c>
      <c r="C421">
        <v>0</v>
      </c>
      <c r="D421">
        <v>28</v>
      </c>
      <c r="E421" t="s">
        <v>22</v>
      </c>
      <c r="F421" t="s">
        <v>13</v>
      </c>
      <c r="G421" t="s">
        <v>21</v>
      </c>
    </row>
    <row r="422" spans="1:7" x14ac:dyDescent="0.25">
      <c r="A422" s="1">
        <v>44306</v>
      </c>
      <c r="B422">
        <v>1</v>
      </c>
      <c r="C422">
        <v>0</v>
      </c>
      <c r="D422">
        <v>2</v>
      </c>
      <c r="E422" t="s">
        <v>22</v>
      </c>
      <c r="F422" t="s">
        <v>13</v>
      </c>
      <c r="G422" t="s">
        <v>62</v>
      </c>
    </row>
    <row r="423" spans="1:7" x14ac:dyDescent="0.25">
      <c r="A423" s="1">
        <v>44307</v>
      </c>
      <c r="B423">
        <v>0</v>
      </c>
      <c r="C423">
        <v>0</v>
      </c>
      <c r="D423">
        <v>1</v>
      </c>
      <c r="E423" t="s">
        <v>10</v>
      </c>
      <c r="F423" t="s">
        <v>28</v>
      </c>
      <c r="G423" t="s">
        <v>35</v>
      </c>
    </row>
    <row r="424" spans="1:7" x14ac:dyDescent="0.25">
      <c r="A424" s="1">
        <v>44308</v>
      </c>
      <c r="B424">
        <v>7</v>
      </c>
      <c r="C424">
        <v>1</v>
      </c>
      <c r="D424">
        <v>4</v>
      </c>
      <c r="E424" t="s">
        <v>22</v>
      </c>
      <c r="F424" t="s">
        <v>28</v>
      </c>
      <c r="G424" t="s">
        <v>35</v>
      </c>
    </row>
    <row r="425" spans="1:7" x14ac:dyDescent="0.25">
      <c r="A425" s="1">
        <v>44309</v>
      </c>
      <c r="B425">
        <v>2</v>
      </c>
      <c r="C425">
        <v>0</v>
      </c>
      <c r="D425">
        <v>0</v>
      </c>
      <c r="E425" t="s">
        <v>22</v>
      </c>
      <c r="F425" t="s">
        <v>28</v>
      </c>
      <c r="G425" t="s">
        <v>82</v>
      </c>
    </row>
    <row r="426" spans="1:7" x14ac:dyDescent="0.25">
      <c r="A426" s="1">
        <v>44310</v>
      </c>
      <c r="B426">
        <v>1</v>
      </c>
      <c r="C426">
        <v>0</v>
      </c>
      <c r="D426">
        <v>0</v>
      </c>
      <c r="E426" t="s">
        <v>22</v>
      </c>
      <c r="F426" t="s">
        <v>45</v>
      </c>
      <c r="G426" t="s">
        <v>87</v>
      </c>
    </row>
    <row r="427" spans="1:7" x14ac:dyDescent="0.25">
      <c r="A427" s="1">
        <v>44311</v>
      </c>
      <c r="B427">
        <v>1</v>
      </c>
      <c r="C427">
        <v>0</v>
      </c>
      <c r="D427">
        <v>0</v>
      </c>
      <c r="E427" t="s">
        <v>22</v>
      </c>
      <c r="F427" t="s">
        <v>28</v>
      </c>
      <c r="G427" t="s">
        <v>88</v>
      </c>
    </row>
    <row r="428" spans="1:7" x14ac:dyDescent="0.25">
      <c r="A428" s="1">
        <v>44312</v>
      </c>
      <c r="B428">
        <v>2</v>
      </c>
      <c r="C428">
        <v>0</v>
      </c>
      <c r="D428">
        <v>0</v>
      </c>
      <c r="E428" t="s">
        <v>22</v>
      </c>
      <c r="F428" t="s">
        <v>28</v>
      </c>
      <c r="G428" t="s">
        <v>36</v>
      </c>
    </row>
    <row r="429" spans="1:7" x14ac:dyDescent="0.25">
      <c r="A429" s="1">
        <v>44313</v>
      </c>
      <c r="B429">
        <v>3</v>
      </c>
      <c r="C429">
        <v>0</v>
      </c>
      <c r="D429">
        <v>0</v>
      </c>
      <c r="E429" t="s">
        <v>22</v>
      </c>
      <c r="F429" t="s">
        <v>28</v>
      </c>
      <c r="G429" t="s">
        <v>64</v>
      </c>
    </row>
    <row r="430" spans="1:7" x14ac:dyDescent="0.25">
      <c r="A430" s="1">
        <v>44314</v>
      </c>
      <c r="B430">
        <v>2</v>
      </c>
      <c r="C430">
        <v>0</v>
      </c>
      <c r="D430">
        <v>0</v>
      </c>
      <c r="E430" t="s">
        <v>22</v>
      </c>
      <c r="F430" t="s">
        <v>28</v>
      </c>
      <c r="G430" t="s">
        <v>51</v>
      </c>
    </row>
    <row r="431" spans="1:7" x14ac:dyDescent="0.25">
      <c r="A431" s="1">
        <v>44315</v>
      </c>
      <c r="B431">
        <v>1</v>
      </c>
      <c r="C431">
        <v>0</v>
      </c>
      <c r="D431">
        <v>0</v>
      </c>
      <c r="E431" t="s">
        <v>22</v>
      </c>
      <c r="F431" t="s">
        <v>45</v>
      </c>
      <c r="G431" t="s">
        <v>46</v>
      </c>
    </row>
    <row r="432" spans="1:7" x14ac:dyDescent="0.25">
      <c r="A432" s="1">
        <v>44316</v>
      </c>
      <c r="B432">
        <v>0</v>
      </c>
      <c r="C432">
        <v>0</v>
      </c>
      <c r="D432">
        <v>1</v>
      </c>
      <c r="E432" t="s">
        <v>22</v>
      </c>
      <c r="F432" t="s">
        <v>45</v>
      </c>
      <c r="G432" t="s">
        <v>95</v>
      </c>
    </row>
    <row r="433" spans="1:7" x14ac:dyDescent="0.25">
      <c r="A433" s="1">
        <v>44317</v>
      </c>
      <c r="B433">
        <v>3</v>
      </c>
      <c r="C433">
        <v>0</v>
      </c>
      <c r="D433">
        <v>0</v>
      </c>
      <c r="E433" t="s">
        <v>22</v>
      </c>
      <c r="F433" t="s">
        <v>28</v>
      </c>
      <c r="G433" t="s">
        <v>75</v>
      </c>
    </row>
    <row r="434" spans="1:7" x14ac:dyDescent="0.25">
      <c r="A434" s="1">
        <v>44318</v>
      </c>
      <c r="B434">
        <v>2</v>
      </c>
      <c r="C434">
        <v>0</v>
      </c>
      <c r="D434">
        <v>0</v>
      </c>
      <c r="E434" t="s">
        <v>22</v>
      </c>
      <c r="F434" t="s">
        <v>28</v>
      </c>
      <c r="G434" t="s">
        <v>73</v>
      </c>
    </row>
    <row r="435" spans="1:7" x14ac:dyDescent="0.25">
      <c r="A435" s="1">
        <v>44319</v>
      </c>
      <c r="B435">
        <v>1</v>
      </c>
      <c r="C435">
        <v>0</v>
      </c>
      <c r="D435">
        <v>0</v>
      </c>
      <c r="E435" t="s">
        <v>22</v>
      </c>
      <c r="F435" t="s">
        <v>28</v>
      </c>
      <c r="G435" t="s">
        <v>65</v>
      </c>
    </row>
    <row r="436" spans="1:7" x14ac:dyDescent="0.25">
      <c r="A436" s="1">
        <v>44320</v>
      </c>
      <c r="B436">
        <v>3</v>
      </c>
      <c r="C436">
        <v>0</v>
      </c>
      <c r="D436">
        <v>0</v>
      </c>
      <c r="E436" t="s">
        <v>22</v>
      </c>
      <c r="F436" t="s">
        <v>40</v>
      </c>
      <c r="G436" t="s">
        <v>85</v>
      </c>
    </row>
    <row r="437" spans="1:7" x14ac:dyDescent="0.25">
      <c r="A437" s="1">
        <v>44321</v>
      </c>
      <c r="B437">
        <v>49</v>
      </c>
      <c r="C437">
        <v>2</v>
      </c>
      <c r="D437">
        <v>0</v>
      </c>
      <c r="E437" t="s">
        <v>22</v>
      </c>
      <c r="F437" t="s">
        <v>26</v>
      </c>
      <c r="G437" t="s">
        <v>27</v>
      </c>
    </row>
    <row r="438" spans="1:7" x14ac:dyDescent="0.25">
      <c r="A438" s="1">
        <v>44322</v>
      </c>
      <c r="B438">
        <v>2</v>
      </c>
      <c r="C438">
        <v>0</v>
      </c>
      <c r="D438">
        <v>0</v>
      </c>
      <c r="E438" t="s">
        <v>22</v>
      </c>
      <c r="F438" t="s">
        <v>26</v>
      </c>
      <c r="G438" t="s">
        <v>42</v>
      </c>
    </row>
    <row r="439" spans="1:7" x14ac:dyDescent="0.25">
      <c r="A439" s="1">
        <v>44323</v>
      </c>
      <c r="B439">
        <v>3</v>
      </c>
      <c r="C439">
        <v>0</v>
      </c>
      <c r="D439">
        <v>0</v>
      </c>
      <c r="E439" t="s">
        <v>22</v>
      </c>
      <c r="F439" t="s">
        <v>26</v>
      </c>
      <c r="G439" t="s">
        <v>61</v>
      </c>
    </row>
    <row r="440" spans="1:7" x14ac:dyDescent="0.25">
      <c r="A440" s="1">
        <v>44324</v>
      </c>
      <c r="B440">
        <v>1</v>
      </c>
      <c r="C440">
        <v>0</v>
      </c>
      <c r="D440">
        <v>0</v>
      </c>
      <c r="E440" t="s">
        <v>22</v>
      </c>
      <c r="F440" t="s">
        <v>26</v>
      </c>
      <c r="G440" t="s">
        <v>48</v>
      </c>
    </row>
    <row r="441" spans="1:7" x14ac:dyDescent="0.25">
      <c r="A441" s="1">
        <v>44325</v>
      </c>
      <c r="B441">
        <v>15</v>
      </c>
      <c r="C441">
        <v>0</v>
      </c>
      <c r="D441">
        <v>0</v>
      </c>
      <c r="E441" t="s">
        <v>22</v>
      </c>
      <c r="F441" t="s">
        <v>26</v>
      </c>
      <c r="G441" t="s">
        <v>50</v>
      </c>
    </row>
    <row r="442" spans="1:7" x14ac:dyDescent="0.25">
      <c r="A442" s="1">
        <v>44326</v>
      </c>
      <c r="B442">
        <v>8</v>
      </c>
      <c r="C442">
        <v>0</v>
      </c>
      <c r="D442">
        <v>0</v>
      </c>
      <c r="E442" t="s">
        <v>22</v>
      </c>
      <c r="F442" t="s">
        <v>26</v>
      </c>
      <c r="G442" t="s">
        <v>47</v>
      </c>
    </row>
    <row r="443" spans="1:7" x14ac:dyDescent="0.25">
      <c r="A443" s="1">
        <v>44327</v>
      </c>
      <c r="B443">
        <v>12</v>
      </c>
      <c r="C443">
        <v>0</v>
      </c>
      <c r="D443">
        <v>0</v>
      </c>
      <c r="E443" t="s">
        <v>22</v>
      </c>
      <c r="F443" t="s">
        <v>26</v>
      </c>
      <c r="G443" t="s">
        <v>55</v>
      </c>
    </row>
    <row r="444" spans="1:7" x14ac:dyDescent="0.25">
      <c r="A444" s="1">
        <v>44328</v>
      </c>
      <c r="B444">
        <v>7</v>
      </c>
      <c r="C444">
        <v>0</v>
      </c>
      <c r="D444">
        <v>0</v>
      </c>
      <c r="E444" t="s">
        <v>22</v>
      </c>
      <c r="F444" t="s">
        <v>26</v>
      </c>
      <c r="G444" t="s">
        <v>102</v>
      </c>
    </row>
    <row r="445" spans="1:7" x14ac:dyDescent="0.25">
      <c r="A445" s="1">
        <v>44329</v>
      </c>
      <c r="B445">
        <v>1</v>
      </c>
      <c r="C445">
        <v>0</v>
      </c>
      <c r="D445">
        <v>0</v>
      </c>
      <c r="E445" t="s">
        <v>22</v>
      </c>
      <c r="F445" t="s">
        <v>26</v>
      </c>
      <c r="G445" t="s">
        <v>56</v>
      </c>
    </row>
    <row r="446" spans="1:7" x14ac:dyDescent="0.25">
      <c r="A446" s="1">
        <v>44330</v>
      </c>
      <c r="B446">
        <v>7</v>
      </c>
      <c r="C446">
        <v>0</v>
      </c>
      <c r="D446">
        <v>0</v>
      </c>
      <c r="E446" t="s">
        <v>22</v>
      </c>
      <c r="F446" t="s">
        <v>26</v>
      </c>
      <c r="G446" t="s">
        <v>66</v>
      </c>
    </row>
    <row r="447" spans="1:7" x14ac:dyDescent="0.25">
      <c r="A447" s="1">
        <v>44331</v>
      </c>
      <c r="B447">
        <v>4</v>
      </c>
      <c r="C447">
        <v>0</v>
      </c>
      <c r="D447">
        <v>0</v>
      </c>
      <c r="E447" t="s">
        <v>22</v>
      </c>
      <c r="F447" t="s">
        <v>26</v>
      </c>
      <c r="G447" t="s">
        <v>67</v>
      </c>
    </row>
    <row r="448" spans="1:7" x14ac:dyDescent="0.25">
      <c r="A448" s="1">
        <v>44332</v>
      </c>
      <c r="B448">
        <v>0</v>
      </c>
      <c r="C448">
        <v>0</v>
      </c>
      <c r="D448">
        <v>2</v>
      </c>
      <c r="E448" t="s">
        <v>22</v>
      </c>
      <c r="F448" t="s">
        <v>26</v>
      </c>
      <c r="G448" t="s">
        <v>84</v>
      </c>
    </row>
    <row r="449" spans="1:7" x14ac:dyDescent="0.25">
      <c r="A449" s="1">
        <v>44333</v>
      </c>
      <c r="B449">
        <v>0</v>
      </c>
      <c r="C449">
        <v>0</v>
      </c>
      <c r="D449">
        <v>4</v>
      </c>
      <c r="E449" t="s">
        <v>22</v>
      </c>
      <c r="F449" t="s">
        <v>26</v>
      </c>
      <c r="G449" t="s">
        <v>54</v>
      </c>
    </row>
    <row r="450" spans="1:7" x14ac:dyDescent="0.25">
      <c r="A450" s="1">
        <v>44334</v>
      </c>
      <c r="B450">
        <v>17</v>
      </c>
      <c r="C450">
        <v>0</v>
      </c>
      <c r="D450">
        <v>0</v>
      </c>
      <c r="E450" t="s">
        <v>22</v>
      </c>
      <c r="F450" t="s">
        <v>26</v>
      </c>
      <c r="G450" t="s">
        <v>100</v>
      </c>
    </row>
    <row r="451" spans="1:7" x14ac:dyDescent="0.25">
      <c r="A451" s="1">
        <v>44335</v>
      </c>
      <c r="B451">
        <v>6</v>
      </c>
      <c r="C451">
        <v>0</v>
      </c>
      <c r="D451">
        <v>0</v>
      </c>
      <c r="E451" t="s">
        <v>22</v>
      </c>
      <c r="F451" t="s">
        <v>26</v>
      </c>
      <c r="G451" t="s">
        <v>70</v>
      </c>
    </row>
    <row r="452" spans="1:7" x14ac:dyDescent="0.25">
      <c r="A452" s="1">
        <v>44336</v>
      </c>
      <c r="B452">
        <v>13</v>
      </c>
      <c r="C452">
        <v>0</v>
      </c>
      <c r="D452">
        <v>0</v>
      </c>
      <c r="E452" t="s">
        <v>22</v>
      </c>
      <c r="F452" t="s">
        <v>26</v>
      </c>
      <c r="G452" t="s">
        <v>33</v>
      </c>
    </row>
    <row r="453" spans="1:7" x14ac:dyDescent="0.25">
      <c r="A453" s="1">
        <v>44337</v>
      </c>
      <c r="B453">
        <v>1</v>
      </c>
      <c r="C453">
        <v>0</v>
      </c>
      <c r="D453">
        <v>0</v>
      </c>
      <c r="E453" t="s">
        <v>22</v>
      </c>
      <c r="F453" t="s">
        <v>26</v>
      </c>
      <c r="G453" t="s">
        <v>89</v>
      </c>
    </row>
    <row r="454" spans="1:7" x14ac:dyDescent="0.25">
      <c r="A454" s="1">
        <v>44338</v>
      </c>
      <c r="B454">
        <v>0</v>
      </c>
      <c r="C454">
        <v>0</v>
      </c>
      <c r="D454">
        <v>6</v>
      </c>
      <c r="E454" t="s">
        <v>22</v>
      </c>
      <c r="F454" t="s">
        <v>26</v>
      </c>
      <c r="G454" t="s">
        <v>79</v>
      </c>
    </row>
    <row r="455" spans="1:7" x14ac:dyDescent="0.25">
      <c r="A455" s="1">
        <v>44339</v>
      </c>
      <c r="B455">
        <v>1</v>
      </c>
      <c r="C455">
        <v>0</v>
      </c>
      <c r="D455">
        <v>0</v>
      </c>
      <c r="E455" t="s">
        <v>22</v>
      </c>
      <c r="F455" t="s">
        <v>26</v>
      </c>
      <c r="G455" t="s">
        <v>110</v>
      </c>
    </row>
    <row r="456" spans="1:7" x14ac:dyDescent="0.25">
      <c r="A456" s="1">
        <v>44340</v>
      </c>
      <c r="B456">
        <v>1</v>
      </c>
      <c r="C456">
        <v>0</v>
      </c>
      <c r="D456">
        <v>0</v>
      </c>
      <c r="E456" t="s">
        <v>22</v>
      </c>
      <c r="F456" t="s">
        <v>26</v>
      </c>
      <c r="G456" t="s">
        <v>83</v>
      </c>
    </row>
    <row r="457" spans="1:7" x14ac:dyDescent="0.25">
      <c r="A457" s="1">
        <v>44341</v>
      </c>
      <c r="B457">
        <v>8</v>
      </c>
      <c r="C457">
        <v>0</v>
      </c>
      <c r="D457">
        <v>0</v>
      </c>
      <c r="E457" t="s">
        <v>22</v>
      </c>
      <c r="F457" t="s">
        <v>26</v>
      </c>
      <c r="G457" t="s">
        <v>90</v>
      </c>
    </row>
    <row r="458" spans="1:7" x14ac:dyDescent="0.25">
      <c r="A458" s="1">
        <v>44342</v>
      </c>
      <c r="B458">
        <v>1</v>
      </c>
      <c r="C458">
        <v>0</v>
      </c>
      <c r="D458">
        <v>0</v>
      </c>
      <c r="E458" t="s">
        <v>22</v>
      </c>
      <c r="F458" t="s">
        <v>26</v>
      </c>
      <c r="G458" t="s">
        <v>99</v>
      </c>
    </row>
    <row r="459" spans="1:7" x14ac:dyDescent="0.25">
      <c r="A459" s="1">
        <v>44343</v>
      </c>
      <c r="B459">
        <v>2</v>
      </c>
      <c r="C459">
        <v>0</v>
      </c>
      <c r="D459">
        <v>0</v>
      </c>
      <c r="E459" t="s">
        <v>22</v>
      </c>
      <c r="F459" t="s">
        <v>26</v>
      </c>
      <c r="G459" t="s">
        <v>111</v>
      </c>
    </row>
    <row r="460" spans="1:7" x14ac:dyDescent="0.25">
      <c r="A460" s="1">
        <v>44344</v>
      </c>
      <c r="B460">
        <v>50</v>
      </c>
      <c r="C460">
        <v>1</v>
      </c>
      <c r="D460">
        <v>1</v>
      </c>
      <c r="E460" t="s">
        <v>22</v>
      </c>
      <c r="F460" t="s">
        <v>11</v>
      </c>
      <c r="G460" t="s">
        <v>12</v>
      </c>
    </row>
    <row r="461" spans="1:7" x14ac:dyDescent="0.25">
      <c r="A461" s="1">
        <v>44345</v>
      </c>
      <c r="B461">
        <v>6</v>
      </c>
      <c r="C461">
        <v>0</v>
      </c>
      <c r="D461">
        <v>0</v>
      </c>
      <c r="E461" t="s">
        <v>22</v>
      </c>
      <c r="F461" t="s">
        <v>11</v>
      </c>
      <c r="G461" t="s">
        <v>72</v>
      </c>
    </row>
    <row r="462" spans="1:7" x14ac:dyDescent="0.25">
      <c r="A462" s="1">
        <v>44346</v>
      </c>
      <c r="B462">
        <v>2</v>
      </c>
      <c r="C462">
        <v>0</v>
      </c>
      <c r="D462">
        <v>0</v>
      </c>
      <c r="E462" t="s">
        <v>22</v>
      </c>
      <c r="F462" t="s">
        <v>11</v>
      </c>
      <c r="G462" t="s">
        <v>112</v>
      </c>
    </row>
    <row r="463" spans="1:7" x14ac:dyDescent="0.25">
      <c r="A463" s="1">
        <v>44347</v>
      </c>
      <c r="B463">
        <v>1</v>
      </c>
      <c r="C463">
        <v>0</v>
      </c>
      <c r="D463">
        <v>0</v>
      </c>
      <c r="E463" t="s">
        <v>22</v>
      </c>
      <c r="F463" t="s">
        <v>11</v>
      </c>
      <c r="G463" t="s">
        <v>113</v>
      </c>
    </row>
    <row r="464" spans="1:7" x14ac:dyDescent="0.25">
      <c r="A464" s="1">
        <v>44348</v>
      </c>
      <c r="B464">
        <v>7</v>
      </c>
      <c r="C464">
        <v>0</v>
      </c>
      <c r="D464">
        <v>0</v>
      </c>
      <c r="E464" t="s">
        <v>22</v>
      </c>
      <c r="F464" t="s">
        <v>11</v>
      </c>
      <c r="G464" t="s">
        <v>114</v>
      </c>
    </row>
    <row r="465" spans="1:7" x14ac:dyDescent="0.25">
      <c r="A465" s="1">
        <v>44349</v>
      </c>
      <c r="B465">
        <v>4</v>
      </c>
      <c r="C465">
        <v>0</v>
      </c>
      <c r="D465">
        <v>0</v>
      </c>
      <c r="E465" t="s">
        <v>22</v>
      </c>
      <c r="F465" t="s">
        <v>11</v>
      </c>
      <c r="G465" t="s">
        <v>115</v>
      </c>
    </row>
    <row r="466" spans="1:7" x14ac:dyDescent="0.25">
      <c r="A466" s="1">
        <v>44350</v>
      </c>
      <c r="B466">
        <v>1</v>
      </c>
      <c r="C466">
        <v>0</v>
      </c>
      <c r="D466">
        <v>0</v>
      </c>
      <c r="E466" t="s">
        <v>22</v>
      </c>
      <c r="F466" t="s">
        <v>11</v>
      </c>
      <c r="G466" t="s">
        <v>116</v>
      </c>
    </row>
    <row r="467" spans="1:7" x14ac:dyDescent="0.25">
      <c r="A467" s="1">
        <v>44351</v>
      </c>
      <c r="B467">
        <v>1</v>
      </c>
      <c r="C467">
        <v>0</v>
      </c>
      <c r="D467">
        <v>0</v>
      </c>
      <c r="E467" t="s">
        <v>22</v>
      </c>
      <c r="F467" t="s">
        <v>11</v>
      </c>
      <c r="G467" t="s">
        <v>117</v>
      </c>
    </row>
    <row r="468" spans="1:7" x14ac:dyDescent="0.25">
      <c r="A468" s="1">
        <v>44352</v>
      </c>
      <c r="B468">
        <v>12</v>
      </c>
      <c r="C468">
        <v>0</v>
      </c>
      <c r="D468">
        <v>0</v>
      </c>
      <c r="E468" t="s">
        <v>22</v>
      </c>
      <c r="F468" t="s">
        <v>11</v>
      </c>
      <c r="G468" t="s">
        <v>118</v>
      </c>
    </row>
    <row r="469" spans="1:7" x14ac:dyDescent="0.25">
      <c r="A469" s="1">
        <v>44353</v>
      </c>
      <c r="B469">
        <v>2</v>
      </c>
      <c r="C469">
        <v>0</v>
      </c>
      <c r="D469">
        <v>0</v>
      </c>
      <c r="E469" t="s">
        <v>22</v>
      </c>
      <c r="F469" t="s">
        <v>11</v>
      </c>
      <c r="G469" t="s">
        <v>119</v>
      </c>
    </row>
    <row r="470" spans="1:7" x14ac:dyDescent="0.25">
      <c r="A470" s="1">
        <v>44354</v>
      </c>
      <c r="B470">
        <v>42</v>
      </c>
      <c r="C470">
        <v>1</v>
      </c>
      <c r="D470">
        <v>0</v>
      </c>
      <c r="E470" t="s">
        <v>92</v>
      </c>
      <c r="F470" t="s">
        <v>11</v>
      </c>
      <c r="G470" t="s">
        <v>18</v>
      </c>
    </row>
    <row r="471" spans="1:7" x14ac:dyDescent="0.25">
      <c r="A471" s="1">
        <v>44355</v>
      </c>
      <c r="B471">
        <v>0</v>
      </c>
      <c r="C471">
        <v>0</v>
      </c>
      <c r="D471">
        <v>18</v>
      </c>
      <c r="E471" t="s">
        <v>10</v>
      </c>
      <c r="F471" t="s">
        <v>11</v>
      </c>
      <c r="G471" t="s">
        <v>25</v>
      </c>
    </row>
    <row r="472" spans="1:7" x14ac:dyDescent="0.25">
      <c r="A472" s="1">
        <v>44356</v>
      </c>
      <c r="B472">
        <v>8</v>
      </c>
      <c r="C472">
        <v>1</v>
      </c>
      <c r="D472">
        <v>10</v>
      </c>
      <c r="E472" t="s">
        <v>22</v>
      </c>
      <c r="F472" t="s">
        <v>19</v>
      </c>
      <c r="G472" t="s">
        <v>20</v>
      </c>
    </row>
    <row r="473" spans="1:7" x14ac:dyDescent="0.25">
      <c r="A473" s="1">
        <v>44357</v>
      </c>
      <c r="B473">
        <v>1</v>
      </c>
      <c r="C473">
        <v>0</v>
      </c>
      <c r="D473">
        <v>20</v>
      </c>
      <c r="E473" t="s">
        <v>22</v>
      </c>
      <c r="F473" t="s">
        <v>13</v>
      </c>
      <c r="G473" t="s">
        <v>44</v>
      </c>
    </row>
    <row r="474" spans="1:7" x14ac:dyDescent="0.25">
      <c r="A474" s="1">
        <v>44358</v>
      </c>
      <c r="B474">
        <v>0</v>
      </c>
      <c r="C474">
        <v>0</v>
      </c>
      <c r="D474">
        <v>0</v>
      </c>
      <c r="E474" t="s">
        <v>22</v>
      </c>
      <c r="F474" t="s">
        <v>28</v>
      </c>
      <c r="G474" t="s">
        <v>35</v>
      </c>
    </row>
    <row r="475" spans="1:7" x14ac:dyDescent="0.25">
      <c r="A475" s="1">
        <v>44359</v>
      </c>
      <c r="B475">
        <v>0</v>
      </c>
      <c r="C475">
        <v>1</v>
      </c>
      <c r="D475">
        <v>0</v>
      </c>
      <c r="E475" t="s">
        <v>22</v>
      </c>
      <c r="F475" t="s">
        <v>28</v>
      </c>
      <c r="G475" t="s">
        <v>73</v>
      </c>
    </row>
    <row r="476" spans="1:7" x14ac:dyDescent="0.25">
      <c r="A476" s="1">
        <v>44360</v>
      </c>
      <c r="B476">
        <v>2</v>
      </c>
      <c r="C476">
        <v>1</v>
      </c>
      <c r="D476">
        <v>0</v>
      </c>
      <c r="E476" t="s">
        <v>22</v>
      </c>
      <c r="F476" t="s">
        <v>28</v>
      </c>
      <c r="G476" t="s">
        <v>77</v>
      </c>
    </row>
    <row r="477" spans="1:7" x14ac:dyDescent="0.25">
      <c r="A477" s="1">
        <v>44361</v>
      </c>
      <c r="B477">
        <v>12</v>
      </c>
      <c r="C477">
        <v>0</v>
      </c>
      <c r="D477">
        <v>1</v>
      </c>
      <c r="E477" t="s">
        <v>22</v>
      </c>
      <c r="F477" t="s">
        <v>28</v>
      </c>
      <c r="G477" t="s">
        <v>37</v>
      </c>
    </row>
    <row r="478" spans="1:7" x14ac:dyDescent="0.25">
      <c r="A478" s="1">
        <v>44362</v>
      </c>
      <c r="B478">
        <v>3</v>
      </c>
      <c r="C478">
        <v>0</v>
      </c>
      <c r="D478">
        <v>1</v>
      </c>
      <c r="E478" t="s">
        <v>22</v>
      </c>
      <c r="F478" t="s">
        <v>28</v>
      </c>
      <c r="G478" t="s">
        <v>36</v>
      </c>
    </row>
    <row r="479" spans="1:7" x14ac:dyDescent="0.25">
      <c r="A479" s="1">
        <v>44363</v>
      </c>
      <c r="B479">
        <v>2</v>
      </c>
      <c r="C479">
        <v>0</v>
      </c>
      <c r="D479">
        <v>0</v>
      </c>
      <c r="E479" t="s">
        <v>22</v>
      </c>
      <c r="F479" t="s">
        <v>28</v>
      </c>
      <c r="G479" t="s">
        <v>64</v>
      </c>
    </row>
    <row r="480" spans="1:7" x14ac:dyDescent="0.25">
      <c r="A480" s="1">
        <v>44364</v>
      </c>
      <c r="B480">
        <v>2</v>
      </c>
      <c r="C480">
        <v>0</v>
      </c>
      <c r="D480">
        <v>0</v>
      </c>
      <c r="E480" t="s">
        <v>22</v>
      </c>
      <c r="F480" t="s">
        <v>45</v>
      </c>
      <c r="G480" t="s">
        <v>46</v>
      </c>
    </row>
    <row r="481" spans="1:7" x14ac:dyDescent="0.25">
      <c r="A481" s="1">
        <v>44365</v>
      </c>
      <c r="B481">
        <v>4</v>
      </c>
      <c r="C481">
        <v>0</v>
      </c>
      <c r="D481">
        <v>0</v>
      </c>
      <c r="E481" t="s">
        <v>22</v>
      </c>
      <c r="F481" t="s">
        <v>45</v>
      </c>
      <c r="G481" t="s">
        <v>95</v>
      </c>
    </row>
    <row r="482" spans="1:7" x14ac:dyDescent="0.25">
      <c r="A482" s="1">
        <v>44366</v>
      </c>
      <c r="B482">
        <v>5</v>
      </c>
      <c r="C482">
        <v>0</v>
      </c>
      <c r="D482">
        <v>0</v>
      </c>
      <c r="E482" t="s">
        <v>22</v>
      </c>
      <c r="F482" t="s">
        <v>28</v>
      </c>
      <c r="G482" t="s">
        <v>74</v>
      </c>
    </row>
    <row r="483" spans="1:7" x14ac:dyDescent="0.25">
      <c r="A483" s="1">
        <v>44367</v>
      </c>
      <c r="B483">
        <v>1</v>
      </c>
      <c r="C483">
        <v>0</v>
      </c>
      <c r="D483">
        <v>0</v>
      </c>
      <c r="E483" t="s">
        <v>22</v>
      </c>
      <c r="F483" t="s">
        <v>28</v>
      </c>
      <c r="G483" t="s">
        <v>105</v>
      </c>
    </row>
    <row r="484" spans="1:7" x14ac:dyDescent="0.25">
      <c r="A484" s="1">
        <v>44368</v>
      </c>
      <c r="B484">
        <v>0</v>
      </c>
      <c r="C484">
        <v>0</v>
      </c>
      <c r="D484">
        <v>48</v>
      </c>
      <c r="E484" t="s">
        <v>10</v>
      </c>
      <c r="F484" t="s">
        <v>28</v>
      </c>
      <c r="G484" t="s">
        <v>29</v>
      </c>
    </row>
    <row r="485" spans="1:7" x14ac:dyDescent="0.25">
      <c r="A485" s="1">
        <v>44369</v>
      </c>
      <c r="B485">
        <v>0</v>
      </c>
      <c r="C485">
        <v>0</v>
      </c>
      <c r="D485">
        <v>1</v>
      </c>
      <c r="E485" t="s">
        <v>22</v>
      </c>
      <c r="F485" t="s">
        <v>28</v>
      </c>
      <c r="G485" t="s">
        <v>32</v>
      </c>
    </row>
    <row r="486" spans="1:7" x14ac:dyDescent="0.25">
      <c r="A486" s="1">
        <v>44370</v>
      </c>
      <c r="B486">
        <v>10</v>
      </c>
      <c r="C486">
        <v>0</v>
      </c>
      <c r="D486">
        <v>0</v>
      </c>
      <c r="E486" t="s">
        <v>22</v>
      </c>
      <c r="F486" t="s">
        <v>40</v>
      </c>
      <c r="G486" t="s">
        <v>85</v>
      </c>
    </row>
    <row r="487" spans="1:7" x14ac:dyDescent="0.25">
      <c r="A487" s="1">
        <v>44371</v>
      </c>
      <c r="B487">
        <v>35</v>
      </c>
      <c r="C487">
        <v>0</v>
      </c>
      <c r="D487">
        <v>7</v>
      </c>
      <c r="E487" t="s">
        <v>22</v>
      </c>
      <c r="F487" t="s">
        <v>8</v>
      </c>
      <c r="G487" t="s">
        <v>9</v>
      </c>
    </row>
    <row r="488" spans="1:7" x14ac:dyDescent="0.25">
      <c r="A488" s="1">
        <v>44372</v>
      </c>
      <c r="B488">
        <v>0</v>
      </c>
      <c r="C488">
        <v>0</v>
      </c>
      <c r="D488">
        <v>5</v>
      </c>
      <c r="E488" t="s">
        <v>10</v>
      </c>
      <c r="F488" t="s">
        <v>26</v>
      </c>
      <c r="G488" t="s">
        <v>33</v>
      </c>
    </row>
    <row r="489" spans="1:7" x14ac:dyDescent="0.25">
      <c r="A489" s="1">
        <v>44373</v>
      </c>
      <c r="B489">
        <v>213</v>
      </c>
      <c r="C489">
        <v>1</v>
      </c>
      <c r="D489">
        <v>0</v>
      </c>
      <c r="E489" t="s">
        <v>92</v>
      </c>
      <c r="F489" t="s">
        <v>26</v>
      </c>
      <c r="G489" t="s">
        <v>80</v>
      </c>
    </row>
    <row r="490" spans="1:7" x14ac:dyDescent="0.25">
      <c r="A490" s="1">
        <v>44374</v>
      </c>
      <c r="B490">
        <v>18</v>
      </c>
      <c r="C490">
        <v>0</v>
      </c>
      <c r="D490">
        <v>0</v>
      </c>
      <c r="E490" t="s">
        <v>92</v>
      </c>
      <c r="F490" t="s">
        <v>26</v>
      </c>
      <c r="G490" t="s">
        <v>55</v>
      </c>
    </row>
    <row r="491" spans="1:7" x14ac:dyDescent="0.25">
      <c r="A491" s="1">
        <v>44375</v>
      </c>
      <c r="B491">
        <v>366</v>
      </c>
      <c r="C491">
        <v>0</v>
      </c>
      <c r="D491">
        <v>0</v>
      </c>
      <c r="E491" t="s">
        <v>92</v>
      </c>
      <c r="F491" t="s">
        <v>26</v>
      </c>
      <c r="G491" t="s">
        <v>42</v>
      </c>
    </row>
    <row r="492" spans="1:7" x14ac:dyDescent="0.25">
      <c r="A492" s="1">
        <v>44376</v>
      </c>
      <c r="B492">
        <v>12</v>
      </c>
      <c r="C492">
        <v>0</v>
      </c>
      <c r="D492">
        <v>0</v>
      </c>
      <c r="E492" t="s">
        <v>107</v>
      </c>
      <c r="F492" t="s">
        <v>26</v>
      </c>
      <c r="G492" t="s">
        <v>27</v>
      </c>
    </row>
    <row r="493" spans="1:7" x14ac:dyDescent="0.25">
      <c r="A493" s="1">
        <v>44377</v>
      </c>
      <c r="B493">
        <v>0</v>
      </c>
      <c r="C493">
        <v>0</v>
      </c>
      <c r="D493">
        <v>18</v>
      </c>
      <c r="E493" t="s">
        <v>22</v>
      </c>
      <c r="F493" t="s">
        <v>11</v>
      </c>
      <c r="G493" t="s">
        <v>25</v>
      </c>
    </row>
    <row r="494" spans="1:7" x14ac:dyDescent="0.25">
      <c r="A494" s="1">
        <v>44378</v>
      </c>
      <c r="B494">
        <v>92</v>
      </c>
      <c r="C494">
        <v>1</v>
      </c>
      <c r="D494">
        <v>0</v>
      </c>
      <c r="E494" t="s">
        <v>15</v>
      </c>
      <c r="F494" t="s">
        <v>11</v>
      </c>
      <c r="G494" t="s">
        <v>12</v>
      </c>
    </row>
    <row r="495" spans="1:7" x14ac:dyDescent="0.25">
      <c r="A495" s="1">
        <v>44379</v>
      </c>
      <c r="B495">
        <v>0</v>
      </c>
      <c r="C495">
        <v>0</v>
      </c>
      <c r="D495">
        <v>69</v>
      </c>
      <c r="E495" t="s">
        <v>10</v>
      </c>
      <c r="F495" t="s">
        <v>11</v>
      </c>
      <c r="G495" t="s">
        <v>25</v>
      </c>
    </row>
    <row r="496" spans="1:7" x14ac:dyDescent="0.25">
      <c r="A496" s="1">
        <v>44380</v>
      </c>
      <c r="B496">
        <v>7</v>
      </c>
      <c r="C496">
        <v>0</v>
      </c>
      <c r="D496">
        <v>0</v>
      </c>
      <c r="E496" t="s">
        <v>22</v>
      </c>
      <c r="F496" t="s">
        <v>19</v>
      </c>
      <c r="G496" t="s">
        <v>20</v>
      </c>
    </row>
    <row r="497" spans="1:7" x14ac:dyDescent="0.25">
      <c r="A497" s="1">
        <v>44381</v>
      </c>
      <c r="B497">
        <v>2</v>
      </c>
      <c r="C497">
        <v>0</v>
      </c>
      <c r="D497">
        <v>0</v>
      </c>
      <c r="E497" t="s">
        <v>22</v>
      </c>
      <c r="F497" t="s">
        <v>13</v>
      </c>
      <c r="G497" t="s">
        <v>62</v>
      </c>
    </row>
    <row r="498" spans="1:7" x14ac:dyDescent="0.25">
      <c r="A498" s="1">
        <v>44382</v>
      </c>
      <c r="B498">
        <v>3</v>
      </c>
      <c r="C498">
        <v>0</v>
      </c>
      <c r="D498">
        <v>0</v>
      </c>
      <c r="E498" t="s">
        <v>22</v>
      </c>
      <c r="F498" t="s">
        <v>28</v>
      </c>
      <c r="G498" t="s">
        <v>82</v>
      </c>
    </row>
    <row r="499" spans="1:7" x14ac:dyDescent="0.25">
      <c r="A499" s="1">
        <v>44383</v>
      </c>
      <c r="B499">
        <v>6</v>
      </c>
      <c r="C499">
        <v>0</v>
      </c>
      <c r="D499">
        <v>0</v>
      </c>
      <c r="E499" t="s">
        <v>22</v>
      </c>
      <c r="F499" t="s">
        <v>28</v>
      </c>
      <c r="G499" t="s">
        <v>37</v>
      </c>
    </row>
    <row r="500" spans="1:7" x14ac:dyDescent="0.25">
      <c r="A500" s="1">
        <v>44384</v>
      </c>
      <c r="B500">
        <v>1</v>
      </c>
      <c r="C500">
        <v>0</v>
      </c>
      <c r="D500">
        <v>0</v>
      </c>
      <c r="E500" t="s">
        <v>22</v>
      </c>
      <c r="F500" t="s">
        <v>28</v>
      </c>
      <c r="G500" t="s">
        <v>36</v>
      </c>
    </row>
    <row r="501" spans="1:7" x14ac:dyDescent="0.25">
      <c r="A501" s="1">
        <v>44385</v>
      </c>
      <c r="B501">
        <v>10</v>
      </c>
      <c r="C501">
        <v>0</v>
      </c>
      <c r="D501">
        <v>0</v>
      </c>
      <c r="E501" t="s">
        <v>22</v>
      </c>
      <c r="F501" t="s">
        <v>28</v>
      </c>
      <c r="G501" t="s">
        <v>64</v>
      </c>
    </row>
    <row r="502" spans="1:7" x14ac:dyDescent="0.25">
      <c r="A502" s="1">
        <v>44386</v>
      </c>
      <c r="B502">
        <v>4</v>
      </c>
      <c r="C502">
        <v>0</v>
      </c>
      <c r="D502">
        <v>0</v>
      </c>
      <c r="E502" t="s">
        <v>22</v>
      </c>
      <c r="F502" t="s">
        <v>28</v>
      </c>
      <c r="G502" t="s">
        <v>101</v>
      </c>
    </row>
    <row r="503" spans="1:7" x14ac:dyDescent="0.25">
      <c r="A503" s="1">
        <v>44387</v>
      </c>
      <c r="B503">
        <v>1</v>
      </c>
      <c r="C503">
        <v>0</v>
      </c>
      <c r="D503">
        <v>0</v>
      </c>
      <c r="E503" t="s">
        <v>22</v>
      </c>
      <c r="F503" t="s">
        <v>28</v>
      </c>
      <c r="G503" t="s">
        <v>94</v>
      </c>
    </row>
    <row r="504" spans="1:7" x14ac:dyDescent="0.25">
      <c r="A504" s="1">
        <v>44388</v>
      </c>
      <c r="B504">
        <v>6</v>
      </c>
      <c r="C504">
        <v>1</v>
      </c>
      <c r="D504">
        <v>0</v>
      </c>
      <c r="E504" t="s">
        <v>22</v>
      </c>
      <c r="F504" t="s">
        <v>28</v>
      </c>
      <c r="G504" t="s">
        <v>30</v>
      </c>
    </row>
    <row r="505" spans="1:7" x14ac:dyDescent="0.25">
      <c r="A505" s="1">
        <v>44389</v>
      </c>
      <c r="B505">
        <v>1</v>
      </c>
      <c r="C505">
        <v>0</v>
      </c>
      <c r="D505">
        <v>0</v>
      </c>
      <c r="E505" t="s">
        <v>22</v>
      </c>
      <c r="F505" t="s">
        <v>28</v>
      </c>
      <c r="G505" t="s">
        <v>74</v>
      </c>
    </row>
    <row r="506" spans="1:7" x14ac:dyDescent="0.25">
      <c r="A506" s="1">
        <v>44390</v>
      </c>
      <c r="B506">
        <v>1</v>
      </c>
      <c r="C506">
        <v>0</v>
      </c>
      <c r="D506">
        <v>0</v>
      </c>
      <c r="E506" t="s">
        <v>22</v>
      </c>
      <c r="F506" t="s">
        <v>28</v>
      </c>
      <c r="G506" t="s">
        <v>75</v>
      </c>
    </row>
    <row r="507" spans="1:7" x14ac:dyDescent="0.25">
      <c r="A507" s="1">
        <v>44391</v>
      </c>
      <c r="B507">
        <v>15</v>
      </c>
      <c r="C507">
        <v>1</v>
      </c>
      <c r="D507">
        <v>0</v>
      </c>
      <c r="E507" t="s">
        <v>22</v>
      </c>
      <c r="F507" t="s">
        <v>28</v>
      </c>
      <c r="G507" t="s">
        <v>35</v>
      </c>
    </row>
    <row r="508" spans="1:7" x14ac:dyDescent="0.25">
      <c r="A508" s="1">
        <v>44392</v>
      </c>
      <c r="B508">
        <v>2</v>
      </c>
      <c r="C508">
        <v>0</v>
      </c>
      <c r="D508">
        <v>0</v>
      </c>
      <c r="E508" t="s">
        <v>22</v>
      </c>
      <c r="F508" t="s">
        <v>28</v>
      </c>
      <c r="G508" t="s">
        <v>73</v>
      </c>
    </row>
    <row r="509" spans="1:7" x14ac:dyDescent="0.25">
      <c r="A509" s="1">
        <v>44393</v>
      </c>
      <c r="B509">
        <v>1</v>
      </c>
      <c r="C509">
        <v>0</v>
      </c>
      <c r="D509">
        <v>0</v>
      </c>
      <c r="E509" t="s">
        <v>22</v>
      </c>
      <c r="F509" t="s">
        <v>28</v>
      </c>
      <c r="G509" t="s">
        <v>60</v>
      </c>
    </row>
    <row r="510" spans="1:7" x14ac:dyDescent="0.25">
      <c r="A510" s="1">
        <v>44394</v>
      </c>
      <c r="B510">
        <v>7</v>
      </c>
      <c r="C510">
        <v>0</v>
      </c>
      <c r="D510">
        <v>0</v>
      </c>
      <c r="E510" t="s">
        <v>22</v>
      </c>
      <c r="F510" t="s">
        <v>28</v>
      </c>
      <c r="G510" t="s">
        <v>65</v>
      </c>
    </row>
    <row r="511" spans="1:7" x14ac:dyDescent="0.25">
      <c r="A511" s="1">
        <v>44395</v>
      </c>
      <c r="B511">
        <v>1</v>
      </c>
      <c r="C511">
        <v>0</v>
      </c>
      <c r="D511">
        <v>0</v>
      </c>
      <c r="E511" t="s">
        <v>22</v>
      </c>
      <c r="F511" t="s">
        <v>45</v>
      </c>
      <c r="G511" t="s">
        <v>109</v>
      </c>
    </row>
    <row r="512" spans="1:7" x14ac:dyDescent="0.25">
      <c r="A512" s="1">
        <v>44396</v>
      </c>
      <c r="B512">
        <v>5</v>
      </c>
      <c r="C512">
        <v>0</v>
      </c>
      <c r="D512">
        <v>0</v>
      </c>
      <c r="E512" t="s">
        <v>22</v>
      </c>
      <c r="F512" t="s">
        <v>40</v>
      </c>
      <c r="G512" t="s">
        <v>85</v>
      </c>
    </row>
    <row r="513" spans="1:7" x14ac:dyDescent="0.25">
      <c r="A513" s="1">
        <v>44397</v>
      </c>
      <c r="B513">
        <v>23</v>
      </c>
      <c r="C513">
        <v>0</v>
      </c>
      <c r="D513">
        <v>0</v>
      </c>
      <c r="E513" t="s">
        <v>22</v>
      </c>
      <c r="F513" t="s">
        <v>26</v>
      </c>
      <c r="G513" t="s">
        <v>27</v>
      </c>
    </row>
    <row r="514" spans="1:7" x14ac:dyDescent="0.25">
      <c r="A514" s="1">
        <v>44398</v>
      </c>
      <c r="B514">
        <v>1</v>
      </c>
      <c r="C514">
        <v>0</v>
      </c>
      <c r="D514">
        <v>0</v>
      </c>
      <c r="E514" t="s">
        <v>22</v>
      </c>
      <c r="F514" t="s">
        <v>26</v>
      </c>
      <c r="G514" t="s">
        <v>61</v>
      </c>
    </row>
    <row r="515" spans="1:7" x14ac:dyDescent="0.25">
      <c r="A515" s="1">
        <v>44399</v>
      </c>
      <c r="B515">
        <v>0</v>
      </c>
      <c r="C515">
        <v>0</v>
      </c>
      <c r="D515">
        <v>1</v>
      </c>
      <c r="E515" t="s">
        <v>22</v>
      </c>
      <c r="F515" t="s">
        <v>26</v>
      </c>
      <c r="G515" t="s">
        <v>48</v>
      </c>
    </row>
    <row r="516" spans="1:7" x14ac:dyDescent="0.25">
      <c r="A516" s="1">
        <v>44400</v>
      </c>
      <c r="B516">
        <v>0</v>
      </c>
      <c r="C516">
        <v>0</v>
      </c>
      <c r="D516">
        <v>1</v>
      </c>
      <c r="E516" t="s">
        <v>22</v>
      </c>
      <c r="F516" t="s">
        <v>26</v>
      </c>
      <c r="G516" t="s">
        <v>50</v>
      </c>
    </row>
    <row r="517" spans="1:7" x14ac:dyDescent="0.25">
      <c r="A517" s="1">
        <v>44401</v>
      </c>
      <c r="B517">
        <v>1</v>
      </c>
      <c r="C517">
        <v>0</v>
      </c>
      <c r="D517">
        <v>0</v>
      </c>
      <c r="E517" t="s">
        <v>22</v>
      </c>
      <c r="F517" t="s">
        <v>26</v>
      </c>
      <c r="G517" t="s">
        <v>47</v>
      </c>
    </row>
    <row r="518" spans="1:7" x14ac:dyDescent="0.25">
      <c r="A518" s="1">
        <v>44402</v>
      </c>
      <c r="B518">
        <v>4</v>
      </c>
      <c r="C518">
        <v>0</v>
      </c>
      <c r="D518">
        <v>0</v>
      </c>
      <c r="E518" t="s">
        <v>22</v>
      </c>
      <c r="F518" t="s">
        <v>26</v>
      </c>
      <c r="G518" t="s">
        <v>120</v>
      </c>
    </row>
    <row r="519" spans="1:7" x14ac:dyDescent="0.25">
      <c r="A519" s="1">
        <v>44403</v>
      </c>
      <c r="B519">
        <v>6</v>
      </c>
      <c r="C519">
        <v>0</v>
      </c>
      <c r="D519">
        <v>0</v>
      </c>
      <c r="E519" t="s">
        <v>22</v>
      </c>
      <c r="F519" t="s">
        <v>26</v>
      </c>
      <c r="G519" t="s">
        <v>55</v>
      </c>
    </row>
    <row r="520" spans="1:7" x14ac:dyDescent="0.25">
      <c r="A520" s="1">
        <v>44404</v>
      </c>
      <c r="B520">
        <v>0</v>
      </c>
      <c r="C520">
        <v>0</v>
      </c>
      <c r="D520">
        <v>7</v>
      </c>
      <c r="E520" t="s">
        <v>22</v>
      </c>
      <c r="F520" t="s">
        <v>26</v>
      </c>
      <c r="G520" t="s">
        <v>56</v>
      </c>
    </row>
    <row r="521" spans="1:7" x14ac:dyDescent="0.25">
      <c r="A521" s="1">
        <v>44405</v>
      </c>
      <c r="B521">
        <v>0</v>
      </c>
      <c r="C521">
        <v>0</v>
      </c>
      <c r="D521">
        <v>1</v>
      </c>
      <c r="E521" t="s">
        <v>22</v>
      </c>
      <c r="F521" t="s">
        <v>26</v>
      </c>
      <c r="G521" t="s">
        <v>66</v>
      </c>
    </row>
    <row r="522" spans="1:7" x14ac:dyDescent="0.25">
      <c r="A522" s="1">
        <v>44406</v>
      </c>
      <c r="B522">
        <v>2</v>
      </c>
      <c r="C522">
        <v>0</v>
      </c>
      <c r="D522">
        <v>0</v>
      </c>
      <c r="E522" t="s">
        <v>22</v>
      </c>
      <c r="F522" t="s">
        <v>26</v>
      </c>
      <c r="G522" t="s">
        <v>67</v>
      </c>
    </row>
    <row r="523" spans="1:7" x14ac:dyDescent="0.25">
      <c r="A523" s="1">
        <v>44407</v>
      </c>
      <c r="B523">
        <v>17</v>
      </c>
      <c r="C523">
        <v>0</v>
      </c>
      <c r="D523">
        <v>0</v>
      </c>
      <c r="E523" t="s">
        <v>22</v>
      </c>
      <c r="F523" t="s">
        <v>26</v>
      </c>
      <c r="G523" t="s">
        <v>84</v>
      </c>
    </row>
    <row r="524" spans="1:7" x14ac:dyDescent="0.25">
      <c r="A524" s="1">
        <v>44408</v>
      </c>
      <c r="B524">
        <v>2</v>
      </c>
      <c r="C524">
        <v>0</v>
      </c>
      <c r="D524">
        <v>0</v>
      </c>
      <c r="E524" t="s">
        <v>22</v>
      </c>
      <c r="F524" t="s">
        <v>26</v>
      </c>
      <c r="G524" t="s">
        <v>54</v>
      </c>
    </row>
    <row r="525" spans="1:7" x14ac:dyDescent="0.25">
      <c r="A525" s="1">
        <v>44409</v>
      </c>
      <c r="B525">
        <v>1</v>
      </c>
      <c r="C525">
        <v>0</v>
      </c>
      <c r="D525">
        <v>0</v>
      </c>
      <c r="E525" t="s">
        <v>22</v>
      </c>
      <c r="F525" t="s">
        <v>26</v>
      </c>
      <c r="G525" t="s">
        <v>121</v>
      </c>
    </row>
    <row r="526" spans="1:7" x14ac:dyDescent="0.25">
      <c r="A526" s="1">
        <v>44410</v>
      </c>
      <c r="B526">
        <v>8</v>
      </c>
      <c r="C526">
        <v>0</v>
      </c>
      <c r="D526">
        <v>0</v>
      </c>
      <c r="E526" t="s">
        <v>22</v>
      </c>
      <c r="F526" t="s">
        <v>26</v>
      </c>
      <c r="G526" t="s">
        <v>100</v>
      </c>
    </row>
    <row r="527" spans="1:7" x14ac:dyDescent="0.25">
      <c r="A527" s="1">
        <v>44411</v>
      </c>
      <c r="B527">
        <v>0</v>
      </c>
      <c r="C527">
        <v>0</v>
      </c>
      <c r="D527">
        <v>4</v>
      </c>
      <c r="E527" t="s">
        <v>22</v>
      </c>
      <c r="F527" t="s">
        <v>26</v>
      </c>
      <c r="G527" t="s">
        <v>70</v>
      </c>
    </row>
    <row r="528" spans="1:7" x14ac:dyDescent="0.25">
      <c r="A528" s="1">
        <v>44412</v>
      </c>
      <c r="B528">
        <v>6</v>
      </c>
      <c r="C528">
        <v>0</v>
      </c>
      <c r="D528">
        <v>0</v>
      </c>
      <c r="E528" t="s">
        <v>22</v>
      </c>
      <c r="F528" t="s">
        <v>26</v>
      </c>
      <c r="G528" t="s">
        <v>89</v>
      </c>
    </row>
    <row r="529" spans="1:7" x14ac:dyDescent="0.25">
      <c r="A529" s="1">
        <v>44413</v>
      </c>
      <c r="B529">
        <v>2</v>
      </c>
      <c r="C529">
        <v>0</v>
      </c>
      <c r="D529">
        <v>0</v>
      </c>
      <c r="E529" t="s">
        <v>22</v>
      </c>
      <c r="F529" t="s">
        <v>26</v>
      </c>
      <c r="G529" t="s">
        <v>78</v>
      </c>
    </row>
    <row r="530" spans="1:7" x14ac:dyDescent="0.25">
      <c r="A530" s="1">
        <v>44414</v>
      </c>
      <c r="B530">
        <v>2</v>
      </c>
      <c r="C530">
        <v>0</v>
      </c>
      <c r="D530">
        <v>0</v>
      </c>
      <c r="E530" t="s">
        <v>22</v>
      </c>
      <c r="F530" t="s">
        <v>26</v>
      </c>
      <c r="G530" t="s">
        <v>83</v>
      </c>
    </row>
    <row r="531" spans="1:7" x14ac:dyDescent="0.25">
      <c r="A531" s="1">
        <v>44415</v>
      </c>
      <c r="B531">
        <v>8</v>
      </c>
      <c r="C531">
        <v>0</v>
      </c>
      <c r="D531">
        <v>0</v>
      </c>
      <c r="E531" t="s">
        <v>22</v>
      </c>
      <c r="F531" t="s">
        <v>26</v>
      </c>
      <c r="G531" t="s">
        <v>122</v>
      </c>
    </row>
    <row r="532" spans="1:7" x14ac:dyDescent="0.25">
      <c r="A532" s="1">
        <v>44416</v>
      </c>
      <c r="B532">
        <v>2</v>
      </c>
      <c r="C532">
        <v>0</v>
      </c>
      <c r="D532">
        <v>0</v>
      </c>
      <c r="E532" t="s">
        <v>22</v>
      </c>
      <c r="F532" t="s">
        <v>26</v>
      </c>
      <c r="G532" t="s">
        <v>103</v>
      </c>
    </row>
    <row r="533" spans="1:7" x14ac:dyDescent="0.25">
      <c r="A533" s="1">
        <v>44417</v>
      </c>
      <c r="B533">
        <v>85</v>
      </c>
      <c r="C533">
        <v>1</v>
      </c>
      <c r="D533">
        <v>9</v>
      </c>
      <c r="E533" t="s">
        <v>22</v>
      </c>
      <c r="F533" t="s">
        <v>11</v>
      </c>
      <c r="G533" t="s">
        <v>12</v>
      </c>
    </row>
    <row r="534" spans="1:7" x14ac:dyDescent="0.25">
      <c r="A534" s="1">
        <v>44418</v>
      </c>
      <c r="B534">
        <v>1</v>
      </c>
      <c r="C534">
        <v>0</v>
      </c>
      <c r="D534">
        <v>0</v>
      </c>
      <c r="E534" t="s">
        <v>22</v>
      </c>
      <c r="F534" t="s">
        <v>11</v>
      </c>
      <c r="G534" t="s">
        <v>114</v>
      </c>
    </row>
    <row r="535" spans="1:7" x14ac:dyDescent="0.25">
      <c r="A535" s="1">
        <v>44419</v>
      </c>
      <c r="B535">
        <v>1</v>
      </c>
      <c r="C535">
        <v>0</v>
      </c>
      <c r="D535">
        <v>13</v>
      </c>
      <c r="E535" t="s">
        <v>22</v>
      </c>
      <c r="F535" t="s">
        <v>19</v>
      </c>
      <c r="G535" t="s">
        <v>20</v>
      </c>
    </row>
    <row r="536" spans="1:7" x14ac:dyDescent="0.25">
      <c r="A536" s="1">
        <v>44420</v>
      </c>
      <c r="B536">
        <v>0</v>
      </c>
      <c r="C536">
        <v>0</v>
      </c>
      <c r="D536">
        <v>14</v>
      </c>
      <c r="E536" t="s">
        <v>22</v>
      </c>
      <c r="F536" t="s">
        <v>13</v>
      </c>
      <c r="G536" t="s">
        <v>44</v>
      </c>
    </row>
    <row r="537" spans="1:7" x14ac:dyDescent="0.25">
      <c r="A537" s="1">
        <v>44421</v>
      </c>
      <c r="B537">
        <v>0</v>
      </c>
      <c r="C537">
        <v>0</v>
      </c>
      <c r="D537">
        <v>0</v>
      </c>
      <c r="E537" t="s">
        <v>22</v>
      </c>
      <c r="F537" t="s">
        <v>28</v>
      </c>
      <c r="G537" t="s">
        <v>35</v>
      </c>
    </row>
    <row r="538" spans="1:7" x14ac:dyDescent="0.25">
      <c r="A538" s="1">
        <v>44422</v>
      </c>
      <c r="B538">
        <v>3</v>
      </c>
      <c r="C538">
        <v>0</v>
      </c>
      <c r="D538">
        <v>0</v>
      </c>
      <c r="E538" t="s">
        <v>22</v>
      </c>
      <c r="F538" t="s">
        <v>28</v>
      </c>
      <c r="G538" t="s">
        <v>82</v>
      </c>
    </row>
    <row r="539" spans="1:7" x14ac:dyDescent="0.25">
      <c r="A539" s="1">
        <v>44423</v>
      </c>
      <c r="B539">
        <v>3</v>
      </c>
      <c r="C539">
        <v>0</v>
      </c>
      <c r="D539">
        <v>3</v>
      </c>
      <c r="E539" t="s">
        <v>22</v>
      </c>
      <c r="F539" t="s">
        <v>45</v>
      </c>
      <c r="G539" t="s">
        <v>87</v>
      </c>
    </row>
    <row r="540" spans="1:7" x14ac:dyDescent="0.25">
      <c r="A540" s="1">
        <v>44424</v>
      </c>
      <c r="B540">
        <v>5</v>
      </c>
      <c r="C540">
        <v>0</v>
      </c>
      <c r="D540">
        <v>0</v>
      </c>
      <c r="E540" t="s">
        <v>22</v>
      </c>
      <c r="F540" t="s">
        <v>28</v>
      </c>
      <c r="G540" t="s">
        <v>88</v>
      </c>
    </row>
    <row r="541" spans="1:7" x14ac:dyDescent="0.25">
      <c r="A541" s="1">
        <v>44425</v>
      </c>
      <c r="B541">
        <v>4</v>
      </c>
      <c r="C541">
        <v>0</v>
      </c>
      <c r="D541">
        <v>1</v>
      </c>
      <c r="E541" t="s">
        <v>22</v>
      </c>
      <c r="F541" t="s">
        <v>28</v>
      </c>
      <c r="G541" t="s">
        <v>37</v>
      </c>
    </row>
    <row r="542" spans="1:7" x14ac:dyDescent="0.25">
      <c r="A542" s="1">
        <v>44426</v>
      </c>
      <c r="B542">
        <v>3</v>
      </c>
      <c r="C542">
        <v>0</v>
      </c>
      <c r="D542">
        <v>0</v>
      </c>
      <c r="E542" t="s">
        <v>22</v>
      </c>
      <c r="F542" t="s">
        <v>28</v>
      </c>
      <c r="G542" t="s">
        <v>36</v>
      </c>
    </row>
    <row r="543" spans="1:7" x14ac:dyDescent="0.25">
      <c r="A543" s="1">
        <v>44427</v>
      </c>
      <c r="B543">
        <v>0</v>
      </c>
      <c r="C543">
        <v>1</v>
      </c>
      <c r="D543">
        <v>0</v>
      </c>
      <c r="E543" t="s">
        <v>106</v>
      </c>
      <c r="F543" t="s">
        <v>28</v>
      </c>
      <c r="G543" t="s">
        <v>81</v>
      </c>
    </row>
    <row r="544" spans="1:7" x14ac:dyDescent="0.25">
      <c r="A544" s="1">
        <v>44428</v>
      </c>
      <c r="B544">
        <v>1</v>
      </c>
      <c r="C544">
        <v>0</v>
      </c>
      <c r="D544">
        <v>0</v>
      </c>
      <c r="E544" t="s">
        <v>22</v>
      </c>
      <c r="F544" t="s">
        <v>28</v>
      </c>
      <c r="G544" t="s">
        <v>64</v>
      </c>
    </row>
    <row r="545" spans="1:7" x14ac:dyDescent="0.25">
      <c r="A545" s="1">
        <v>44429</v>
      </c>
      <c r="B545">
        <v>1</v>
      </c>
      <c r="C545">
        <v>0</v>
      </c>
      <c r="D545">
        <v>1</v>
      </c>
      <c r="E545" t="s">
        <v>22</v>
      </c>
      <c r="F545" t="s">
        <v>28</v>
      </c>
      <c r="G545" t="s">
        <v>101</v>
      </c>
    </row>
    <row r="546" spans="1:7" x14ac:dyDescent="0.25">
      <c r="A546" s="1">
        <v>44430</v>
      </c>
      <c r="B546">
        <v>1</v>
      </c>
      <c r="C546">
        <v>0</v>
      </c>
      <c r="D546">
        <v>0</v>
      </c>
      <c r="E546" t="s">
        <v>22</v>
      </c>
      <c r="F546" t="s">
        <v>28</v>
      </c>
      <c r="G546" t="s">
        <v>94</v>
      </c>
    </row>
    <row r="547" spans="1:7" x14ac:dyDescent="0.25">
      <c r="A547" s="1">
        <v>44431</v>
      </c>
      <c r="B547">
        <v>0</v>
      </c>
      <c r="C547">
        <v>0</v>
      </c>
      <c r="D547">
        <v>1</v>
      </c>
      <c r="E547" t="s">
        <v>22</v>
      </c>
      <c r="F547" t="s">
        <v>28</v>
      </c>
      <c r="G547" t="s">
        <v>51</v>
      </c>
    </row>
    <row r="548" spans="1:7" x14ac:dyDescent="0.25">
      <c r="A548" s="1">
        <v>44432</v>
      </c>
      <c r="B548">
        <v>2</v>
      </c>
      <c r="C548">
        <v>0</v>
      </c>
      <c r="D548">
        <v>1</v>
      </c>
      <c r="E548" t="s">
        <v>22</v>
      </c>
      <c r="F548" t="s">
        <v>28</v>
      </c>
      <c r="G548" t="s">
        <v>77</v>
      </c>
    </row>
    <row r="549" spans="1:7" x14ac:dyDescent="0.25">
      <c r="A549" s="1">
        <v>44433</v>
      </c>
      <c r="B549">
        <v>2</v>
      </c>
      <c r="C549">
        <v>1</v>
      </c>
      <c r="D549">
        <v>0</v>
      </c>
      <c r="E549" t="s">
        <v>22</v>
      </c>
      <c r="F549" t="s">
        <v>28</v>
      </c>
      <c r="G549" t="s">
        <v>76</v>
      </c>
    </row>
    <row r="550" spans="1:7" x14ac:dyDescent="0.25">
      <c r="A550" s="1">
        <v>44434</v>
      </c>
      <c r="B550">
        <v>1</v>
      </c>
      <c r="C550">
        <v>0</v>
      </c>
      <c r="D550">
        <v>0</v>
      </c>
      <c r="E550" t="s">
        <v>22</v>
      </c>
      <c r="F550" t="s">
        <v>28</v>
      </c>
      <c r="G550" t="s">
        <v>74</v>
      </c>
    </row>
    <row r="551" spans="1:7" x14ac:dyDescent="0.25">
      <c r="A551" s="1">
        <v>44435</v>
      </c>
      <c r="B551">
        <v>8</v>
      </c>
      <c r="C551">
        <v>0</v>
      </c>
      <c r="D551">
        <v>0</v>
      </c>
      <c r="E551" t="s">
        <v>22</v>
      </c>
      <c r="F551" t="s">
        <v>28</v>
      </c>
      <c r="G551" t="s">
        <v>35</v>
      </c>
    </row>
    <row r="552" spans="1:7" x14ac:dyDescent="0.25">
      <c r="A552" s="1">
        <v>44436</v>
      </c>
      <c r="B552">
        <v>3</v>
      </c>
      <c r="C552">
        <v>0</v>
      </c>
      <c r="D552">
        <v>0</v>
      </c>
      <c r="E552" t="s">
        <v>22</v>
      </c>
      <c r="F552" t="s">
        <v>28</v>
      </c>
      <c r="G552" t="s">
        <v>60</v>
      </c>
    </row>
    <row r="553" spans="1:7" x14ac:dyDescent="0.25">
      <c r="A553" s="1">
        <v>44437</v>
      </c>
      <c r="B553">
        <v>2</v>
      </c>
      <c r="C553">
        <v>1</v>
      </c>
      <c r="D553">
        <v>2</v>
      </c>
      <c r="E553" t="s">
        <v>106</v>
      </c>
      <c r="F553" t="s">
        <v>28</v>
      </c>
      <c r="G553" t="s">
        <v>65</v>
      </c>
    </row>
    <row r="554" spans="1:7" x14ac:dyDescent="0.25">
      <c r="A554" s="1">
        <v>44438</v>
      </c>
      <c r="B554">
        <v>0</v>
      </c>
      <c r="C554">
        <v>0</v>
      </c>
      <c r="D554">
        <v>1</v>
      </c>
      <c r="E554" t="s">
        <v>22</v>
      </c>
      <c r="F554" t="s">
        <v>28</v>
      </c>
      <c r="G554" t="s">
        <v>98</v>
      </c>
    </row>
    <row r="555" spans="1:7" x14ac:dyDescent="0.25">
      <c r="A555" s="1">
        <v>44439</v>
      </c>
      <c r="B555">
        <v>0</v>
      </c>
      <c r="C555">
        <v>0</v>
      </c>
      <c r="D555">
        <v>2</v>
      </c>
      <c r="E555" t="s">
        <v>10</v>
      </c>
      <c r="F555" t="s">
        <v>28</v>
      </c>
      <c r="G555" t="s">
        <v>29</v>
      </c>
    </row>
    <row r="556" spans="1:7" x14ac:dyDescent="0.25">
      <c r="A556" s="1">
        <v>44440</v>
      </c>
      <c r="B556">
        <v>0</v>
      </c>
      <c r="C556">
        <v>0</v>
      </c>
      <c r="D556">
        <v>0</v>
      </c>
      <c r="E556" t="s">
        <v>22</v>
      </c>
      <c r="F556" t="s">
        <v>40</v>
      </c>
      <c r="G556" t="s">
        <v>85</v>
      </c>
    </row>
    <row r="557" spans="1:7" x14ac:dyDescent="0.25">
      <c r="A557" s="1">
        <v>44441</v>
      </c>
      <c r="B557">
        <v>10</v>
      </c>
      <c r="C557">
        <v>0</v>
      </c>
      <c r="D557">
        <v>0</v>
      </c>
      <c r="E557" t="s">
        <v>22</v>
      </c>
      <c r="F557" t="s">
        <v>26</v>
      </c>
      <c r="G557" t="s">
        <v>27</v>
      </c>
    </row>
    <row r="558" spans="1:7" x14ac:dyDescent="0.25">
      <c r="A558" s="1">
        <v>44442</v>
      </c>
      <c r="B558">
        <v>1</v>
      </c>
      <c r="C558">
        <v>0</v>
      </c>
      <c r="D558">
        <v>0</v>
      </c>
      <c r="E558" t="s">
        <v>22</v>
      </c>
      <c r="F558" t="s">
        <v>26</v>
      </c>
      <c r="G558" t="s">
        <v>55</v>
      </c>
    </row>
    <row r="559" spans="1:7" x14ac:dyDescent="0.25">
      <c r="A559" s="1">
        <v>44443</v>
      </c>
      <c r="B559">
        <v>0</v>
      </c>
      <c r="C559">
        <v>0</v>
      </c>
      <c r="D559">
        <v>5</v>
      </c>
      <c r="E559" t="s">
        <v>22</v>
      </c>
      <c r="F559" t="s">
        <v>26</v>
      </c>
      <c r="G559" t="s">
        <v>68</v>
      </c>
    </row>
    <row r="560" spans="1:7" x14ac:dyDescent="0.25">
      <c r="A560" s="1">
        <v>44444</v>
      </c>
      <c r="B560">
        <v>7</v>
      </c>
      <c r="C560">
        <v>0</v>
      </c>
      <c r="D560">
        <v>0</v>
      </c>
      <c r="E560" t="s">
        <v>22</v>
      </c>
      <c r="F560" t="s">
        <v>26</v>
      </c>
      <c r="G560" t="s">
        <v>103</v>
      </c>
    </row>
    <row r="561" spans="1:7" x14ac:dyDescent="0.25">
      <c r="A561" s="1">
        <v>44445</v>
      </c>
      <c r="B561">
        <v>1</v>
      </c>
      <c r="C561">
        <v>0</v>
      </c>
      <c r="D561">
        <v>10</v>
      </c>
      <c r="E561" t="s">
        <v>22</v>
      </c>
      <c r="F561" t="s">
        <v>13</v>
      </c>
      <c r="G561" t="s">
        <v>14</v>
      </c>
    </row>
    <row r="562" spans="1:7" x14ac:dyDescent="0.25">
      <c r="A562" s="1">
        <v>44446</v>
      </c>
      <c r="B562">
        <v>0</v>
      </c>
      <c r="C562">
        <v>0</v>
      </c>
      <c r="D562">
        <v>11</v>
      </c>
      <c r="E562" t="s">
        <v>22</v>
      </c>
      <c r="F562" t="s">
        <v>13</v>
      </c>
      <c r="G562" t="s">
        <v>44</v>
      </c>
    </row>
    <row r="563" spans="1:7" x14ac:dyDescent="0.25">
      <c r="A563" s="1">
        <v>44447</v>
      </c>
      <c r="B563">
        <v>1</v>
      </c>
      <c r="C563">
        <v>0</v>
      </c>
      <c r="D563">
        <v>0</v>
      </c>
      <c r="E563" t="s">
        <v>22</v>
      </c>
      <c r="F563" t="s">
        <v>40</v>
      </c>
      <c r="G563" t="s">
        <v>85</v>
      </c>
    </row>
    <row r="564" spans="1:7" x14ac:dyDescent="0.25">
      <c r="A564" s="1">
        <v>44448</v>
      </c>
      <c r="B564">
        <v>8</v>
      </c>
      <c r="C564">
        <v>0</v>
      </c>
      <c r="D564">
        <v>6</v>
      </c>
      <c r="E564" t="s">
        <v>22</v>
      </c>
      <c r="F564" t="s">
        <v>19</v>
      </c>
      <c r="G564" t="s">
        <v>20</v>
      </c>
    </row>
    <row r="565" spans="1:7" x14ac:dyDescent="0.25">
      <c r="A565" s="1">
        <v>44449</v>
      </c>
      <c r="B565">
        <v>5</v>
      </c>
      <c r="C565">
        <v>4</v>
      </c>
      <c r="D565">
        <v>1</v>
      </c>
      <c r="E565" t="s">
        <v>22</v>
      </c>
      <c r="F565" t="s">
        <v>28</v>
      </c>
      <c r="G565" t="s">
        <v>35</v>
      </c>
    </row>
    <row r="566" spans="1:7" x14ac:dyDescent="0.25">
      <c r="A566" s="1">
        <v>44450</v>
      </c>
      <c r="B566">
        <v>5</v>
      </c>
      <c r="C566">
        <v>1</v>
      </c>
      <c r="D566">
        <v>0</v>
      </c>
      <c r="E566" t="s">
        <v>22</v>
      </c>
      <c r="F566" t="s">
        <v>28</v>
      </c>
      <c r="G566" t="s">
        <v>77</v>
      </c>
    </row>
    <row r="567" spans="1:7" x14ac:dyDescent="0.25">
      <c r="A567" s="1">
        <v>44451</v>
      </c>
      <c r="B567">
        <v>3</v>
      </c>
      <c r="C567">
        <v>1</v>
      </c>
      <c r="D567">
        <v>0</v>
      </c>
      <c r="E567" t="s">
        <v>22</v>
      </c>
      <c r="F567" t="s">
        <v>28</v>
      </c>
      <c r="G567" t="s">
        <v>74</v>
      </c>
    </row>
    <row r="568" spans="1:7" x14ac:dyDescent="0.25">
      <c r="A568" s="1">
        <v>44452</v>
      </c>
      <c r="B568">
        <v>1</v>
      </c>
      <c r="C568">
        <v>0</v>
      </c>
      <c r="D568">
        <v>4</v>
      </c>
      <c r="E568" t="s">
        <v>22</v>
      </c>
      <c r="F568" t="s">
        <v>28</v>
      </c>
      <c r="G568" t="s">
        <v>82</v>
      </c>
    </row>
    <row r="569" spans="1:7" x14ac:dyDescent="0.25">
      <c r="A569" s="1">
        <v>44453</v>
      </c>
      <c r="B569">
        <v>5</v>
      </c>
      <c r="C569">
        <v>0</v>
      </c>
      <c r="D569">
        <v>0</v>
      </c>
      <c r="E569" t="s">
        <v>22</v>
      </c>
      <c r="F569" t="s">
        <v>28</v>
      </c>
      <c r="G569" t="s">
        <v>37</v>
      </c>
    </row>
    <row r="570" spans="1:7" x14ac:dyDescent="0.25">
      <c r="A570" s="1">
        <v>44454</v>
      </c>
      <c r="B570">
        <v>3</v>
      </c>
      <c r="C570">
        <v>0</v>
      </c>
      <c r="D570">
        <v>0</v>
      </c>
      <c r="E570" t="s">
        <v>22</v>
      </c>
      <c r="F570" t="s">
        <v>28</v>
      </c>
      <c r="G570" t="s">
        <v>81</v>
      </c>
    </row>
    <row r="571" spans="1:7" x14ac:dyDescent="0.25">
      <c r="A571" s="1">
        <v>44455</v>
      </c>
      <c r="B571">
        <v>6</v>
      </c>
      <c r="C571">
        <v>0</v>
      </c>
      <c r="D571">
        <v>0</v>
      </c>
      <c r="E571" t="s">
        <v>22</v>
      </c>
      <c r="F571" t="s">
        <v>28</v>
      </c>
      <c r="G571" t="s">
        <v>64</v>
      </c>
    </row>
    <row r="572" spans="1:7" x14ac:dyDescent="0.25">
      <c r="A572" s="1">
        <v>44456</v>
      </c>
      <c r="B572">
        <v>6</v>
      </c>
      <c r="C572">
        <v>0</v>
      </c>
      <c r="D572">
        <v>0</v>
      </c>
      <c r="E572" t="s">
        <v>22</v>
      </c>
      <c r="F572" t="s">
        <v>28</v>
      </c>
      <c r="G572" t="s">
        <v>32</v>
      </c>
    </row>
    <row r="573" spans="1:7" x14ac:dyDescent="0.25">
      <c r="A573" s="1">
        <v>44457</v>
      </c>
      <c r="B573">
        <v>5</v>
      </c>
      <c r="C573">
        <v>0</v>
      </c>
      <c r="D573">
        <v>0</v>
      </c>
      <c r="E573" t="s">
        <v>22</v>
      </c>
      <c r="F573" t="s">
        <v>28</v>
      </c>
      <c r="G573" t="s">
        <v>30</v>
      </c>
    </row>
    <row r="574" spans="1:7" x14ac:dyDescent="0.25">
      <c r="A574" s="1">
        <v>44458</v>
      </c>
      <c r="B574">
        <v>4</v>
      </c>
      <c r="C574">
        <v>0</v>
      </c>
      <c r="D574">
        <v>0</v>
      </c>
      <c r="E574" t="s">
        <v>22</v>
      </c>
      <c r="F574" t="s">
        <v>28</v>
      </c>
      <c r="G574" t="s">
        <v>73</v>
      </c>
    </row>
    <row r="575" spans="1:7" x14ac:dyDescent="0.25">
      <c r="A575" s="1">
        <v>44459</v>
      </c>
      <c r="B575">
        <v>2</v>
      </c>
      <c r="C575">
        <v>0</v>
      </c>
      <c r="D575">
        <v>2</v>
      </c>
      <c r="E575" t="s">
        <v>22</v>
      </c>
      <c r="F575" t="s">
        <v>28</v>
      </c>
      <c r="G575" t="s">
        <v>65</v>
      </c>
    </row>
    <row r="576" spans="1:7" x14ac:dyDescent="0.25">
      <c r="A576" s="1">
        <v>44460</v>
      </c>
      <c r="B576">
        <v>0</v>
      </c>
      <c r="C576">
        <v>0</v>
      </c>
      <c r="D576">
        <v>1</v>
      </c>
      <c r="E576" t="s">
        <v>22</v>
      </c>
      <c r="F576" t="s">
        <v>28</v>
      </c>
      <c r="G576" t="s">
        <v>29</v>
      </c>
    </row>
    <row r="577" spans="1:7" x14ac:dyDescent="0.25">
      <c r="A577" s="1">
        <v>44461</v>
      </c>
      <c r="B577">
        <v>84</v>
      </c>
      <c r="C577">
        <v>6</v>
      </c>
      <c r="D577">
        <v>0</v>
      </c>
      <c r="E577" t="s">
        <v>22</v>
      </c>
      <c r="F577" t="s">
        <v>11</v>
      </c>
      <c r="G577" t="s">
        <v>12</v>
      </c>
    </row>
    <row r="578" spans="1:7" x14ac:dyDescent="0.25">
      <c r="A578" s="1">
        <v>44462</v>
      </c>
      <c r="B578">
        <v>3</v>
      </c>
      <c r="C578">
        <v>0</v>
      </c>
      <c r="D578">
        <v>0</v>
      </c>
      <c r="E578" t="s">
        <v>22</v>
      </c>
      <c r="F578" t="s">
        <v>11</v>
      </c>
      <c r="G578" t="s">
        <v>72</v>
      </c>
    </row>
    <row r="579" spans="1:7" x14ac:dyDescent="0.25">
      <c r="A579" s="1">
        <v>44463</v>
      </c>
      <c r="B579">
        <v>17</v>
      </c>
      <c r="C579">
        <v>0</v>
      </c>
      <c r="D579">
        <v>0</v>
      </c>
      <c r="E579" t="s">
        <v>22</v>
      </c>
      <c r="F579" t="s">
        <v>11</v>
      </c>
      <c r="G579" t="s">
        <v>18</v>
      </c>
    </row>
    <row r="580" spans="1:7" x14ac:dyDescent="0.25">
      <c r="A580" s="1">
        <v>44464</v>
      </c>
      <c r="B580">
        <v>29</v>
      </c>
      <c r="C580">
        <v>3</v>
      </c>
      <c r="D580">
        <v>0</v>
      </c>
      <c r="E580" t="s">
        <v>22</v>
      </c>
      <c r="F580" t="s">
        <v>26</v>
      </c>
      <c r="G580" t="s">
        <v>27</v>
      </c>
    </row>
    <row r="581" spans="1:7" x14ac:dyDescent="0.25">
      <c r="A581" s="1">
        <v>44465</v>
      </c>
      <c r="B581">
        <v>1</v>
      </c>
      <c r="C581">
        <v>0</v>
      </c>
      <c r="D581">
        <v>0</v>
      </c>
      <c r="E581" t="s">
        <v>92</v>
      </c>
      <c r="F581" t="s">
        <v>26</v>
      </c>
      <c r="G581" t="s">
        <v>33</v>
      </c>
    </row>
    <row r="582" spans="1:7" x14ac:dyDescent="0.25">
      <c r="A582" s="1">
        <v>44466</v>
      </c>
      <c r="B582">
        <v>30</v>
      </c>
      <c r="C582">
        <v>0</v>
      </c>
      <c r="D582">
        <v>0</v>
      </c>
      <c r="E582" t="s">
        <v>22</v>
      </c>
      <c r="F582" t="s">
        <v>26</v>
      </c>
      <c r="G582" t="s">
        <v>61</v>
      </c>
    </row>
    <row r="583" spans="1:7" x14ac:dyDescent="0.25">
      <c r="A583" s="1">
        <v>44467</v>
      </c>
      <c r="B583">
        <v>7</v>
      </c>
      <c r="C583">
        <v>0</v>
      </c>
      <c r="D583">
        <v>0</v>
      </c>
      <c r="E583" t="s">
        <v>92</v>
      </c>
      <c r="F583" t="s">
        <v>26</v>
      </c>
      <c r="G583" t="s">
        <v>80</v>
      </c>
    </row>
    <row r="584" spans="1:7" x14ac:dyDescent="0.25">
      <c r="A584" s="1">
        <v>44468</v>
      </c>
      <c r="B584">
        <v>5</v>
      </c>
      <c r="C584">
        <v>0</v>
      </c>
      <c r="D584">
        <v>0</v>
      </c>
      <c r="E584" t="s">
        <v>22</v>
      </c>
      <c r="F584" t="s">
        <v>26</v>
      </c>
      <c r="G584" t="s">
        <v>47</v>
      </c>
    </row>
    <row r="585" spans="1:7" x14ac:dyDescent="0.25">
      <c r="A585" s="1">
        <v>44469</v>
      </c>
      <c r="B585">
        <v>3</v>
      </c>
      <c r="C585">
        <v>0</v>
      </c>
      <c r="D585">
        <v>0</v>
      </c>
      <c r="E585" t="s">
        <v>22</v>
      </c>
      <c r="F585" t="s">
        <v>26</v>
      </c>
      <c r="G585" t="s">
        <v>68</v>
      </c>
    </row>
    <row r="586" spans="1:7" x14ac:dyDescent="0.25">
      <c r="A586" s="1">
        <v>44470</v>
      </c>
      <c r="B586">
        <v>16</v>
      </c>
      <c r="C586">
        <v>0</v>
      </c>
      <c r="D586">
        <v>0</v>
      </c>
      <c r="E586" t="s">
        <v>22</v>
      </c>
      <c r="F586" t="s">
        <v>26</v>
      </c>
      <c r="G586" t="s">
        <v>91</v>
      </c>
    </row>
    <row r="587" spans="1:7" x14ac:dyDescent="0.25">
      <c r="A587" s="1">
        <v>44471</v>
      </c>
      <c r="B587">
        <v>0</v>
      </c>
      <c r="C587">
        <v>0</v>
      </c>
      <c r="D587">
        <v>2</v>
      </c>
      <c r="E587" t="s">
        <v>22</v>
      </c>
      <c r="F587" t="s">
        <v>26</v>
      </c>
      <c r="G587" t="s">
        <v>48</v>
      </c>
    </row>
    <row r="588" spans="1:7" x14ac:dyDescent="0.25">
      <c r="A588" s="1">
        <v>44472</v>
      </c>
      <c r="B588">
        <v>47</v>
      </c>
      <c r="C588">
        <v>0</v>
      </c>
      <c r="D588">
        <v>0</v>
      </c>
      <c r="E588" t="s">
        <v>15</v>
      </c>
      <c r="F588" t="s">
        <v>26</v>
      </c>
      <c r="G588" t="s">
        <v>123</v>
      </c>
    </row>
    <row r="589" spans="1:7" x14ac:dyDescent="0.25">
      <c r="A589" s="1">
        <v>44473</v>
      </c>
      <c r="B589">
        <v>1</v>
      </c>
      <c r="C589">
        <v>0</v>
      </c>
      <c r="D589">
        <v>3</v>
      </c>
      <c r="E589" t="s">
        <v>22</v>
      </c>
      <c r="F589" t="s">
        <v>8</v>
      </c>
      <c r="G589" t="s">
        <v>9</v>
      </c>
    </row>
    <row r="590" spans="1:7" x14ac:dyDescent="0.25">
      <c r="A590" s="1">
        <v>44474</v>
      </c>
      <c r="B590">
        <v>79</v>
      </c>
      <c r="C590">
        <v>2</v>
      </c>
      <c r="D590">
        <v>18</v>
      </c>
      <c r="E590" t="s">
        <v>15</v>
      </c>
      <c r="F590" t="s">
        <v>11</v>
      </c>
      <c r="G590" t="s">
        <v>12</v>
      </c>
    </row>
    <row r="591" spans="1:7" x14ac:dyDescent="0.25">
      <c r="A591" s="1">
        <v>44475</v>
      </c>
      <c r="B591">
        <v>14</v>
      </c>
      <c r="C591">
        <v>0</v>
      </c>
      <c r="D591">
        <v>0</v>
      </c>
      <c r="E591" t="s">
        <v>15</v>
      </c>
      <c r="F591" t="s">
        <v>11</v>
      </c>
      <c r="G591" t="s">
        <v>124</v>
      </c>
    </row>
    <row r="592" spans="1:7" x14ac:dyDescent="0.25">
      <c r="A592" s="1">
        <v>44476</v>
      </c>
      <c r="B592">
        <v>9</v>
      </c>
      <c r="C592">
        <v>1</v>
      </c>
      <c r="D592">
        <v>0</v>
      </c>
      <c r="E592" t="s">
        <v>22</v>
      </c>
      <c r="F592" t="s">
        <v>28</v>
      </c>
      <c r="G592" t="s">
        <v>35</v>
      </c>
    </row>
    <row r="593" spans="1:7" x14ac:dyDescent="0.25">
      <c r="A593" s="1">
        <v>44477</v>
      </c>
      <c r="B593">
        <v>2</v>
      </c>
      <c r="C593">
        <v>1</v>
      </c>
      <c r="D593">
        <v>0</v>
      </c>
      <c r="E593" t="s">
        <v>22</v>
      </c>
      <c r="F593" t="s">
        <v>28</v>
      </c>
      <c r="G593" t="s">
        <v>30</v>
      </c>
    </row>
    <row r="594" spans="1:7" x14ac:dyDescent="0.25">
      <c r="A594" s="1">
        <v>44478</v>
      </c>
      <c r="B594">
        <v>0</v>
      </c>
      <c r="C594">
        <v>1</v>
      </c>
      <c r="D594">
        <v>0</v>
      </c>
      <c r="E594" t="s">
        <v>22</v>
      </c>
      <c r="F594" t="s">
        <v>28</v>
      </c>
      <c r="G594" t="s">
        <v>60</v>
      </c>
    </row>
    <row r="595" spans="1:7" x14ac:dyDescent="0.25">
      <c r="A595" s="1">
        <v>44479</v>
      </c>
      <c r="B595">
        <v>6</v>
      </c>
      <c r="C595">
        <v>0</v>
      </c>
      <c r="D595">
        <v>0</v>
      </c>
      <c r="E595" t="s">
        <v>22</v>
      </c>
      <c r="F595" t="s">
        <v>28</v>
      </c>
      <c r="G595" t="s">
        <v>37</v>
      </c>
    </row>
    <row r="596" spans="1:7" x14ac:dyDescent="0.25">
      <c r="A596" s="1">
        <v>44480</v>
      </c>
      <c r="B596">
        <v>1</v>
      </c>
      <c r="C596">
        <v>0</v>
      </c>
      <c r="D596">
        <v>0</v>
      </c>
      <c r="E596" t="s">
        <v>22</v>
      </c>
      <c r="F596" t="s">
        <v>28</v>
      </c>
      <c r="G596" t="s">
        <v>64</v>
      </c>
    </row>
    <row r="597" spans="1:7" x14ac:dyDescent="0.25">
      <c r="A597" s="1">
        <v>44481</v>
      </c>
      <c r="B597">
        <v>1</v>
      </c>
      <c r="C597">
        <v>0</v>
      </c>
      <c r="D597">
        <v>0</v>
      </c>
      <c r="E597" t="s">
        <v>22</v>
      </c>
      <c r="F597" t="s">
        <v>28</v>
      </c>
      <c r="G597" t="s">
        <v>101</v>
      </c>
    </row>
    <row r="598" spans="1:7" x14ac:dyDescent="0.25">
      <c r="A598" s="1">
        <v>44482</v>
      </c>
      <c r="B598">
        <v>4</v>
      </c>
      <c r="C598">
        <v>0</v>
      </c>
      <c r="D598">
        <v>0</v>
      </c>
      <c r="E598" t="s">
        <v>22</v>
      </c>
      <c r="F598" t="s">
        <v>28</v>
      </c>
      <c r="G598" t="s">
        <v>51</v>
      </c>
    </row>
    <row r="599" spans="1:7" x14ac:dyDescent="0.25">
      <c r="A599" s="1">
        <v>44483</v>
      </c>
      <c r="B599">
        <v>4</v>
      </c>
      <c r="C599">
        <v>0</v>
      </c>
      <c r="D599">
        <v>0</v>
      </c>
      <c r="E599" t="s">
        <v>22</v>
      </c>
      <c r="F599" t="s">
        <v>28</v>
      </c>
      <c r="G599" t="s">
        <v>77</v>
      </c>
    </row>
    <row r="600" spans="1:7" x14ac:dyDescent="0.25">
      <c r="A600" s="1">
        <v>44484</v>
      </c>
      <c r="B600">
        <v>2</v>
      </c>
      <c r="C600">
        <v>0</v>
      </c>
      <c r="D600">
        <v>0</v>
      </c>
      <c r="E600" t="s">
        <v>22</v>
      </c>
      <c r="F600" t="s">
        <v>45</v>
      </c>
      <c r="G600" t="s">
        <v>95</v>
      </c>
    </row>
    <row r="601" spans="1:7" x14ac:dyDescent="0.25">
      <c r="A601" s="1">
        <v>44485</v>
      </c>
      <c r="B601">
        <v>3</v>
      </c>
      <c r="C601">
        <v>0</v>
      </c>
      <c r="D601">
        <v>0</v>
      </c>
      <c r="E601" t="s">
        <v>22</v>
      </c>
      <c r="F601" t="s">
        <v>28</v>
      </c>
      <c r="G601" t="s">
        <v>76</v>
      </c>
    </row>
    <row r="602" spans="1:7" x14ac:dyDescent="0.25">
      <c r="A602" s="1">
        <v>44486</v>
      </c>
      <c r="B602">
        <v>10</v>
      </c>
      <c r="C602">
        <v>0</v>
      </c>
      <c r="D602">
        <v>0</v>
      </c>
      <c r="E602" t="s">
        <v>22</v>
      </c>
      <c r="F602" t="s">
        <v>28</v>
      </c>
      <c r="G602" t="s">
        <v>32</v>
      </c>
    </row>
    <row r="603" spans="1:7" x14ac:dyDescent="0.25">
      <c r="A603" s="1">
        <v>44487</v>
      </c>
      <c r="B603">
        <v>2</v>
      </c>
      <c r="C603">
        <v>0</v>
      </c>
      <c r="D603">
        <v>0</v>
      </c>
      <c r="E603" t="s">
        <v>22</v>
      </c>
      <c r="F603" t="s">
        <v>28</v>
      </c>
      <c r="G603" t="s">
        <v>74</v>
      </c>
    </row>
    <row r="604" spans="1:7" x14ac:dyDescent="0.25">
      <c r="A604" s="1">
        <v>44488</v>
      </c>
      <c r="B604">
        <v>2</v>
      </c>
      <c r="C604">
        <v>0</v>
      </c>
      <c r="D604">
        <v>1</v>
      </c>
      <c r="E604" t="s">
        <v>22</v>
      </c>
      <c r="F604" t="s">
        <v>28</v>
      </c>
      <c r="G604" t="s">
        <v>65</v>
      </c>
    </row>
    <row r="605" spans="1:7" x14ac:dyDescent="0.25">
      <c r="A605" s="1">
        <v>44489</v>
      </c>
      <c r="B605">
        <v>1</v>
      </c>
      <c r="C605">
        <v>0</v>
      </c>
      <c r="D605">
        <v>0</v>
      </c>
      <c r="E605" t="s">
        <v>22</v>
      </c>
      <c r="F605" t="s">
        <v>45</v>
      </c>
      <c r="G605" t="s">
        <v>53</v>
      </c>
    </row>
    <row r="606" spans="1:7" x14ac:dyDescent="0.25">
      <c r="A606" s="1">
        <v>44490</v>
      </c>
      <c r="B606">
        <v>0</v>
      </c>
      <c r="C606">
        <v>0</v>
      </c>
      <c r="D606">
        <v>2</v>
      </c>
      <c r="E606" t="s">
        <v>22</v>
      </c>
      <c r="F606" t="s">
        <v>45</v>
      </c>
      <c r="G606" t="s">
        <v>109</v>
      </c>
    </row>
    <row r="607" spans="1:7" x14ac:dyDescent="0.25">
      <c r="A607" s="1">
        <v>44491</v>
      </c>
      <c r="B607">
        <v>8</v>
      </c>
      <c r="C607">
        <v>0</v>
      </c>
      <c r="D607">
        <v>0</v>
      </c>
      <c r="E607" t="s">
        <v>22</v>
      </c>
      <c r="F607" t="s">
        <v>19</v>
      </c>
      <c r="G607" t="s">
        <v>20</v>
      </c>
    </row>
    <row r="608" spans="1:7" x14ac:dyDescent="0.25">
      <c r="A608" s="1">
        <v>44492</v>
      </c>
      <c r="B608">
        <v>6</v>
      </c>
      <c r="C608">
        <v>0</v>
      </c>
      <c r="D608">
        <v>1</v>
      </c>
      <c r="E608" t="s">
        <v>22</v>
      </c>
      <c r="F608" t="s">
        <v>40</v>
      </c>
      <c r="G608" t="s">
        <v>85</v>
      </c>
    </row>
    <row r="609" spans="1:7" x14ac:dyDescent="0.25">
      <c r="A609" s="1">
        <v>44493</v>
      </c>
      <c r="B609">
        <v>32</v>
      </c>
      <c r="C609">
        <v>2</v>
      </c>
      <c r="D609">
        <v>25</v>
      </c>
      <c r="E609" t="s">
        <v>22</v>
      </c>
      <c r="F609" t="s">
        <v>26</v>
      </c>
      <c r="G609" t="s">
        <v>27</v>
      </c>
    </row>
    <row r="610" spans="1:7" x14ac:dyDescent="0.25">
      <c r="A610" s="1">
        <v>44494</v>
      </c>
      <c r="B610">
        <v>19</v>
      </c>
      <c r="C610">
        <v>0</v>
      </c>
      <c r="D610">
        <v>0</v>
      </c>
      <c r="E610" t="s">
        <v>22</v>
      </c>
      <c r="F610" t="s">
        <v>26</v>
      </c>
      <c r="G610" t="s">
        <v>42</v>
      </c>
    </row>
    <row r="611" spans="1:7" x14ac:dyDescent="0.25">
      <c r="A611" s="1">
        <v>44495</v>
      </c>
      <c r="B611">
        <v>0</v>
      </c>
      <c r="C611">
        <v>0</v>
      </c>
      <c r="D611">
        <v>175</v>
      </c>
      <c r="E611" t="s">
        <v>22</v>
      </c>
      <c r="F611" t="s">
        <v>26</v>
      </c>
      <c r="G611" t="s">
        <v>33</v>
      </c>
    </row>
    <row r="612" spans="1:7" x14ac:dyDescent="0.25">
      <c r="A612" s="1">
        <v>44496</v>
      </c>
      <c r="B612">
        <v>6</v>
      </c>
      <c r="C612">
        <v>0</v>
      </c>
      <c r="D612">
        <v>0</v>
      </c>
      <c r="E612" t="s">
        <v>22</v>
      </c>
      <c r="F612" t="s">
        <v>26</v>
      </c>
      <c r="G612" t="s">
        <v>61</v>
      </c>
    </row>
    <row r="613" spans="1:7" x14ac:dyDescent="0.25">
      <c r="A613" s="1">
        <v>44497</v>
      </c>
      <c r="B613">
        <v>2</v>
      </c>
      <c r="C613">
        <v>0</v>
      </c>
      <c r="D613">
        <v>0</v>
      </c>
      <c r="E613" t="s">
        <v>22</v>
      </c>
      <c r="F613" t="s">
        <v>26</v>
      </c>
      <c r="G613" t="s">
        <v>47</v>
      </c>
    </row>
    <row r="614" spans="1:7" x14ac:dyDescent="0.25">
      <c r="A614" s="1">
        <v>44498</v>
      </c>
      <c r="B614">
        <v>3</v>
      </c>
      <c r="C614">
        <v>0</v>
      </c>
      <c r="D614">
        <v>0</v>
      </c>
      <c r="E614" t="s">
        <v>22</v>
      </c>
      <c r="F614" t="s">
        <v>26</v>
      </c>
      <c r="G614" t="s">
        <v>55</v>
      </c>
    </row>
    <row r="615" spans="1:7" x14ac:dyDescent="0.25">
      <c r="A615" s="1">
        <v>44499</v>
      </c>
      <c r="B615">
        <v>19</v>
      </c>
      <c r="C615">
        <v>0</v>
      </c>
      <c r="D615">
        <v>0</v>
      </c>
      <c r="E615" t="s">
        <v>22</v>
      </c>
      <c r="F615" t="s">
        <v>26</v>
      </c>
      <c r="G615" t="s">
        <v>84</v>
      </c>
    </row>
    <row r="616" spans="1:7" x14ac:dyDescent="0.25">
      <c r="A616" s="1">
        <v>44500</v>
      </c>
      <c r="B616">
        <v>6</v>
      </c>
      <c r="C616">
        <v>0</v>
      </c>
      <c r="D616">
        <v>0</v>
      </c>
      <c r="E616" t="s">
        <v>22</v>
      </c>
      <c r="F616" t="s">
        <v>26</v>
      </c>
      <c r="G616" t="s">
        <v>79</v>
      </c>
    </row>
    <row r="617" spans="1:7" x14ac:dyDescent="0.25">
      <c r="A617" s="1">
        <v>44501</v>
      </c>
      <c r="B617">
        <v>1</v>
      </c>
      <c r="C617">
        <v>0</v>
      </c>
      <c r="D617">
        <v>0</v>
      </c>
      <c r="E617" t="s">
        <v>22</v>
      </c>
      <c r="F617" t="s">
        <v>26</v>
      </c>
      <c r="G617" t="s">
        <v>78</v>
      </c>
    </row>
    <row r="618" spans="1:7" x14ac:dyDescent="0.25">
      <c r="A618" s="1">
        <v>44502</v>
      </c>
      <c r="B618">
        <v>1</v>
      </c>
      <c r="C618">
        <v>0</v>
      </c>
      <c r="D618">
        <v>0</v>
      </c>
      <c r="E618" t="s">
        <v>22</v>
      </c>
      <c r="F618" t="s">
        <v>26</v>
      </c>
      <c r="G618" t="s">
        <v>83</v>
      </c>
    </row>
    <row r="619" spans="1:7" x14ac:dyDescent="0.25">
      <c r="A619" s="1">
        <v>44503</v>
      </c>
      <c r="B619">
        <v>12</v>
      </c>
      <c r="C619">
        <v>0</v>
      </c>
      <c r="D619">
        <v>0</v>
      </c>
      <c r="E619" t="s">
        <v>22</v>
      </c>
      <c r="F619" t="s">
        <v>8</v>
      </c>
      <c r="G619" t="s">
        <v>9</v>
      </c>
    </row>
    <row r="620" spans="1:7" x14ac:dyDescent="0.25">
      <c r="A620" s="1">
        <v>44504</v>
      </c>
      <c r="B620">
        <v>9</v>
      </c>
      <c r="C620">
        <v>0</v>
      </c>
      <c r="D620">
        <v>0</v>
      </c>
      <c r="E620" t="s">
        <v>107</v>
      </c>
      <c r="F620" t="s">
        <v>26</v>
      </c>
      <c r="G620" t="s">
        <v>27</v>
      </c>
    </row>
    <row r="621" spans="1:7" x14ac:dyDescent="0.25">
      <c r="A621" s="1">
        <v>44505</v>
      </c>
      <c r="B621">
        <v>0</v>
      </c>
      <c r="C621">
        <v>1</v>
      </c>
      <c r="D621">
        <v>0</v>
      </c>
      <c r="E621" t="s">
        <v>15</v>
      </c>
      <c r="F621" t="s">
        <v>26</v>
      </c>
      <c r="G621" t="s">
        <v>27</v>
      </c>
    </row>
    <row r="622" spans="1:7" x14ac:dyDescent="0.25">
      <c r="A622" s="1">
        <v>44506</v>
      </c>
      <c r="B622">
        <v>0</v>
      </c>
      <c r="C622">
        <v>0</v>
      </c>
      <c r="D622">
        <v>233</v>
      </c>
      <c r="E622" t="s">
        <v>92</v>
      </c>
      <c r="F622" t="s">
        <v>26</v>
      </c>
      <c r="G622" t="s">
        <v>33</v>
      </c>
    </row>
    <row r="623" spans="1:7" x14ac:dyDescent="0.25">
      <c r="A623" s="1">
        <v>44507</v>
      </c>
      <c r="B623">
        <v>60</v>
      </c>
      <c r="C623">
        <v>0</v>
      </c>
      <c r="D623">
        <v>0</v>
      </c>
      <c r="E623" t="s">
        <v>22</v>
      </c>
      <c r="F623" t="s">
        <v>26</v>
      </c>
      <c r="G623" t="s">
        <v>42</v>
      </c>
    </row>
    <row r="624" spans="1:7" x14ac:dyDescent="0.25">
      <c r="A624" s="1">
        <v>44508</v>
      </c>
      <c r="B624">
        <v>39</v>
      </c>
      <c r="C624">
        <v>1</v>
      </c>
      <c r="D624">
        <v>30</v>
      </c>
      <c r="E624" t="s">
        <v>15</v>
      </c>
      <c r="F624" t="s">
        <v>11</v>
      </c>
      <c r="G624" t="s">
        <v>12</v>
      </c>
    </row>
    <row r="625" spans="1:7" x14ac:dyDescent="0.25">
      <c r="A625" s="1">
        <v>44509</v>
      </c>
      <c r="B625">
        <v>1</v>
      </c>
      <c r="C625">
        <v>0</v>
      </c>
      <c r="D625">
        <v>0</v>
      </c>
      <c r="E625" t="s">
        <v>22</v>
      </c>
      <c r="F625" t="s">
        <v>11</v>
      </c>
      <c r="G625" t="s">
        <v>125</v>
      </c>
    </row>
    <row r="626" spans="1:7" x14ac:dyDescent="0.25">
      <c r="A626" s="1">
        <v>44510</v>
      </c>
      <c r="B626">
        <v>1</v>
      </c>
      <c r="C626">
        <v>0</v>
      </c>
      <c r="D626">
        <v>0</v>
      </c>
      <c r="E626" t="s">
        <v>22</v>
      </c>
      <c r="F626" t="s">
        <v>11</v>
      </c>
      <c r="G626" t="s">
        <v>117</v>
      </c>
    </row>
    <row r="627" spans="1:7" x14ac:dyDescent="0.25">
      <c r="A627" s="1">
        <v>44511</v>
      </c>
      <c r="B627">
        <v>0</v>
      </c>
      <c r="C627">
        <v>1</v>
      </c>
      <c r="D627">
        <v>0</v>
      </c>
      <c r="E627" t="s">
        <v>22</v>
      </c>
      <c r="F627" t="s">
        <v>28</v>
      </c>
      <c r="G627" t="s">
        <v>35</v>
      </c>
    </row>
    <row r="628" spans="1:7" x14ac:dyDescent="0.25">
      <c r="A628" s="1">
        <v>44512</v>
      </c>
      <c r="B628">
        <v>1</v>
      </c>
      <c r="C628">
        <v>1</v>
      </c>
      <c r="D628">
        <v>1</v>
      </c>
      <c r="E628" t="s">
        <v>22</v>
      </c>
      <c r="F628" t="s">
        <v>28</v>
      </c>
      <c r="G628" t="s">
        <v>82</v>
      </c>
    </row>
    <row r="629" spans="1:7" x14ac:dyDescent="0.25">
      <c r="A629" s="1">
        <v>44513</v>
      </c>
      <c r="B629">
        <v>5</v>
      </c>
      <c r="C629">
        <v>0</v>
      </c>
      <c r="D629">
        <v>0</v>
      </c>
      <c r="E629" t="s">
        <v>22</v>
      </c>
      <c r="F629" t="s">
        <v>28</v>
      </c>
      <c r="G629" t="s">
        <v>36</v>
      </c>
    </row>
    <row r="630" spans="1:7" x14ac:dyDescent="0.25">
      <c r="A630" s="1">
        <v>44514</v>
      </c>
      <c r="B630">
        <v>3</v>
      </c>
      <c r="C630">
        <v>0</v>
      </c>
      <c r="D630">
        <v>2</v>
      </c>
      <c r="E630" t="s">
        <v>22</v>
      </c>
      <c r="F630" t="s">
        <v>28</v>
      </c>
      <c r="G630" t="s">
        <v>77</v>
      </c>
    </row>
    <row r="631" spans="1:7" x14ac:dyDescent="0.25">
      <c r="A631" s="1">
        <v>44515</v>
      </c>
      <c r="B631">
        <v>9</v>
      </c>
      <c r="C631">
        <v>0</v>
      </c>
      <c r="D631">
        <v>0</v>
      </c>
      <c r="E631" t="s">
        <v>22</v>
      </c>
      <c r="F631" t="s">
        <v>45</v>
      </c>
      <c r="G631" t="s">
        <v>95</v>
      </c>
    </row>
    <row r="632" spans="1:7" x14ac:dyDescent="0.25">
      <c r="A632" s="1">
        <v>44516</v>
      </c>
      <c r="B632">
        <v>2</v>
      </c>
      <c r="C632">
        <v>0</v>
      </c>
      <c r="D632">
        <v>0</v>
      </c>
      <c r="E632" t="s">
        <v>22</v>
      </c>
      <c r="F632" t="s">
        <v>28</v>
      </c>
      <c r="G632" t="s">
        <v>76</v>
      </c>
    </row>
    <row r="633" spans="1:7" x14ac:dyDescent="0.25">
      <c r="A633" s="1">
        <v>44517</v>
      </c>
      <c r="B633">
        <v>1</v>
      </c>
      <c r="C633">
        <v>0</v>
      </c>
      <c r="D633">
        <v>0</v>
      </c>
      <c r="E633" t="s">
        <v>22</v>
      </c>
      <c r="F633" t="s">
        <v>45</v>
      </c>
      <c r="G633" t="s">
        <v>108</v>
      </c>
    </row>
    <row r="634" spans="1:7" x14ac:dyDescent="0.25">
      <c r="A634" s="1">
        <v>44518</v>
      </c>
      <c r="B634">
        <v>1</v>
      </c>
      <c r="C634">
        <v>0</v>
      </c>
      <c r="D634">
        <v>0</v>
      </c>
      <c r="E634" t="s">
        <v>22</v>
      </c>
      <c r="F634" t="s">
        <v>28</v>
      </c>
      <c r="G634" t="s">
        <v>74</v>
      </c>
    </row>
    <row r="635" spans="1:7" x14ac:dyDescent="0.25">
      <c r="A635" s="1">
        <v>44519</v>
      </c>
      <c r="B635">
        <v>31</v>
      </c>
      <c r="C635">
        <v>0</v>
      </c>
      <c r="D635">
        <v>0</v>
      </c>
      <c r="E635" t="s">
        <v>22</v>
      </c>
      <c r="F635" t="s">
        <v>28</v>
      </c>
      <c r="G635" t="s">
        <v>35</v>
      </c>
    </row>
    <row r="636" spans="1:7" x14ac:dyDescent="0.25">
      <c r="A636" s="1">
        <v>44520</v>
      </c>
      <c r="B636">
        <v>3</v>
      </c>
      <c r="C636">
        <v>0</v>
      </c>
      <c r="D636">
        <v>0</v>
      </c>
      <c r="E636" t="s">
        <v>22</v>
      </c>
      <c r="F636" t="s">
        <v>28</v>
      </c>
      <c r="G636" t="s">
        <v>65</v>
      </c>
    </row>
    <row r="637" spans="1:7" x14ac:dyDescent="0.25">
      <c r="A637" s="1">
        <v>44521</v>
      </c>
      <c r="B637">
        <v>0</v>
      </c>
      <c r="C637">
        <v>0</v>
      </c>
      <c r="D637">
        <v>1</v>
      </c>
      <c r="E637" t="s">
        <v>22</v>
      </c>
      <c r="F637" t="s">
        <v>28</v>
      </c>
      <c r="G637" t="s">
        <v>60</v>
      </c>
    </row>
    <row r="638" spans="1:7" x14ac:dyDescent="0.25">
      <c r="A638" s="1">
        <v>44522</v>
      </c>
      <c r="B638">
        <v>0</v>
      </c>
      <c r="C638">
        <v>0</v>
      </c>
      <c r="D638">
        <v>0</v>
      </c>
      <c r="E638" t="s">
        <v>22</v>
      </c>
      <c r="F638" t="s">
        <v>28</v>
      </c>
      <c r="G638" t="s">
        <v>104</v>
      </c>
    </row>
    <row r="639" spans="1:7" x14ac:dyDescent="0.25">
      <c r="A639" s="1">
        <v>44523</v>
      </c>
      <c r="B639">
        <v>0</v>
      </c>
      <c r="C639">
        <v>0</v>
      </c>
      <c r="D639">
        <v>2</v>
      </c>
      <c r="E639" t="s">
        <v>22</v>
      </c>
      <c r="F639" t="s">
        <v>28</v>
      </c>
      <c r="G639" t="s">
        <v>81</v>
      </c>
    </row>
    <row r="640" spans="1:7" x14ac:dyDescent="0.25">
      <c r="A640" s="1">
        <v>44524</v>
      </c>
      <c r="B640">
        <v>0</v>
      </c>
      <c r="C640">
        <v>0</v>
      </c>
      <c r="D640">
        <v>1</v>
      </c>
      <c r="E640" t="s">
        <v>22</v>
      </c>
      <c r="F640" t="s">
        <v>45</v>
      </c>
      <c r="G640" t="s">
        <v>87</v>
      </c>
    </row>
    <row r="641" spans="1:7" x14ac:dyDescent="0.25">
      <c r="A641" s="1">
        <v>44525</v>
      </c>
      <c r="B641">
        <v>0</v>
      </c>
      <c r="C641">
        <v>0</v>
      </c>
      <c r="D641">
        <v>1</v>
      </c>
      <c r="E641" t="s">
        <v>22</v>
      </c>
      <c r="F641" t="s">
        <v>28</v>
      </c>
      <c r="G641" t="s">
        <v>88</v>
      </c>
    </row>
    <row r="642" spans="1:7" x14ac:dyDescent="0.25">
      <c r="A642" s="1">
        <v>44526</v>
      </c>
      <c r="B642">
        <v>3</v>
      </c>
      <c r="C642">
        <v>0</v>
      </c>
      <c r="D642">
        <v>0</v>
      </c>
      <c r="E642" t="s">
        <v>22</v>
      </c>
      <c r="F642" t="s">
        <v>40</v>
      </c>
      <c r="G642" t="s">
        <v>85</v>
      </c>
    </row>
    <row r="643" spans="1:7" x14ac:dyDescent="0.25">
      <c r="A643" s="1">
        <v>44527</v>
      </c>
      <c r="B643">
        <v>1</v>
      </c>
      <c r="C643">
        <v>0</v>
      </c>
      <c r="D643">
        <v>0</v>
      </c>
      <c r="E643" t="s">
        <v>22</v>
      </c>
      <c r="F643" t="s">
        <v>19</v>
      </c>
      <c r="G643" t="s">
        <v>20</v>
      </c>
    </row>
    <row r="644" spans="1:7" x14ac:dyDescent="0.25">
      <c r="A644" s="1">
        <v>44528</v>
      </c>
      <c r="B644">
        <v>10</v>
      </c>
      <c r="C644">
        <v>0</v>
      </c>
      <c r="D644">
        <v>6</v>
      </c>
      <c r="E644" t="s">
        <v>22</v>
      </c>
      <c r="F644" t="s">
        <v>13</v>
      </c>
      <c r="G644" t="s">
        <v>71</v>
      </c>
    </row>
    <row r="645" spans="1:7" x14ac:dyDescent="0.25">
      <c r="A645" s="1">
        <v>44529</v>
      </c>
      <c r="B645">
        <v>0</v>
      </c>
      <c r="C645">
        <v>0</v>
      </c>
      <c r="D645">
        <v>5</v>
      </c>
      <c r="E645" t="s">
        <v>22</v>
      </c>
      <c r="F645" t="s">
        <v>13</v>
      </c>
      <c r="G645" t="s">
        <v>62</v>
      </c>
    </row>
    <row r="646" spans="1:7" x14ac:dyDescent="0.25">
      <c r="A646" s="1">
        <v>44530</v>
      </c>
      <c r="B646">
        <v>0</v>
      </c>
      <c r="C646">
        <v>0</v>
      </c>
      <c r="D646">
        <v>11</v>
      </c>
      <c r="E646" t="s">
        <v>22</v>
      </c>
      <c r="F646" t="s">
        <v>13</v>
      </c>
      <c r="G646" t="s">
        <v>21</v>
      </c>
    </row>
    <row r="647" spans="1:7" x14ac:dyDescent="0.25">
      <c r="A647" s="1">
        <v>44531</v>
      </c>
      <c r="B647">
        <v>0</v>
      </c>
      <c r="C647">
        <v>0</v>
      </c>
      <c r="D647">
        <v>2</v>
      </c>
      <c r="E647" t="s">
        <v>22</v>
      </c>
      <c r="F647" t="s">
        <v>13</v>
      </c>
      <c r="G647" t="s">
        <v>86</v>
      </c>
    </row>
    <row r="648" spans="1:7" x14ac:dyDescent="0.25">
      <c r="A648" s="1">
        <v>44532</v>
      </c>
      <c r="B648">
        <v>17</v>
      </c>
      <c r="C648">
        <v>0</v>
      </c>
      <c r="D648">
        <v>0</v>
      </c>
      <c r="E648" t="s">
        <v>22</v>
      </c>
      <c r="F648" t="s">
        <v>19</v>
      </c>
      <c r="G648" t="s">
        <v>20</v>
      </c>
    </row>
    <row r="649" spans="1:7" x14ac:dyDescent="0.25">
      <c r="A649" s="1">
        <v>44533</v>
      </c>
      <c r="B649">
        <v>66</v>
      </c>
      <c r="C649">
        <v>3</v>
      </c>
      <c r="D649">
        <v>0</v>
      </c>
      <c r="E649" t="s">
        <v>22</v>
      </c>
      <c r="F649" t="s">
        <v>11</v>
      </c>
      <c r="G649" t="s">
        <v>12</v>
      </c>
    </row>
    <row r="650" spans="1:7" x14ac:dyDescent="0.25">
      <c r="A650" s="1">
        <v>44534</v>
      </c>
      <c r="B650">
        <v>0</v>
      </c>
      <c r="C650">
        <v>1</v>
      </c>
      <c r="D650">
        <v>3</v>
      </c>
      <c r="E650" t="s">
        <v>22</v>
      </c>
      <c r="F650" t="s">
        <v>11</v>
      </c>
      <c r="G650" t="s">
        <v>18</v>
      </c>
    </row>
    <row r="651" spans="1:7" x14ac:dyDescent="0.25">
      <c r="A651" s="1">
        <v>44535</v>
      </c>
      <c r="B651">
        <v>0</v>
      </c>
      <c r="C651">
        <v>0</v>
      </c>
      <c r="D651">
        <v>1</v>
      </c>
      <c r="E651" t="s">
        <v>10</v>
      </c>
      <c r="F651" t="s">
        <v>11</v>
      </c>
      <c r="G651" t="s">
        <v>25</v>
      </c>
    </row>
    <row r="652" spans="1:7" x14ac:dyDescent="0.25">
      <c r="A652" s="1">
        <v>44536</v>
      </c>
      <c r="B652">
        <v>22</v>
      </c>
      <c r="C652">
        <v>3</v>
      </c>
      <c r="D652">
        <v>0</v>
      </c>
      <c r="E652" t="s">
        <v>15</v>
      </c>
      <c r="F652" t="s">
        <v>28</v>
      </c>
      <c r="G652" t="s">
        <v>35</v>
      </c>
    </row>
    <row r="653" spans="1:7" x14ac:dyDescent="0.25">
      <c r="A653" s="1">
        <v>44537</v>
      </c>
      <c r="B653">
        <v>4</v>
      </c>
      <c r="C653">
        <v>0</v>
      </c>
      <c r="D653">
        <v>0</v>
      </c>
      <c r="E653" t="s">
        <v>15</v>
      </c>
      <c r="F653" t="s">
        <v>28</v>
      </c>
      <c r="G653" t="s">
        <v>29</v>
      </c>
    </row>
    <row r="654" spans="1:7" x14ac:dyDescent="0.25">
      <c r="A654" s="1">
        <v>44538</v>
      </c>
      <c r="B654">
        <v>5</v>
      </c>
      <c r="C654">
        <v>0</v>
      </c>
      <c r="D654">
        <v>0</v>
      </c>
      <c r="E654" t="s">
        <v>22</v>
      </c>
      <c r="F654" t="s">
        <v>28</v>
      </c>
      <c r="G654" t="s">
        <v>88</v>
      </c>
    </row>
    <row r="655" spans="1:7" x14ac:dyDescent="0.25">
      <c r="A655" s="1">
        <v>44539</v>
      </c>
      <c r="B655">
        <v>7</v>
      </c>
      <c r="C655">
        <v>0</v>
      </c>
      <c r="D655">
        <v>1</v>
      </c>
      <c r="E655" t="s">
        <v>22</v>
      </c>
      <c r="F655" t="s">
        <v>28</v>
      </c>
      <c r="G655" t="s">
        <v>37</v>
      </c>
    </row>
    <row r="656" spans="1:7" x14ac:dyDescent="0.25">
      <c r="A656" s="1">
        <v>44540</v>
      </c>
      <c r="B656">
        <v>4</v>
      </c>
      <c r="C656">
        <v>0</v>
      </c>
      <c r="D656">
        <v>2</v>
      </c>
      <c r="E656" t="s">
        <v>22</v>
      </c>
      <c r="F656" t="s">
        <v>28</v>
      </c>
      <c r="G656" t="s">
        <v>36</v>
      </c>
    </row>
    <row r="657" spans="1:7" x14ac:dyDescent="0.25">
      <c r="A657" s="1">
        <v>44541</v>
      </c>
      <c r="B657">
        <v>11</v>
      </c>
      <c r="C657">
        <v>0</v>
      </c>
      <c r="D657">
        <v>7</v>
      </c>
      <c r="E657" t="s">
        <v>22</v>
      </c>
      <c r="F657" t="s">
        <v>28</v>
      </c>
      <c r="G657" t="s">
        <v>64</v>
      </c>
    </row>
    <row r="658" spans="1:7" x14ac:dyDescent="0.25">
      <c r="A658" s="1">
        <v>44542</v>
      </c>
      <c r="B658">
        <v>3</v>
      </c>
      <c r="C658">
        <v>0</v>
      </c>
      <c r="D658">
        <v>0</v>
      </c>
      <c r="E658" t="s">
        <v>22</v>
      </c>
      <c r="F658" t="s">
        <v>28</v>
      </c>
      <c r="G658" t="s">
        <v>101</v>
      </c>
    </row>
    <row r="659" spans="1:7" x14ac:dyDescent="0.25">
      <c r="A659" s="1">
        <v>44543</v>
      </c>
      <c r="B659">
        <v>1</v>
      </c>
      <c r="C659">
        <v>0</v>
      </c>
      <c r="D659">
        <v>0</v>
      </c>
      <c r="E659" t="s">
        <v>22</v>
      </c>
      <c r="F659" t="s">
        <v>45</v>
      </c>
      <c r="G659" t="s">
        <v>46</v>
      </c>
    </row>
    <row r="660" spans="1:7" x14ac:dyDescent="0.25">
      <c r="A660" s="1">
        <v>44544</v>
      </c>
      <c r="B660">
        <v>1</v>
      </c>
      <c r="C660">
        <v>0</v>
      </c>
      <c r="D660">
        <v>5</v>
      </c>
      <c r="E660" t="s">
        <v>22</v>
      </c>
      <c r="F660" t="s">
        <v>28</v>
      </c>
      <c r="G660" t="s">
        <v>77</v>
      </c>
    </row>
    <row r="661" spans="1:7" x14ac:dyDescent="0.25">
      <c r="A661" s="1">
        <v>44545</v>
      </c>
      <c r="B661">
        <v>4</v>
      </c>
      <c r="C661">
        <v>0</v>
      </c>
      <c r="D661">
        <v>0</v>
      </c>
      <c r="E661" t="s">
        <v>22</v>
      </c>
      <c r="F661" t="s">
        <v>28</v>
      </c>
      <c r="G661" t="s">
        <v>74</v>
      </c>
    </row>
    <row r="662" spans="1:7" x14ac:dyDescent="0.25">
      <c r="A662" s="1">
        <v>44546</v>
      </c>
      <c r="B662">
        <v>2</v>
      </c>
      <c r="C662">
        <v>0</v>
      </c>
      <c r="D662">
        <v>0</v>
      </c>
      <c r="E662" t="s">
        <v>22</v>
      </c>
      <c r="F662" t="s">
        <v>28</v>
      </c>
      <c r="G662" t="s">
        <v>73</v>
      </c>
    </row>
    <row r="663" spans="1:7" x14ac:dyDescent="0.25">
      <c r="A663" s="1">
        <v>44547</v>
      </c>
      <c r="B663">
        <v>1</v>
      </c>
      <c r="C663">
        <v>0</v>
      </c>
      <c r="D663">
        <v>0</v>
      </c>
      <c r="E663" t="s">
        <v>22</v>
      </c>
      <c r="F663" t="s">
        <v>45</v>
      </c>
      <c r="G663" t="s">
        <v>109</v>
      </c>
    </row>
    <row r="664" spans="1:7" x14ac:dyDescent="0.25">
      <c r="A664" s="1">
        <v>44548</v>
      </c>
      <c r="B664">
        <v>0</v>
      </c>
      <c r="C664">
        <v>0</v>
      </c>
      <c r="D664">
        <v>3</v>
      </c>
      <c r="E664" t="s">
        <v>22</v>
      </c>
      <c r="F664" t="s">
        <v>28</v>
      </c>
      <c r="G664" t="s">
        <v>82</v>
      </c>
    </row>
    <row r="665" spans="1:7" x14ac:dyDescent="0.25">
      <c r="A665" s="1">
        <v>44549</v>
      </c>
      <c r="B665">
        <v>0</v>
      </c>
      <c r="C665">
        <v>0</v>
      </c>
      <c r="D665">
        <v>3</v>
      </c>
      <c r="E665" t="s">
        <v>22</v>
      </c>
      <c r="F665" t="s">
        <v>28</v>
      </c>
      <c r="G665" t="s">
        <v>65</v>
      </c>
    </row>
    <row r="666" spans="1:7" x14ac:dyDescent="0.25">
      <c r="A666" s="1">
        <v>44550</v>
      </c>
      <c r="B666">
        <v>0</v>
      </c>
      <c r="C666">
        <v>0</v>
      </c>
      <c r="D666">
        <v>4</v>
      </c>
      <c r="E666" t="s">
        <v>22</v>
      </c>
      <c r="F666" t="s">
        <v>28</v>
      </c>
      <c r="G666" t="s">
        <v>81</v>
      </c>
    </row>
    <row r="667" spans="1:7" x14ac:dyDescent="0.25">
      <c r="A667" s="1">
        <v>44551</v>
      </c>
      <c r="B667">
        <v>0</v>
      </c>
      <c r="C667">
        <v>0</v>
      </c>
      <c r="D667">
        <v>3</v>
      </c>
      <c r="E667" t="s">
        <v>22</v>
      </c>
      <c r="F667" t="s">
        <v>28</v>
      </c>
      <c r="G667" t="s">
        <v>94</v>
      </c>
    </row>
    <row r="668" spans="1:7" x14ac:dyDescent="0.25">
      <c r="A668" s="1">
        <v>44552</v>
      </c>
      <c r="B668">
        <v>35</v>
      </c>
      <c r="C668">
        <v>4</v>
      </c>
      <c r="D668">
        <v>0</v>
      </c>
      <c r="E668" t="s">
        <v>15</v>
      </c>
      <c r="F668" t="s">
        <v>26</v>
      </c>
      <c r="G668" t="s">
        <v>27</v>
      </c>
    </row>
    <row r="669" spans="1:7" x14ac:dyDescent="0.25">
      <c r="A669" s="1">
        <v>44553</v>
      </c>
      <c r="B669">
        <v>45</v>
      </c>
      <c r="C669">
        <v>0</v>
      </c>
      <c r="D669">
        <v>0</v>
      </c>
      <c r="E669" t="s">
        <v>22</v>
      </c>
      <c r="F669" t="s">
        <v>26</v>
      </c>
      <c r="G669" t="s">
        <v>42</v>
      </c>
    </row>
    <row r="670" spans="1:7" x14ac:dyDescent="0.25">
      <c r="A670" s="1">
        <v>44554</v>
      </c>
      <c r="B670">
        <v>13</v>
      </c>
      <c r="C670">
        <v>0</v>
      </c>
      <c r="D670">
        <v>0</v>
      </c>
      <c r="E670" t="s">
        <v>22</v>
      </c>
      <c r="F670" t="s">
        <v>26</v>
      </c>
      <c r="G670" t="s">
        <v>61</v>
      </c>
    </row>
    <row r="671" spans="1:7" x14ac:dyDescent="0.25">
      <c r="A671" s="1">
        <v>44555</v>
      </c>
      <c r="B671">
        <v>44</v>
      </c>
      <c r="C671">
        <v>0</v>
      </c>
      <c r="D671">
        <v>0</v>
      </c>
      <c r="E671" t="s">
        <v>22</v>
      </c>
      <c r="F671" t="s">
        <v>26</v>
      </c>
      <c r="G671" t="s">
        <v>48</v>
      </c>
    </row>
    <row r="672" spans="1:7" x14ac:dyDescent="0.25">
      <c r="A672" s="1">
        <v>44556</v>
      </c>
      <c r="B672">
        <v>2</v>
      </c>
      <c r="C672">
        <v>0</v>
      </c>
      <c r="D672">
        <v>0</v>
      </c>
      <c r="E672" t="s">
        <v>22</v>
      </c>
      <c r="F672" t="s">
        <v>26</v>
      </c>
      <c r="G672" t="s">
        <v>50</v>
      </c>
    </row>
    <row r="673" spans="1:7" x14ac:dyDescent="0.25">
      <c r="A673" s="1">
        <v>44557</v>
      </c>
      <c r="B673">
        <v>22</v>
      </c>
      <c r="C673">
        <v>0</v>
      </c>
      <c r="D673">
        <v>0</v>
      </c>
      <c r="E673" t="s">
        <v>22</v>
      </c>
      <c r="F673" t="s">
        <v>26</v>
      </c>
      <c r="G673" t="s">
        <v>47</v>
      </c>
    </row>
    <row r="674" spans="1:7" x14ac:dyDescent="0.25">
      <c r="A674" s="1">
        <v>44558</v>
      </c>
      <c r="B674">
        <v>7</v>
      </c>
      <c r="C674">
        <v>0</v>
      </c>
      <c r="D674">
        <v>0</v>
      </c>
      <c r="E674" t="s">
        <v>22</v>
      </c>
      <c r="F674" t="s">
        <v>26</v>
      </c>
      <c r="G674" t="s">
        <v>55</v>
      </c>
    </row>
    <row r="675" spans="1:7" x14ac:dyDescent="0.25">
      <c r="A675" s="1">
        <v>44559</v>
      </c>
      <c r="B675">
        <v>11</v>
      </c>
      <c r="C675">
        <v>0</v>
      </c>
      <c r="D675">
        <v>0</v>
      </c>
      <c r="E675" t="s">
        <v>22</v>
      </c>
      <c r="F675" t="s">
        <v>26</v>
      </c>
      <c r="G675" t="s">
        <v>56</v>
      </c>
    </row>
    <row r="676" spans="1:7" x14ac:dyDescent="0.25">
      <c r="A676" s="1">
        <v>44560</v>
      </c>
      <c r="B676">
        <v>8</v>
      </c>
      <c r="C676">
        <v>0</v>
      </c>
      <c r="D676">
        <v>0</v>
      </c>
      <c r="E676" t="s">
        <v>22</v>
      </c>
      <c r="F676" t="s">
        <v>26</v>
      </c>
      <c r="G676" t="s">
        <v>66</v>
      </c>
    </row>
    <row r="677" spans="1:7" x14ac:dyDescent="0.25">
      <c r="A677" s="1">
        <v>44561</v>
      </c>
      <c r="B677">
        <v>15</v>
      </c>
      <c r="C677">
        <v>0</v>
      </c>
      <c r="D677">
        <v>0</v>
      </c>
      <c r="E677" t="s">
        <v>22</v>
      </c>
      <c r="F677" t="s">
        <v>26</v>
      </c>
      <c r="G677" t="s">
        <v>67</v>
      </c>
    </row>
    <row r="678" spans="1:7" x14ac:dyDescent="0.25">
      <c r="A678" s="1">
        <v>44562</v>
      </c>
      <c r="B678">
        <v>5</v>
      </c>
      <c r="C678">
        <v>0</v>
      </c>
      <c r="D678">
        <v>0</v>
      </c>
      <c r="E678" t="s">
        <v>22</v>
      </c>
      <c r="F678" t="s">
        <v>26</v>
      </c>
      <c r="G678" t="s">
        <v>84</v>
      </c>
    </row>
    <row r="679" spans="1:7" x14ac:dyDescent="0.25">
      <c r="A679" s="1">
        <v>44563</v>
      </c>
      <c r="B679">
        <v>36</v>
      </c>
      <c r="C679">
        <v>0</v>
      </c>
      <c r="D679">
        <v>0</v>
      </c>
      <c r="E679" t="s">
        <v>22</v>
      </c>
      <c r="F679" t="s">
        <v>26</v>
      </c>
      <c r="G679" t="s">
        <v>54</v>
      </c>
    </row>
    <row r="680" spans="1:7" x14ac:dyDescent="0.25">
      <c r="A680" s="1">
        <v>44564</v>
      </c>
      <c r="B680">
        <v>7</v>
      </c>
      <c r="C680">
        <v>0</v>
      </c>
      <c r="D680">
        <v>0</v>
      </c>
      <c r="E680" t="s">
        <v>22</v>
      </c>
      <c r="F680" t="s">
        <v>26</v>
      </c>
      <c r="G680" t="s">
        <v>126</v>
      </c>
    </row>
    <row r="681" spans="1:7" x14ac:dyDescent="0.25">
      <c r="A681" s="1">
        <v>44565</v>
      </c>
      <c r="B681">
        <v>9</v>
      </c>
      <c r="C681">
        <v>0</v>
      </c>
      <c r="D681">
        <v>0</v>
      </c>
      <c r="E681" t="s">
        <v>22</v>
      </c>
      <c r="F681" t="s">
        <v>26</v>
      </c>
      <c r="G681" t="s">
        <v>127</v>
      </c>
    </row>
    <row r="682" spans="1:7" x14ac:dyDescent="0.25">
      <c r="A682" s="1">
        <v>44566</v>
      </c>
      <c r="B682">
        <v>22</v>
      </c>
      <c r="C682">
        <v>0</v>
      </c>
      <c r="D682">
        <v>0</v>
      </c>
      <c r="E682" t="s">
        <v>22</v>
      </c>
      <c r="F682" t="s">
        <v>26</v>
      </c>
      <c r="G682" t="s">
        <v>100</v>
      </c>
    </row>
    <row r="683" spans="1:7" x14ac:dyDescent="0.25">
      <c r="A683" s="1">
        <v>44567</v>
      </c>
      <c r="B683">
        <v>5</v>
      </c>
      <c r="C683">
        <v>0</v>
      </c>
      <c r="D683">
        <v>0</v>
      </c>
      <c r="E683" t="s">
        <v>22</v>
      </c>
      <c r="F683" t="s">
        <v>26</v>
      </c>
      <c r="G683" t="s">
        <v>70</v>
      </c>
    </row>
    <row r="684" spans="1:7" x14ac:dyDescent="0.25">
      <c r="A684" s="1">
        <v>44568</v>
      </c>
      <c r="B684">
        <v>35</v>
      </c>
      <c r="C684">
        <v>0</v>
      </c>
      <c r="D684">
        <v>0</v>
      </c>
      <c r="E684" t="s">
        <v>22</v>
      </c>
      <c r="F684" t="s">
        <v>26</v>
      </c>
      <c r="G684" t="s">
        <v>89</v>
      </c>
    </row>
    <row r="685" spans="1:7" x14ac:dyDescent="0.25">
      <c r="A685" s="1">
        <v>44569</v>
      </c>
      <c r="B685">
        <v>52</v>
      </c>
      <c r="C685">
        <v>0</v>
      </c>
      <c r="D685">
        <v>0</v>
      </c>
      <c r="E685" t="s">
        <v>22</v>
      </c>
      <c r="F685" t="s">
        <v>26</v>
      </c>
      <c r="G685" t="s">
        <v>128</v>
      </c>
    </row>
    <row r="686" spans="1:7" x14ac:dyDescent="0.25">
      <c r="A686" s="1">
        <v>44570</v>
      </c>
      <c r="B686">
        <v>2</v>
      </c>
      <c r="C686">
        <v>0</v>
      </c>
      <c r="D686">
        <v>0</v>
      </c>
      <c r="E686" t="s">
        <v>22</v>
      </c>
      <c r="F686" t="s">
        <v>26</v>
      </c>
      <c r="G686" t="s">
        <v>68</v>
      </c>
    </row>
    <row r="687" spans="1:7" x14ac:dyDescent="0.25">
      <c r="A687" s="1">
        <v>44571</v>
      </c>
      <c r="B687">
        <v>47</v>
      </c>
      <c r="C687">
        <v>0</v>
      </c>
      <c r="D687">
        <v>0</v>
      </c>
      <c r="E687" t="s">
        <v>22</v>
      </c>
      <c r="F687" t="s">
        <v>26</v>
      </c>
      <c r="G687" t="s">
        <v>79</v>
      </c>
    </row>
    <row r="688" spans="1:7" x14ac:dyDescent="0.25">
      <c r="A688" s="1">
        <v>44572</v>
      </c>
      <c r="B688">
        <v>2</v>
      </c>
      <c r="C688">
        <v>0</v>
      </c>
      <c r="D688">
        <v>0</v>
      </c>
      <c r="E688" t="s">
        <v>22</v>
      </c>
      <c r="F688" t="s">
        <v>26</v>
      </c>
      <c r="G688" t="s">
        <v>78</v>
      </c>
    </row>
    <row r="689" spans="1:7" x14ac:dyDescent="0.25">
      <c r="A689" s="1">
        <v>44573</v>
      </c>
      <c r="B689">
        <v>11</v>
      </c>
      <c r="C689">
        <v>0</v>
      </c>
      <c r="D689">
        <v>0</v>
      </c>
      <c r="E689" t="s">
        <v>22</v>
      </c>
      <c r="F689" t="s">
        <v>26</v>
      </c>
      <c r="G689" t="s">
        <v>91</v>
      </c>
    </row>
    <row r="690" spans="1:7" x14ac:dyDescent="0.25">
      <c r="A690" s="1">
        <v>44574</v>
      </c>
      <c r="B690">
        <v>2</v>
      </c>
      <c r="C690">
        <v>0</v>
      </c>
      <c r="D690">
        <v>0</v>
      </c>
      <c r="E690" t="s">
        <v>22</v>
      </c>
      <c r="F690" t="s">
        <v>26</v>
      </c>
      <c r="G690" t="s">
        <v>129</v>
      </c>
    </row>
    <row r="691" spans="1:7" x14ac:dyDescent="0.25">
      <c r="A691" s="1">
        <v>44575</v>
      </c>
      <c r="B691">
        <v>8</v>
      </c>
      <c r="C691">
        <v>0</v>
      </c>
      <c r="D691">
        <v>0</v>
      </c>
      <c r="E691" t="s">
        <v>22</v>
      </c>
      <c r="F691" t="s">
        <v>26</v>
      </c>
      <c r="G691" t="s">
        <v>103</v>
      </c>
    </row>
    <row r="692" spans="1:7" x14ac:dyDescent="0.25">
      <c r="A692" s="1">
        <v>44576</v>
      </c>
      <c r="B692">
        <v>1</v>
      </c>
      <c r="C692">
        <v>0</v>
      </c>
      <c r="D692">
        <v>0</v>
      </c>
      <c r="E692" t="s">
        <v>22</v>
      </c>
      <c r="F692" t="s">
        <v>26</v>
      </c>
      <c r="G692" t="s">
        <v>130</v>
      </c>
    </row>
    <row r="693" spans="1:7" x14ac:dyDescent="0.25">
      <c r="A693" s="1">
        <v>44577</v>
      </c>
      <c r="B693">
        <v>14</v>
      </c>
      <c r="C693">
        <v>0</v>
      </c>
      <c r="D693">
        <v>0</v>
      </c>
      <c r="E693" t="s">
        <v>22</v>
      </c>
      <c r="F693" t="s">
        <v>26</v>
      </c>
      <c r="G693" t="s">
        <v>123</v>
      </c>
    </row>
    <row r="694" spans="1:7" x14ac:dyDescent="0.25">
      <c r="A694" s="1">
        <v>44578</v>
      </c>
      <c r="B694">
        <v>10</v>
      </c>
      <c r="C694">
        <v>0</v>
      </c>
      <c r="D694">
        <v>0</v>
      </c>
      <c r="E694" t="s">
        <v>92</v>
      </c>
      <c r="F694" t="s">
        <v>26</v>
      </c>
      <c r="G694" t="s">
        <v>80</v>
      </c>
    </row>
    <row r="695" spans="1:7" x14ac:dyDescent="0.25">
      <c r="A695" s="1">
        <v>44579</v>
      </c>
      <c r="B695">
        <v>9</v>
      </c>
      <c r="C695">
        <v>0</v>
      </c>
      <c r="D695">
        <v>0</v>
      </c>
      <c r="E695" t="s">
        <v>22</v>
      </c>
      <c r="F695" t="s">
        <v>8</v>
      </c>
      <c r="G695" t="s">
        <v>9</v>
      </c>
    </row>
    <row r="696" spans="1:7" x14ac:dyDescent="0.25">
      <c r="A696" s="1">
        <v>44580</v>
      </c>
      <c r="B696">
        <v>3</v>
      </c>
      <c r="C696">
        <v>0</v>
      </c>
      <c r="D696">
        <v>0</v>
      </c>
      <c r="E696" t="s">
        <v>15</v>
      </c>
      <c r="F696" t="s">
        <v>40</v>
      </c>
      <c r="G696" t="s">
        <v>85</v>
      </c>
    </row>
    <row r="697" spans="1:7" x14ac:dyDescent="0.25">
      <c r="A697" s="1">
        <v>44581</v>
      </c>
      <c r="B697">
        <v>0</v>
      </c>
      <c r="C697">
        <v>0</v>
      </c>
      <c r="D697">
        <v>19</v>
      </c>
      <c r="E697" t="s">
        <v>22</v>
      </c>
      <c r="F697" t="s">
        <v>13</v>
      </c>
      <c r="G697" t="s">
        <v>21</v>
      </c>
    </row>
    <row r="698" spans="1:7" x14ac:dyDescent="0.25">
      <c r="A698" s="1">
        <v>44582</v>
      </c>
      <c r="B698">
        <v>3</v>
      </c>
      <c r="C698">
        <v>0</v>
      </c>
      <c r="D698">
        <v>0</v>
      </c>
      <c r="E698" t="s">
        <v>22</v>
      </c>
      <c r="F698" t="s">
        <v>13</v>
      </c>
      <c r="G698" t="s">
        <v>131</v>
      </c>
    </row>
    <row r="699" spans="1:7" x14ac:dyDescent="0.25">
      <c r="A699" s="1">
        <v>44583</v>
      </c>
      <c r="B699">
        <v>2</v>
      </c>
      <c r="C699">
        <v>0</v>
      </c>
      <c r="D699">
        <v>0</v>
      </c>
      <c r="E699" t="s">
        <v>22</v>
      </c>
      <c r="F699" t="s">
        <v>13</v>
      </c>
      <c r="G699" t="s">
        <v>44</v>
      </c>
    </row>
    <row r="700" spans="1:7" x14ac:dyDescent="0.25">
      <c r="A700" s="1">
        <v>44584</v>
      </c>
      <c r="B700">
        <v>6</v>
      </c>
      <c r="C700">
        <v>0</v>
      </c>
      <c r="D700">
        <v>2</v>
      </c>
      <c r="E700" t="s">
        <v>22</v>
      </c>
      <c r="F700" t="s">
        <v>13</v>
      </c>
      <c r="G700" t="s">
        <v>59</v>
      </c>
    </row>
    <row r="701" spans="1:7" x14ac:dyDescent="0.25">
      <c r="A701" s="1">
        <v>44585</v>
      </c>
      <c r="B701">
        <v>0</v>
      </c>
      <c r="C701">
        <v>0</v>
      </c>
      <c r="D701">
        <v>1</v>
      </c>
      <c r="E701" t="s">
        <v>22</v>
      </c>
      <c r="F701" t="s">
        <v>13</v>
      </c>
      <c r="G701" t="s">
        <v>44</v>
      </c>
    </row>
    <row r="702" spans="1:7" x14ac:dyDescent="0.25">
      <c r="A702" s="1">
        <v>44586</v>
      </c>
      <c r="B702">
        <v>33</v>
      </c>
      <c r="C702">
        <v>1</v>
      </c>
      <c r="D702">
        <v>13</v>
      </c>
      <c r="E702" t="s">
        <v>15</v>
      </c>
      <c r="F702" t="s">
        <v>19</v>
      </c>
      <c r="G702" t="s">
        <v>20</v>
      </c>
    </row>
    <row r="703" spans="1:7" x14ac:dyDescent="0.25">
      <c r="A703" s="1">
        <v>44587</v>
      </c>
      <c r="B703">
        <v>1</v>
      </c>
      <c r="C703">
        <v>0</v>
      </c>
      <c r="D703">
        <v>0</v>
      </c>
      <c r="E703" t="s">
        <v>22</v>
      </c>
      <c r="F703" t="s">
        <v>11</v>
      </c>
      <c r="G703" t="s">
        <v>72</v>
      </c>
    </row>
    <row r="704" spans="1:7" x14ac:dyDescent="0.25">
      <c r="A704" s="1">
        <v>44588</v>
      </c>
      <c r="B704">
        <v>7</v>
      </c>
      <c r="C704">
        <v>0</v>
      </c>
      <c r="D704">
        <v>0</v>
      </c>
      <c r="E704" t="s">
        <v>22</v>
      </c>
      <c r="F704" t="s">
        <v>11</v>
      </c>
      <c r="G704" t="s">
        <v>115</v>
      </c>
    </row>
    <row r="705" spans="1:7" x14ac:dyDescent="0.25">
      <c r="A705" s="1">
        <v>44589</v>
      </c>
      <c r="B705">
        <v>28</v>
      </c>
      <c r="C705">
        <v>0</v>
      </c>
      <c r="D705">
        <v>0</v>
      </c>
      <c r="E705" t="s">
        <v>22</v>
      </c>
      <c r="F705" t="s">
        <v>11</v>
      </c>
      <c r="G705" t="s">
        <v>114</v>
      </c>
    </row>
    <row r="706" spans="1:7" x14ac:dyDescent="0.25">
      <c r="A706" s="1">
        <v>44590</v>
      </c>
      <c r="B706">
        <v>20</v>
      </c>
      <c r="C706">
        <v>0</v>
      </c>
      <c r="D706">
        <v>104</v>
      </c>
      <c r="E706" t="s">
        <v>92</v>
      </c>
      <c r="F706" t="s">
        <v>11</v>
      </c>
      <c r="G706" t="s">
        <v>18</v>
      </c>
    </row>
    <row r="707" spans="1:7" x14ac:dyDescent="0.25">
      <c r="A707" s="1">
        <v>44591</v>
      </c>
      <c r="B707">
        <v>94</v>
      </c>
      <c r="C707">
        <v>5</v>
      </c>
      <c r="D707">
        <v>27</v>
      </c>
      <c r="E707" t="s">
        <v>22</v>
      </c>
      <c r="F707" t="s">
        <v>11</v>
      </c>
      <c r="G707" t="s">
        <v>12</v>
      </c>
    </row>
    <row r="708" spans="1:7" x14ac:dyDescent="0.25">
      <c r="A708" s="1">
        <v>44592</v>
      </c>
      <c r="B708">
        <v>0</v>
      </c>
      <c r="C708">
        <v>1</v>
      </c>
      <c r="D708">
        <v>0</v>
      </c>
      <c r="E708" t="s">
        <v>10</v>
      </c>
      <c r="F708" t="s">
        <v>11</v>
      </c>
      <c r="G708" t="s">
        <v>25</v>
      </c>
    </row>
    <row r="709" spans="1:7" x14ac:dyDescent="0.25">
      <c r="A709" s="1">
        <v>44593</v>
      </c>
      <c r="B709">
        <v>38</v>
      </c>
      <c r="C709">
        <v>4</v>
      </c>
      <c r="D709">
        <v>0</v>
      </c>
      <c r="E709" t="s">
        <v>22</v>
      </c>
      <c r="F709" t="s">
        <v>28</v>
      </c>
      <c r="G709" t="s">
        <v>35</v>
      </c>
    </row>
    <row r="710" spans="1:7" x14ac:dyDescent="0.25">
      <c r="A710" s="1">
        <v>44594</v>
      </c>
      <c r="B710">
        <v>0</v>
      </c>
      <c r="C710">
        <v>0</v>
      </c>
      <c r="D710">
        <v>3</v>
      </c>
      <c r="E710" t="s">
        <v>10</v>
      </c>
      <c r="F710" t="s">
        <v>28</v>
      </c>
      <c r="G710" t="s">
        <v>35</v>
      </c>
    </row>
    <row r="711" spans="1:7" x14ac:dyDescent="0.25">
      <c r="A711" s="1">
        <v>44595</v>
      </c>
      <c r="B711">
        <v>1</v>
      </c>
      <c r="C711">
        <v>0</v>
      </c>
      <c r="D711">
        <v>0</v>
      </c>
      <c r="E711" t="s">
        <v>22</v>
      </c>
      <c r="F711" t="s">
        <v>28</v>
      </c>
      <c r="G711" t="s">
        <v>37</v>
      </c>
    </row>
    <row r="712" spans="1:7" x14ac:dyDescent="0.25">
      <c r="A712" s="1">
        <v>44596</v>
      </c>
      <c r="B712">
        <v>7</v>
      </c>
      <c r="C712">
        <v>0</v>
      </c>
      <c r="D712">
        <v>0</v>
      </c>
      <c r="E712" t="s">
        <v>22</v>
      </c>
      <c r="F712" t="s">
        <v>28</v>
      </c>
      <c r="G712" t="s">
        <v>29</v>
      </c>
    </row>
    <row r="713" spans="1:7" x14ac:dyDescent="0.25">
      <c r="A713" s="1">
        <v>44597</v>
      </c>
      <c r="B713">
        <v>1</v>
      </c>
      <c r="C713">
        <v>0</v>
      </c>
      <c r="D713">
        <v>1</v>
      </c>
      <c r="E713" t="s">
        <v>22</v>
      </c>
      <c r="F713" t="s">
        <v>28</v>
      </c>
      <c r="G713" t="s">
        <v>77</v>
      </c>
    </row>
    <row r="714" spans="1:7" x14ac:dyDescent="0.25">
      <c r="A714" s="1">
        <v>44598</v>
      </c>
      <c r="B714">
        <v>2</v>
      </c>
      <c r="C714">
        <v>0</v>
      </c>
      <c r="D714">
        <v>0</v>
      </c>
      <c r="E714" t="s">
        <v>22</v>
      </c>
      <c r="F714" t="s">
        <v>28</v>
      </c>
      <c r="G714" t="s">
        <v>75</v>
      </c>
    </row>
    <row r="715" spans="1:7" x14ac:dyDescent="0.25">
      <c r="A715" s="1">
        <v>44599</v>
      </c>
      <c r="B715">
        <v>1</v>
      </c>
      <c r="C715">
        <v>0</v>
      </c>
      <c r="D715">
        <v>3</v>
      </c>
      <c r="E715" t="s">
        <v>22</v>
      </c>
      <c r="F715" t="s">
        <v>28</v>
      </c>
      <c r="G715" t="s">
        <v>65</v>
      </c>
    </row>
    <row r="716" spans="1:7" x14ac:dyDescent="0.25">
      <c r="A716" s="1">
        <v>44600</v>
      </c>
      <c r="B716">
        <v>0</v>
      </c>
      <c r="C716">
        <v>0</v>
      </c>
      <c r="D716">
        <v>1</v>
      </c>
      <c r="E716" t="s">
        <v>22</v>
      </c>
      <c r="F716" t="s">
        <v>28</v>
      </c>
      <c r="G716" t="s">
        <v>30</v>
      </c>
    </row>
    <row r="717" spans="1:7" x14ac:dyDescent="0.25">
      <c r="A717" s="1">
        <v>44601</v>
      </c>
      <c r="B717">
        <v>0</v>
      </c>
      <c r="C717">
        <v>0</v>
      </c>
      <c r="D717">
        <v>2</v>
      </c>
      <c r="E717" t="s">
        <v>22</v>
      </c>
      <c r="F717" t="s">
        <v>28</v>
      </c>
      <c r="G717" t="s">
        <v>32</v>
      </c>
    </row>
    <row r="718" spans="1:7" x14ac:dyDescent="0.25">
      <c r="A718" s="1">
        <v>44602</v>
      </c>
      <c r="B718">
        <v>0</v>
      </c>
      <c r="C718">
        <v>0</v>
      </c>
      <c r="D718">
        <v>1</v>
      </c>
      <c r="E718" t="s">
        <v>22</v>
      </c>
      <c r="F718" t="s">
        <v>45</v>
      </c>
      <c r="G718" t="s">
        <v>46</v>
      </c>
    </row>
    <row r="719" spans="1:7" x14ac:dyDescent="0.25">
      <c r="A719" s="1">
        <v>44603</v>
      </c>
      <c r="B719">
        <v>0</v>
      </c>
      <c r="C719">
        <v>0</v>
      </c>
      <c r="D719">
        <v>2</v>
      </c>
      <c r="E719" t="s">
        <v>22</v>
      </c>
      <c r="F719" t="s">
        <v>28</v>
      </c>
      <c r="G719" t="s">
        <v>64</v>
      </c>
    </row>
    <row r="720" spans="1:7" x14ac:dyDescent="0.25">
      <c r="A720" s="1">
        <v>44604</v>
      </c>
      <c r="B720">
        <v>0</v>
      </c>
      <c r="C720">
        <v>0</v>
      </c>
      <c r="D720">
        <v>1</v>
      </c>
      <c r="E720" t="s">
        <v>22</v>
      </c>
      <c r="F720" t="s">
        <v>28</v>
      </c>
      <c r="G720" t="s">
        <v>82</v>
      </c>
    </row>
    <row r="721" spans="1:7" x14ac:dyDescent="0.25">
      <c r="A721" s="1">
        <v>44605</v>
      </c>
      <c r="B721">
        <v>20</v>
      </c>
      <c r="C721">
        <v>0</v>
      </c>
      <c r="D721">
        <v>0</v>
      </c>
      <c r="E721" t="s">
        <v>22</v>
      </c>
      <c r="F721" t="s">
        <v>26</v>
      </c>
      <c r="G721" t="s">
        <v>47</v>
      </c>
    </row>
    <row r="722" spans="1:7" x14ac:dyDescent="0.25">
      <c r="A722" s="1">
        <v>44606</v>
      </c>
      <c r="B722">
        <v>10</v>
      </c>
      <c r="C722">
        <v>0</v>
      </c>
      <c r="D722">
        <v>0</v>
      </c>
      <c r="E722" t="s">
        <v>22</v>
      </c>
      <c r="F722" t="s">
        <v>26</v>
      </c>
      <c r="G722" t="s">
        <v>50</v>
      </c>
    </row>
    <row r="723" spans="1:7" x14ac:dyDescent="0.25">
      <c r="A723" s="1">
        <v>44607</v>
      </c>
      <c r="B723">
        <v>0</v>
      </c>
      <c r="C723">
        <v>0</v>
      </c>
      <c r="D723">
        <v>28</v>
      </c>
      <c r="E723" t="s">
        <v>22</v>
      </c>
      <c r="F723" t="s">
        <v>26</v>
      </c>
      <c r="G723" t="s">
        <v>27</v>
      </c>
    </row>
    <row r="724" spans="1:7" x14ac:dyDescent="0.25">
      <c r="A724" s="1">
        <v>44608</v>
      </c>
      <c r="B724">
        <v>0</v>
      </c>
      <c r="C724">
        <v>0</v>
      </c>
      <c r="D724">
        <v>1</v>
      </c>
      <c r="E724" t="s">
        <v>22</v>
      </c>
      <c r="F724" t="s">
        <v>26</v>
      </c>
      <c r="G724" t="s">
        <v>120</v>
      </c>
    </row>
    <row r="725" spans="1:7" x14ac:dyDescent="0.25">
      <c r="A725" s="1">
        <v>44609</v>
      </c>
      <c r="B725">
        <v>24</v>
      </c>
      <c r="C725">
        <v>0</v>
      </c>
      <c r="D725">
        <v>0</v>
      </c>
      <c r="E725" t="s">
        <v>22</v>
      </c>
      <c r="F725" t="s">
        <v>26</v>
      </c>
      <c r="G725" t="s">
        <v>27</v>
      </c>
    </row>
    <row r="726" spans="1:7" x14ac:dyDescent="0.25">
      <c r="A726" s="1">
        <v>44610</v>
      </c>
      <c r="B726">
        <v>3</v>
      </c>
      <c r="C726">
        <v>0</v>
      </c>
      <c r="D726">
        <v>0</v>
      </c>
      <c r="E726" t="s">
        <v>22</v>
      </c>
      <c r="F726" t="s">
        <v>26</v>
      </c>
      <c r="G726" t="s">
        <v>56</v>
      </c>
    </row>
    <row r="727" spans="1:7" x14ac:dyDescent="0.25">
      <c r="A727" s="1">
        <v>44611</v>
      </c>
      <c r="B727">
        <v>1</v>
      </c>
      <c r="C727">
        <v>0</v>
      </c>
      <c r="D727">
        <v>0</v>
      </c>
      <c r="E727" t="s">
        <v>22</v>
      </c>
      <c r="F727" t="s">
        <v>26</v>
      </c>
      <c r="G727" t="s">
        <v>121</v>
      </c>
    </row>
    <row r="728" spans="1:7" x14ac:dyDescent="0.25">
      <c r="A728" s="1">
        <v>44612</v>
      </c>
      <c r="B728">
        <v>7</v>
      </c>
      <c r="C728">
        <v>0</v>
      </c>
      <c r="D728">
        <v>0</v>
      </c>
      <c r="E728" t="s">
        <v>22</v>
      </c>
      <c r="F728" t="s">
        <v>26</v>
      </c>
      <c r="G728" t="s">
        <v>67</v>
      </c>
    </row>
    <row r="729" spans="1:7" x14ac:dyDescent="0.25">
      <c r="A729" s="1">
        <v>44613</v>
      </c>
      <c r="B729">
        <v>21</v>
      </c>
      <c r="C729">
        <v>0</v>
      </c>
      <c r="D729">
        <v>0</v>
      </c>
      <c r="E729" t="s">
        <v>22</v>
      </c>
      <c r="F729" t="s">
        <v>26</v>
      </c>
      <c r="G729" t="s">
        <v>47</v>
      </c>
    </row>
    <row r="730" spans="1:7" x14ac:dyDescent="0.25">
      <c r="A730" s="1">
        <v>44614</v>
      </c>
      <c r="B730">
        <v>10</v>
      </c>
      <c r="C730">
        <v>0</v>
      </c>
      <c r="D730">
        <v>0</v>
      </c>
      <c r="E730" t="s">
        <v>22</v>
      </c>
      <c r="F730" t="s">
        <v>26</v>
      </c>
      <c r="G730" t="s">
        <v>50</v>
      </c>
    </row>
    <row r="731" spans="1:7" x14ac:dyDescent="0.25">
      <c r="A731" s="1">
        <v>44615</v>
      </c>
      <c r="B731">
        <v>9</v>
      </c>
      <c r="C731">
        <v>0</v>
      </c>
      <c r="D731">
        <v>0</v>
      </c>
      <c r="E731" t="s">
        <v>22</v>
      </c>
      <c r="F731" t="s">
        <v>26</v>
      </c>
      <c r="G731" t="s">
        <v>42</v>
      </c>
    </row>
    <row r="732" spans="1:7" x14ac:dyDescent="0.25">
      <c r="A732" s="1">
        <v>44616</v>
      </c>
      <c r="B732">
        <v>4</v>
      </c>
      <c r="C732">
        <v>0</v>
      </c>
      <c r="D732">
        <v>0</v>
      </c>
      <c r="E732" t="s">
        <v>22</v>
      </c>
      <c r="F732" t="s">
        <v>26</v>
      </c>
      <c r="G732" t="s">
        <v>61</v>
      </c>
    </row>
    <row r="733" spans="1:7" x14ac:dyDescent="0.25">
      <c r="A733" s="1">
        <v>44617</v>
      </c>
      <c r="B733">
        <v>24</v>
      </c>
      <c r="C733">
        <v>2</v>
      </c>
      <c r="D733">
        <v>59</v>
      </c>
      <c r="E733" t="s">
        <v>22</v>
      </c>
      <c r="F733" t="s">
        <v>19</v>
      </c>
      <c r="G733" t="s">
        <v>20</v>
      </c>
    </row>
    <row r="734" spans="1:7" x14ac:dyDescent="0.25">
      <c r="A734" s="1">
        <v>44618</v>
      </c>
      <c r="B734">
        <v>5</v>
      </c>
      <c r="C734">
        <v>0</v>
      </c>
      <c r="D734">
        <v>0</v>
      </c>
      <c r="E734" t="s">
        <v>22</v>
      </c>
      <c r="F734" t="s">
        <v>8</v>
      </c>
      <c r="G734" t="s">
        <v>9</v>
      </c>
    </row>
    <row r="735" spans="1:7" x14ac:dyDescent="0.25">
      <c r="A735" s="1">
        <v>44619</v>
      </c>
      <c r="B735">
        <v>22</v>
      </c>
      <c r="C735">
        <v>2</v>
      </c>
      <c r="D735">
        <v>1</v>
      </c>
      <c r="E735" t="s">
        <v>22</v>
      </c>
      <c r="F735" t="s">
        <v>28</v>
      </c>
      <c r="G735" t="s">
        <v>35</v>
      </c>
    </row>
    <row r="736" spans="1:7" x14ac:dyDescent="0.25">
      <c r="A736" s="1">
        <v>44620</v>
      </c>
      <c r="B736">
        <v>1</v>
      </c>
      <c r="C736">
        <v>1</v>
      </c>
      <c r="D736">
        <v>4</v>
      </c>
      <c r="E736" t="s">
        <v>22</v>
      </c>
      <c r="F736" t="s">
        <v>28</v>
      </c>
      <c r="G736" t="s">
        <v>74</v>
      </c>
    </row>
    <row r="737" spans="1:7" x14ac:dyDescent="0.25">
      <c r="A737" s="1">
        <v>44621</v>
      </c>
      <c r="B737">
        <v>7</v>
      </c>
      <c r="C737">
        <v>0</v>
      </c>
      <c r="D737">
        <v>0</v>
      </c>
      <c r="E737" t="s">
        <v>22</v>
      </c>
      <c r="F737" t="s">
        <v>28</v>
      </c>
      <c r="G737" t="s">
        <v>37</v>
      </c>
    </row>
    <row r="738" spans="1:7" x14ac:dyDescent="0.25">
      <c r="A738" s="1">
        <v>44622</v>
      </c>
      <c r="B738">
        <v>2</v>
      </c>
      <c r="C738">
        <v>0</v>
      </c>
      <c r="D738">
        <v>0</v>
      </c>
      <c r="E738" t="s">
        <v>22</v>
      </c>
      <c r="F738" t="s">
        <v>28</v>
      </c>
      <c r="G738" t="s">
        <v>81</v>
      </c>
    </row>
    <row r="739" spans="1:7" x14ac:dyDescent="0.25">
      <c r="A739" s="1">
        <v>44623</v>
      </c>
      <c r="B739">
        <v>3</v>
      </c>
      <c r="C739">
        <v>0</v>
      </c>
      <c r="D739">
        <v>0</v>
      </c>
      <c r="E739" t="s">
        <v>22</v>
      </c>
      <c r="F739" t="s">
        <v>28</v>
      </c>
      <c r="G739" t="s">
        <v>64</v>
      </c>
    </row>
    <row r="740" spans="1:7" x14ac:dyDescent="0.25">
      <c r="A740" s="1">
        <v>44624</v>
      </c>
      <c r="B740">
        <v>1</v>
      </c>
      <c r="C740">
        <v>0</v>
      </c>
      <c r="D740">
        <v>0</v>
      </c>
      <c r="E740" t="s">
        <v>22</v>
      </c>
      <c r="F740" t="s">
        <v>28</v>
      </c>
      <c r="G740" t="s">
        <v>94</v>
      </c>
    </row>
    <row r="741" spans="1:7" x14ac:dyDescent="0.25">
      <c r="A741" s="1">
        <v>44625</v>
      </c>
      <c r="B741">
        <v>2</v>
      </c>
      <c r="C741">
        <v>0</v>
      </c>
      <c r="D741">
        <v>3</v>
      </c>
      <c r="E741" t="s">
        <v>22</v>
      </c>
      <c r="F741" t="s">
        <v>28</v>
      </c>
      <c r="G741" t="s">
        <v>77</v>
      </c>
    </row>
    <row r="742" spans="1:7" x14ac:dyDescent="0.25">
      <c r="A742" s="1">
        <v>44626</v>
      </c>
      <c r="B742">
        <v>2</v>
      </c>
      <c r="C742">
        <v>0</v>
      </c>
      <c r="D742">
        <v>0</v>
      </c>
      <c r="E742" t="s">
        <v>22</v>
      </c>
      <c r="F742" t="s">
        <v>45</v>
      </c>
      <c r="G742" t="s">
        <v>95</v>
      </c>
    </row>
    <row r="743" spans="1:7" x14ac:dyDescent="0.25">
      <c r="A743" s="1">
        <v>44627</v>
      </c>
      <c r="B743">
        <v>4</v>
      </c>
      <c r="C743">
        <v>0</v>
      </c>
      <c r="D743">
        <v>0</v>
      </c>
      <c r="E743" t="s">
        <v>22</v>
      </c>
      <c r="F743" t="s">
        <v>28</v>
      </c>
      <c r="G743" t="s">
        <v>76</v>
      </c>
    </row>
    <row r="744" spans="1:7" x14ac:dyDescent="0.25">
      <c r="A744" s="1">
        <v>44628</v>
      </c>
      <c r="B744">
        <v>5</v>
      </c>
      <c r="C744">
        <v>0</v>
      </c>
      <c r="D744">
        <v>0</v>
      </c>
      <c r="E744" t="s">
        <v>22</v>
      </c>
      <c r="F744" t="s">
        <v>28</v>
      </c>
      <c r="G744" t="s">
        <v>32</v>
      </c>
    </row>
    <row r="745" spans="1:7" x14ac:dyDescent="0.25">
      <c r="A745" s="1">
        <v>44629</v>
      </c>
      <c r="B745">
        <v>1</v>
      </c>
      <c r="C745">
        <v>0</v>
      </c>
      <c r="D745">
        <v>0</v>
      </c>
      <c r="E745" t="s">
        <v>22</v>
      </c>
      <c r="F745" t="s">
        <v>28</v>
      </c>
      <c r="G745" t="s">
        <v>30</v>
      </c>
    </row>
    <row r="746" spans="1:7" x14ac:dyDescent="0.25">
      <c r="A746" s="1">
        <v>44630</v>
      </c>
      <c r="B746">
        <v>1</v>
      </c>
      <c r="C746">
        <v>0</v>
      </c>
      <c r="D746">
        <v>0</v>
      </c>
      <c r="E746" t="s">
        <v>22</v>
      </c>
      <c r="F746" t="s">
        <v>28</v>
      </c>
      <c r="G746" t="s">
        <v>73</v>
      </c>
    </row>
    <row r="747" spans="1:7" x14ac:dyDescent="0.25">
      <c r="A747" s="1">
        <v>44631</v>
      </c>
      <c r="B747">
        <v>7</v>
      </c>
      <c r="C747">
        <v>0</v>
      </c>
      <c r="D747">
        <v>0</v>
      </c>
      <c r="E747" t="s">
        <v>22</v>
      </c>
      <c r="F747" t="s">
        <v>28</v>
      </c>
      <c r="G747" t="s">
        <v>65</v>
      </c>
    </row>
    <row r="748" spans="1:7" x14ac:dyDescent="0.25">
      <c r="A748" s="1">
        <v>44632</v>
      </c>
      <c r="B748">
        <v>0</v>
      </c>
      <c r="C748">
        <v>0</v>
      </c>
      <c r="D748">
        <v>1</v>
      </c>
      <c r="E748" t="s">
        <v>22</v>
      </c>
      <c r="F748" t="s">
        <v>45</v>
      </c>
      <c r="G748" t="s">
        <v>87</v>
      </c>
    </row>
    <row r="749" spans="1:7" x14ac:dyDescent="0.25">
      <c r="A749" s="1">
        <v>44633</v>
      </c>
      <c r="B749">
        <v>0</v>
      </c>
      <c r="C749">
        <v>0</v>
      </c>
      <c r="D749">
        <v>2</v>
      </c>
      <c r="E749" t="s">
        <v>22</v>
      </c>
      <c r="F749" t="s">
        <v>28</v>
      </c>
      <c r="G749" t="s">
        <v>88</v>
      </c>
    </row>
    <row r="750" spans="1:7" x14ac:dyDescent="0.25">
      <c r="A750" s="1">
        <v>44634</v>
      </c>
      <c r="B750">
        <v>0</v>
      </c>
      <c r="C750">
        <v>0</v>
      </c>
      <c r="D750">
        <v>3</v>
      </c>
      <c r="E750" t="s">
        <v>22</v>
      </c>
      <c r="F750" t="s">
        <v>28</v>
      </c>
      <c r="G750" t="s">
        <v>104</v>
      </c>
    </row>
    <row r="751" spans="1:7" x14ac:dyDescent="0.25">
      <c r="A751" s="1">
        <v>44635</v>
      </c>
      <c r="B751">
        <v>8</v>
      </c>
      <c r="C751">
        <v>0</v>
      </c>
      <c r="D751">
        <v>6</v>
      </c>
      <c r="E751" t="s">
        <v>15</v>
      </c>
      <c r="F751" t="s">
        <v>13</v>
      </c>
      <c r="G751" t="s">
        <v>14</v>
      </c>
    </row>
    <row r="752" spans="1:7" x14ac:dyDescent="0.25">
      <c r="A752" s="1">
        <v>44636</v>
      </c>
      <c r="B752">
        <v>0</v>
      </c>
      <c r="C752">
        <v>7</v>
      </c>
      <c r="D752">
        <v>112</v>
      </c>
      <c r="E752" t="s">
        <v>15</v>
      </c>
      <c r="F752" t="s">
        <v>26</v>
      </c>
      <c r="G752" t="s">
        <v>27</v>
      </c>
    </row>
    <row r="753" spans="1:7" x14ac:dyDescent="0.25">
      <c r="A753" s="1">
        <v>44637</v>
      </c>
      <c r="B753">
        <v>24</v>
      </c>
      <c r="C753">
        <v>0</v>
      </c>
      <c r="D753">
        <v>0</v>
      </c>
      <c r="E753" t="s">
        <v>22</v>
      </c>
      <c r="F753" t="s">
        <v>26</v>
      </c>
      <c r="G753" t="s">
        <v>27</v>
      </c>
    </row>
    <row r="754" spans="1:7" x14ac:dyDescent="0.25">
      <c r="A754" s="1">
        <v>44638</v>
      </c>
      <c r="B754">
        <v>8</v>
      </c>
      <c r="C754">
        <v>0</v>
      </c>
      <c r="D754">
        <v>0</v>
      </c>
      <c r="E754" t="s">
        <v>22</v>
      </c>
      <c r="F754" t="s">
        <v>26</v>
      </c>
      <c r="G754" t="s">
        <v>55</v>
      </c>
    </row>
    <row r="755" spans="1:7" x14ac:dyDescent="0.25">
      <c r="A755" s="1">
        <v>44639</v>
      </c>
      <c r="B755">
        <v>1</v>
      </c>
      <c r="C755">
        <v>0</v>
      </c>
      <c r="D755">
        <v>0</v>
      </c>
      <c r="E755" t="s">
        <v>22</v>
      </c>
      <c r="F755" t="s">
        <v>26</v>
      </c>
      <c r="G755" t="s">
        <v>33</v>
      </c>
    </row>
    <row r="756" spans="1:7" x14ac:dyDescent="0.25">
      <c r="A756" s="1">
        <v>44640</v>
      </c>
      <c r="B756">
        <v>21</v>
      </c>
      <c r="C756">
        <v>0</v>
      </c>
      <c r="D756">
        <v>0</v>
      </c>
      <c r="E756" t="s">
        <v>22</v>
      </c>
      <c r="F756" t="s">
        <v>26</v>
      </c>
      <c r="G756" t="s">
        <v>84</v>
      </c>
    </row>
    <row r="757" spans="1:7" x14ac:dyDescent="0.25">
      <c r="A757" s="1">
        <v>44641</v>
      </c>
      <c r="B757">
        <v>86</v>
      </c>
      <c r="C757">
        <v>0</v>
      </c>
      <c r="D757">
        <v>0</v>
      </c>
      <c r="E757" t="s">
        <v>15</v>
      </c>
      <c r="F757" t="s">
        <v>26</v>
      </c>
      <c r="G757" t="s">
        <v>54</v>
      </c>
    </row>
    <row r="758" spans="1:7" x14ac:dyDescent="0.25">
      <c r="A758" s="1">
        <v>44642</v>
      </c>
      <c r="B758">
        <v>3</v>
      </c>
      <c r="C758">
        <v>0</v>
      </c>
      <c r="D758">
        <v>0</v>
      </c>
      <c r="E758" t="s">
        <v>22</v>
      </c>
      <c r="F758" t="s">
        <v>26</v>
      </c>
      <c r="G758" t="s">
        <v>100</v>
      </c>
    </row>
    <row r="759" spans="1:7" x14ac:dyDescent="0.25">
      <c r="A759" s="1">
        <v>44643</v>
      </c>
      <c r="B759">
        <v>3</v>
      </c>
      <c r="C759">
        <v>0</v>
      </c>
      <c r="D759">
        <v>0</v>
      </c>
      <c r="E759" t="s">
        <v>22</v>
      </c>
      <c r="F759" t="s">
        <v>26</v>
      </c>
      <c r="G759" t="s">
        <v>70</v>
      </c>
    </row>
    <row r="760" spans="1:7" x14ac:dyDescent="0.25">
      <c r="A760" s="1">
        <v>44644</v>
      </c>
      <c r="B760">
        <v>48</v>
      </c>
      <c r="C760">
        <v>0</v>
      </c>
      <c r="D760">
        <v>0</v>
      </c>
      <c r="E760" t="s">
        <v>15</v>
      </c>
      <c r="F760" t="s">
        <v>26</v>
      </c>
      <c r="G760" t="s">
        <v>83</v>
      </c>
    </row>
    <row r="761" spans="1:7" x14ac:dyDescent="0.25">
      <c r="A761" s="1">
        <v>44645</v>
      </c>
      <c r="B761">
        <v>4</v>
      </c>
      <c r="C761">
        <v>0</v>
      </c>
      <c r="D761">
        <v>0</v>
      </c>
      <c r="E761" t="s">
        <v>22</v>
      </c>
      <c r="F761" t="s">
        <v>26</v>
      </c>
      <c r="G761" t="s">
        <v>103</v>
      </c>
    </row>
    <row r="762" spans="1:7" x14ac:dyDescent="0.25">
      <c r="A762" s="1">
        <v>44646</v>
      </c>
      <c r="B762">
        <v>1</v>
      </c>
      <c r="C762">
        <v>0</v>
      </c>
      <c r="D762">
        <v>0</v>
      </c>
      <c r="E762" t="s">
        <v>22</v>
      </c>
      <c r="F762" t="s">
        <v>26</v>
      </c>
      <c r="G762" t="s">
        <v>123</v>
      </c>
    </row>
    <row r="763" spans="1:7" x14ac:dyDescent="0.25">
      <c r="A763" s="1">
        <v>44647</v>
      </c>
      <c r="B763">
        <v>10</v>
      </c>
      <c r="C763">
        <v>0</v>
      </c>
      <c r="D763">
        <v>0</v>
      </c>
      <c r="E763" t="s">
        <v>92</v>
      </c>
      <c r="F763" t="s">
        <v>26</v>
      </c>
      <c r="G763" t="s">
        <v>42</v>
      </c>
    </row>
    <row r="764" spans="1:7" x14ac:dyDescent="0.25">
      <c r="A764" s="1">
        <v>44648</v>
      </c>
      <c r="B764">
        <v>21</v>
      </c>
      <c r="C764">
        <v>0</v>
      </c>
      <c r="D764">
        <v>0</v>
      </c>
      <c r="E764" t="s">
        <v>22</v>
      </c>
      <c r="F764" t="s">
        <v>26</v>
      </c>
      <c r="G764" t="s">
        <v>78</v>
      </c>
    </row>
    <row r="765" spans="1:7" x14ac:dyDescent="0.25">
      <c r="A765" s="1">
        <v>44649</v>
      </c>
      <c r="B765">
        <v>70</v>
      </c>
      <c r="C765">
        <v>4</v>
      </c>
      <c r="D765">
        <v>16</v>
      </c>
      <c r="E765" t="s">
        <v>22</v>
      </c>
      <c r="F765" t="s">
        <v>11</v>
      </c>
      <c r="G765" t="s">
        <v>12</v>
      </c>
    </row>
    <row r="766" spans="1:7" x14ac:dyDescent="0.25">
      <c r="A766" s="1">
        <v>44650</v>
      </c>
      <c r="B766">
        <v>1</v>
      </c>
      <c r="C766">
        <v>0</v>
      </c>
      <c r="D766">
        <v>0</v>
      </c>
      <c r="E766" t="s">
        <v>22</v>
      </c>
      <c r="F766" t="s">
        <v>11</v>
      </c>
      <c r="G766" t="s">
        <v>18</v>
      </c>
    </row>
    <row r="767" spans="1:7" x14ac:dyDescent="0.25">
      <c r="A767" s="1">
        <v>44651</v>
      </c>
      <c r="B767">
        <v>10</v>
      </c>
      <c r="C767">
        <v>0</v>
      </c>
      <c r="D767">
        <v>0</v>
      </c>
      <c r="E767" t="s">
        <v>22</v>
      </c>
      <c r="F767" t="s">
        <v>11</v>
      </c>
      <c r="G767" t="s">
        <v>52</v>
      </c>
    </row>
    <row r="768" spans="1:7" x14ac:dyDescent="0.25">
      <c r="A768" s="1">
        <v>44652</v>
      </c>
      <c r="B768">
        <v>3</v>
      </c>
      <c r="C768">
        <v>0</v>
      </c>
      <c r="D768">
        <v>0</v>
      </c>
      <c r="E768" t="s">
        <v>22</v>
      </c>
      <c r="F768" t="s">
        <v>11</v>
      </c>
      <c r="G768" t="s">
        <v>132</v>
      </c>
    </row>
    <row r="769" spans="1:7" x14ac:dyDescent="0.25">
      <c r="A769" s="1">
        <v>44653</v>
      </c>
      <c r="B769">
        <v>73</v>
      </c>
      <c r="C769">
        <v>0</v>
      </c>
      <c r="D769">
        <v>0</v>
      </c>
      <c r="E769" t="s">
        <v>15</v>
      </c>
      <c r="F769" t="s">
        <v>11</v>
      </c>
      <c r="G769" t="s">
        <v>124</v>
      </c>
    </row>
    <row r="770" spans="1:7" x14ac:dyDescent="0.25">
      <c r="A770" s="1">
        <v>44654</v>
      </c>
      <c r="B770">
        <v>52</v>
      </c>
      <c r="C770">
        <v>0</v>
      </c>
      <c r="D770">
        <v>0</v>
      </c>
      <c r="E770" t="s">
        <v>15</v>
      </c>
      <c r="F770" t="s">
        <v>11</v>
      </c>
      <c r="G770" t="s">
        <v>25</v>
      </c>
    </row>
    <row r="771" spans="1:7" x14ac:dyDescent="0.25">
      <c r="A771" s="1">
        <v>44655</v>
      </c>
      <c r="B771">
        <v>96</v>
      </c>
      <c r="C771">
        <v>0</v>
      </c>
      <c r="D771">
        <v>0</v>
      </c>
      <c r="E771" t="s">
        <v>15</v>
      </c>
      <c r="F771" t="s">
        <v>11</v>
      </c>
      <c r="G771" t="s">
        <v>119</v>
      </c>
    </row>
    <row r="772" spans="1:7" x14ac:dyDescent="0.25">
      <c r="A772" s="1">
        <v>44656</v>
      </c>
      <c r="B772">
        <v>4</v>
      </c>
      <c r="C772">
        <v>0</v>
      </c>
      <c r="D772">
        <v>0</v>
      </c>
      <c r="E772" t="s">
        <v>22</v>
      </c>
      <c r="F772" t="s">
        <v>11</v>
      </c>
      <c r="G772" t="s">
        <v>133</v>
      </c>
    </row>
    <row r="773" spans="1:7" x14ac:dyDescent="0.25">
      <c r="A773" s="1">
        <v>44657</v>
      </c>
      <c r="B773">
        <v>1</v>
      </c>
      <c r="C773">
        <v>0</v>
      </c>
      <c r="D773">
        <v>0</v>
      </c>
      <c r="E773" t="s">
        <v>22</v>
      </c>
      <c r="F773" t="s">
        <v>11</v>
      </c>
      <c r="G773" t="s">
        <v>118</v>
      </c>
    </row>
    <row r="774" spans="1:7" x14ac:dyDescent="0.25">
      <c r="A774" s="1">
        <v>44658</v>
      </c>
      <c r="B774">
        <v>12</v>
      </c>
      <c r="C774">
        <v>0</v>
      </c>
      <c r="D774">
        <v>0</v>
      </c>
      <c r="E774" t="s">
        <v>22</v>
      </c>
      <c r="F774" t="s">
        <v>11</v>
      </c>
      <c r="G774" t="s">
        <v>117</v>
      </c>
    </row>
    <row r="775" spans="1:7" x14ac:dyDescent="0.25">
      <c r="A775" s="1">
        <v>44659</v>
      </c>
      <c r="B775">
        <v>5</v>
      </c>
      <c r="C775">
        <v>0</v>
      </c>
      <c r="D775">
        <v>0</v>
      </c>
      <c r="E775" t="s">
        <v>22</v>
      </c>
      <c r="F775" t="s">
        <v>11</v>
      </c>
      <c r="G775" t="s">
        <v>125</v>
      </c>
    </row>
    <row r="776" spans="1:7" x14ac:dyDescent="0.25">
      <c r="A776" s="1">
        <v>44660</v>
      </c>
      <c r="B776">
        <v>3</v>
      </c>
      <c r="C776">
        <v>0</v>
      </c>
      <c r="D776">
        <v>0</v>
      </c>
      <c r="E776" t="s">
        <v>22</v>
      </c>
      <c r="F776" t="s">
        <v>11</v>
      </c>
      <c r="G776" t="s">
        <v>115</v>
      </c>
    </row>
    <row r="777" spans="1:7" x14ac:dyDescent="0.25">
      <c r="A777" s="1">
        <v>44661</v>
      </c>
      <c r="B777">
        <v>2</v>
      </c>
      <c r="C777">
        <v>0</v>
      </c>
      <c r="D777">
        <v>0</v>
      </c>
      <c r="E777" t="s">
        <v>22</v>
      </c>
      <c r="F777" t="s">
        <v>11</v>
      </c>
      <c r="G777" t="s">
        <v>113</v>
      </c>
    </row>
    <row r="778" spans="1:7" x14ac:dyDescent="0.25">
      <c r="A778" s="1">
        <v>44662</v>
      </c>
      <c r="B778">
        <v>2</v>
      </c>
      <c r="C778">
        <v>0</v>
      </c>
      <c r="D778">
        <v>0</v>
      </c>
      <c r="E778" t="s">
        <v>22</v>
      </c>
      <c r="F778" t="s">
        <v>11</v>
      </c>
      <c r="G778" t="s">
        <v>112</v>
      </c>
    </row>
    <row r="779" spans="1:7" x14ac:dyDescent="0.25">
      <c r="A779" s="1">
        <v>44663</v>
      </c>
      <c r="B779">
        <v>53</v>
      </c>
      <c r="C779">
        <v>0</v>
      </c>
      <c r="D779">
        <v>0</v>
      </c>
      <c r="E779" t="s">
        <v>15</v>
      </c>
      <c r="F779" t="s">
        <v>11</v>
      </c>
      <c r="G779" t="s">
        <v>114</v>
      </c>
    </row>
    <row r="780" spans="1:7" x14ac:dyDescent="0.25">
      <c r="A780" s="1">
        <v>44664</v>
      </c>
      <c r="B780">
        <v>9</v>
      </c>
      <c r="C780">
        <v>0</v>
      </c>
      <c r="D780">
        <v>0</v>
      </c>
      <c r="E780" t="s">
        <v>22</v>
      </c>
      <c r="F780" t="s">
        <v>8</v>
      </c>
      <c r="G780" t="s">
        <v>9</v>
      </c>
    </row>
    <row r="781" spans="1:7" x14ac:dyDescent="0.25">
      <c r="A781" s="1">
        <v>44665</v>
      </c>
      <c r="B781">
        <v>123</v>
      </c>
      <c r="C781">
        <v>2</v>
      </c>
      <c r="D781">
        <v>3</v>
      </c>
      <c r="E781" t="s">
        <v>15</v>
      </c>
      <c r="F781" t="s">
        <v>11</v>
      </c>
      <c r="G781" t="s">
        <v>12</v>
      </c>
    </row>
    <row r="782" spans="1:7" x14ac:dyDescent="0.25">
      <c r="A782" s="1">
        <v>44666</v>
      </c>
      <c r="B782">
        <v>0</v>
      </c>
      <c r="C782">
        <v>0</v>
      </c>
      <c r="D782">
        <v>2</v>
      </c>
      <c r="E782" t="s">
        <v>22</v>
      </c>
      <c r="F782" t="s">
        <v>11</v>
      </c>
      <c r="G782" t="s">
        <v>72</v>
      </c>
    </row>
    <row r="783" spans="1:7" x14ac:dyDescent="0.25">
      <c r="A783" s="1">
        <v>44667</v>
      </c>
      <c r="B783">
        <v>1</v>
      </c>
      <c r="C783">
        <v>0</v>
      </c>
      <c r="D783">
        <v>0</v>
      </c>
      <c r="E783" t="s">
        <v>22</v>
      </c>
      <c r="F783" t="s">
        <v>11</v>
      </c>
      <c r="G783" t="s">
        <v>113</v>
      </c>
    </row>
    <row r="784" spans="1:7" x14ac:dyDescent="0.25">
      <c r="A784" s="1">
        <v>44668</v>
      </c>
      <c r="B784">
        <v>1</v>
      </c>
      <c r="C784">
        <v>0</v>
      </c>
      <c r="D784">
        <v>0</v>
      </c>
      <c r="E784" t="s">
        <v>22</v>
      </c>
      <c r="F784" t="s">
        <v>11</v>
      </c>
      <c r="G784" t="s">
        <v>115</v>
      </c>
    </row>
    <row r="785" spans="1:7" x14ac:dyDescent="0.25">
      <c r="A785" s="1">
        <v>44669</v>
      </c>
      <c r="B785">
        <v>2</v>
      </c>
      <c r="C785">
        <v>0</v>
      </c>
      <c r="D785">
        <v>0</v>
      </c>
      <c r="E785" t="s">
        <v>22</v>
      </c>
      <c r="F785" t="s">
        <v>11</v>
      </c>
      <c r="G785" t="s">
        <v>125</v>
      </c>
    </row>
    <row r="786" spans="1:7" x14ac:dyDescent="0.25">
      <c r="A786" s="1">
        <v>44670</v>
      </c>
      <c r="B786">
        <v>1</v>
      </c>
      <c r="C786">
        <v>0</v>
      </c>
      <c r="D786">
        <v>0</v>
      </c>
      <c r="E786" t="s">
        <v>22</v>
      </c>
      <c r="F786" t="s">
        <v>11</v>
      </c>
      <c r="G786" t="s">
        <v>117</v>
      </c>
    </row>
    <row r="787" spans="1:7" x14ac:dyDescent="0.25">
      <c r="A787" s="1">
        <v>44671</v>
      </c>
      <c r="B787">
        <v>6</v>
      </c>
      <c r="C787">
        <v>0</v>
      </c>
      <c r="D787">
        <v>0</v>
      </c>
      <c r="E787" t="s">
        <v>22</v>
      </c>
      <c r="F787" t="s">
        <v>11</v>
      </c>
      <c r="G787" t="s">
        <v>118</v>
      </c>
    </row>
    <row r="788" spans="1:7" x14ac:dyDescent="0.25">
      <c r="A788" s="1">
        <v>44672</v>
      </c>
      <c r="B788">
        <v>28</v>
      </c>
      <c r="C788">
        <v>0</v>
      </c>
      <c r="D788">
        <v>0</v>
      </c>
      <c r="E788" t="s">
        <v>15</v>
      </c>
      <c r="F788" t="s">
        <v>11</v>
      </c>
      <c r="G788" t="s">
        <v>119</v>
      </c>
    </row>
    <row r="789" spans="1:7" x14ac:dyDescent="0.25">
      <c r="A789" s="1">
        <v>44673</v>
      </c>
      <c r="B789">
        <v>73</v>
      </c>
      <c r="C789">
        <v>0</v>
      </c>
      <c r="D789">
        <v>0</v>
      </c>
      <c r="E789" t="s">
        <v>15</v>
      </c>
      <c r="F789" t="s">
        <v>11</v>
      </c>
      <c r="G789" t="s">
        <v>124</v>
      </c>
    </row>
    <row r="790" spans="1:7" x14ac:dyDescent="0.25">
      <c r="A790" s="1">
        <v>44674</v>
      </c>
      <c r="B790">
        <v>1</v>
      </c>
      <c r="C790">
        <v>0</v>
      </c>
      <c r="D790">
        <v>0</v>
      </c>
      <c r="E790" t="s">
        <v>22</v>
      </c>
      <c r="F790" t="s">
        <v>11</v>
      </c>
      <c r="G790" t="s">
        <v>134</v>
      </c>
    </row>
    <row r="791" spans="1:7" x14ac:dyDescent="0.25">
      <c r="A791" s="1">
        <v>44675</v>
      </c>
      <c r="B791">
        <v>2</v>
      </c>
      <c r="C791">
        <v>0</v>
      </c>
      <c r="D791">
        <v>0</v>
      </c>
      <c r="E791" t="s">
        <v>22</v>
      </c>
      <c r="F791" t="s">
        <v>40</v>
      </c>
      <c r="G791" t="s">
        <v>85</v>
      </c>
    </row>
    <row r="792" spans="1:7" x14ac:dyDescent="0.25">
      <c r="A792" s="1">
        <v>44676</v>
      </c>
      <c r="B792">
        <v>5</v>
      </c>
      <c r="C792">
        <v>0</v>
      </c>
      <c r="D792">
        <v>9</v>
      </c>
      <c r="E792" t="s">
        <v>22</v>
      </c>
      <c r="F792" t="s">
        <v>13</v>
      </c>
      <c r="G792" t="s">
        <v>14</v>
      </c>
    </row>
    <row r="793" spans="1:7" x14ac:dyDescent="0.25">
      <c r="A793" s="1">
        <v>44677</v>
      </c>
      <c r="B793">
        <v>6</v>
      </c>
      <c r="C793">
        <v>0</v>
      </c>
      <c r="D793">
        <v>0</v>
      </c>
      <c r="E793" t="s">
        <v>15</v>
      </c>
      <c r="F793" t="s">
        <v>19</v>
      </c>
      <c r="G793" t="s">
        <v>20</v>
      </c>
    </row>
    <row r="794" spans="1:7" x14ac:dyDescent="0.25">
      <c r="A794" s="1">
        <v>44678</v>
      </c>
      <c r="B794">
        <v>41</v>
      </c>
      <c r="C794">
        <v>0</v>
      </c>
      <c r="D794">
        <v>0</v>
      </c>
      <c r="E794" t="s">
        <v>22</v>
      </c>
      <c r="F794" t="s">
        <v>19</v>
      </c>
      <c r="G794" t="s">
        <v>20</v>
      </c>
    </row>
    <row r="795" spans="1:7" x14ac:dyDescent="0.25">
      <c r="A795" s="1">
        <v>44679</v>
      </c>
      <c r="B795">
        <v>24</v>
      </c>
      <c r="C795">
        <v>2</v>
      </c>
      <c r="D795">
        <v>0</v>
      </c>
      <c r="E795" t="s">
        <v>22</v>
      </c>
      <c r="F795" t="s">
        <v>26</v>
      </c>
      <c r="G795" t="s">
        <v>27</v>
      </c>
    </row>
    <row r="796" spans="1:7" x14ac:dyDescent="0.25">
      <c r="A796" s="1">
        <v>44680</v>
      </c>
      <c r="B796">
        <v>20</v>
      </c>
      <c r="C796">
        <v>0</v>
      </c>
      <c r="D796">
        <v>0</v>
      </c>
      <c r="E796" t="s">
        <v>22</v>
      </c>
      <c r="F796" t="s">
        <v>26</v>
      </c>
      <c r="G796" t="s">
        <v>47</v>
      </c>
    </row>
    <row r="797" spans="1:7" x14ac:dyDescent="0.25">
      <c r="A797" s="1">
        <v>44681</v>
      </c>
      <c r="B797">
        <v>10</v>
      </c>
      <c r="C797">
        <v>0</v>
      </c>
      <c r="D797">
        <v>0</v>
      </c>
      <c r="E797" t="s">
        <v>22</v>
      </c>
      <c r="F797" t="s">
        <v>26</v>
      </c>
      <c r="G797" t="s">
        <v>50</v>
      </c>
    </row>
    <row r="798" spans="1:7" x14ac:dyDescent="0.25">
      <c r="A798" s="1">
        <v>44682</v>
      </c>
      <c r="B798">
        <v>9</v>
      </c>
      <c r="C798">
        <v>0</v>
      </c>
      <c r="D798">
        <v>0</v>
      </c>
      <c r="E798" t="s">
        <v>22</v>
      </c>
      <c r="F798" t="s">
        <v>26</v>
      </c>
      <c r="G798" t="s">
        <v>42</v>
      </c>
    </row>
    <row r="799" spans="1:7" x14ac:dyDescent="0.25">
      <c r="A799" s="1">
        <v>44683</v>
      </c>
      <c r="B799">
        <v>4</v>
      </c>
      <c r="C799">
        <v>0</v>
      </c>
      <c r="D799">
        <v>0</v>
      </c>
      <c r="E799" t="s">
        <v>22</v>
      </c>
      <c r="F799" t="s">
        <v>26</v>
      </c>
      <c r="G799" t="s">
        <v>61</v>
      </c>
    </row>
    <row r="800" spans="1:7" x14ac:dyDescent="0.25">
      <c r="A800" s="1">
        <v>44684</v>
      </c>
      <c r="B800">
        <v>8</v>
      </c>
      <c r="C800">
        <v>0</v>
      </c>
      <c r="D800">
        <v>0</v>
      </c>
      <c r="E800" t="s">
        <v>22</v>
      </c>
      <c r="F800" t="s">
        <v>26</v>
      </c>
      <c r="G800" t="s">
        <v>55</v>
      </c>
    </row>
    <row r="801" spans="1:7" x14ac:dyDescent="0.25">
      <c r="A801" s="1">
        <v>44685</v>
      </c>
      <c r="B801">
        <v>20</v>
      </c>
      <c r="C801">
        <v>0</v>
      </c>
      <c r="D801">
        <v>0</v>
      </c>
      <c r="E801" t="s">
        <v>22</v>
      </c>
      <c r="F801" t="s">
        <v>26</v>
      </c>
      <c r="G801" t="s">
        <v>84</v>
      </c>
    </row>
    <row r="802" spans="1:7" x14ac:dyDescent="0.25">
      <c r="A802" s="1">
        <v>44686</v>
      </c>
      <c r="B802">
        <v>3</v>
      </c>
      <c r="C802">
        <v>0</v>
      </c>
      <c r="D802">
        <v>0</v>
      </c>
      <c r="E802" t="s">
        <v>22</v>
      </c>
      <c r="F802" t="s">
        <v>26</v>
      </c>
      <c r="G802" t="s">
        <v>100</v>
      </c>
    </row>
    <row r="803" spans="1:7" x14ac:dyDescent="0.25">
      <c r="A803" s="1">
        <v>44687</v>
      </c>
      <c r="B803">
        <v>4</v>
      </c>
      <c r="C803">
        <v>0</v>
      </c>
      <c r="D803">
        <v>0</v>
      </c>
      <c r="E803" t="s">
        <v>22</v>
      </c>
      <c r="F803" t="s">
        <v>26</v>
      </c>
      <c r="G803" t="s">
        <v>70</v>
      </c>
    </row>
    <row r="804" spans="1:7" x14ac:dyDescent="0.25">
      <c r="A804" s="1">
        <v>44688</v>
      </c>
      <c r="B804">
        <v>95</v>
      </c>
      <c r="C804">
        <v>0</v>
      </c>
      <c r="D804">
        <v>0</v>
      </c>
      <c r="E804" t="s">
        <v>92</v>
      </c>
      <c r="F804" t="s">
        <v>26</v>
      </c>
      <c r="G804" t="s">
        <v>42</v>
      </c>
    </row>
    <row r="805" spans="1:7" x14ac:dyDescent="0.25">
      <c r="A805" s="1">
        <v>44689</v>
      </c>
      <c r="B805">
        <v>9</v>
      </c>
      <c r="C805">
        <v>0</v>
      </c>
      <c r="D805">
        <v>0</v>
      </c>
      <c r="E805" t="s">
        <v>22</v>
      </c>
      <c r="F805" t="s">
        <v>26</v>
      </c>
      <c r="G805" t="s">
        <v>128</v>
      </c>
    </row>
    <row r="806" spans="1:7" x14ac:dyDescent="0.25">
      <c r="A806" s="1">
        <v>44690</v>
      </c>
      <c r="B806">
        <v>2</v>
      </c>
      <c r="C806">
        <v>0</v>
      </c>
      <c r="D806">
        <v>0</v>
      </c>
      <c r="E806" t="s">
        <v>22</v>
      </c>
      <c r="F806" t="s">
        <v>26</v>
      </c>
      <c r="G806" t="s">
        <v>68</v>
      </c>
    </row>
    <row r="807" spans="1:7" x14ac:dyDescent="0.25">
      <c r="A807" s="1">
        <v>44691</v>
      </c>
      <c r="B807">
        <v>1</v>
      </c>
      <c r="C807">
        <v>0</v>
      </c>
      <c r="D807">
        <v>0</v>
      </c>
      <c r="E807" t="s">
        <v>22</v>
      </c>
      <c r="F807" t="s">
        <v>26</v>
      </c>
      <c r="G807" t="s">
        <v>90</v>
      </c>
    </row>
    <row r="808" spans="1:7" x14ac:dyDescent="0.25">
      <c r="A808" s="1">
        <v>44692</v>
      </c>
      <c r="B808">
        <v>4</v>
      </c>
      <c r="C808">
        <v>0</v>
      </c>
      <c r="D808">
        <v>0</v>
      </c>
      <c r="E808" t="s">
        <v>22</v>
      </c>
      <c r="F808" t="s">
        <v>26</v>
      </c>
      <c r="G808" t="s">
        <v>91</v>
      </c>
    </row>
    <row r="809" spans="1:7" x14ac:dyDescent="0.25">
      <c r="A809" s="1">
        <v>44693</v>
      </c>
      <c r="B809">
        <v>9</v>
      </c>
      <c r="C809">
        <v>1</v>
      </c>
      <c r="D809">
        <v>2</v>
      </c>
      <c r="E809" t="s">
        <v>22</v>
      </c>
      <c r="F809" t="s">
        <v>8</v>
      </c>
      <c r="G809" t="s">
        <v>9</v>
      </c>
    </row>
    <row r="810" spans="1:7" x14ac:dyDescent="0.25">
      <c r="A810" s="1">
        <v>44694</v>
      </c>
      <c r="B810">
        <v>138</v>
      </c>
      <c r="C810">
        <v>1</v>
      </c>
      <c r="D810">
        <v>11</v>
      </c>
      <c r="E810" t="s">
        <v>15</v>
      </c>
      <c r="F810" t="s">
        <v>11</v>
      </c>
      <c r="G810" t="s">
        <v>12</v>
      </c>
    </row>
    <row r="811" spans="1:7" x14ac:dyDescent="0.25">
      <c r="A811" s="1">
        <v>44695</v>
      </c>
      <c r="B811">
        <v>0</v>
      </c>
      <c r="C811">
        <v>0</v>
      </c>
      <c r="D811">
        <v>273</v>
      </c>
      <c r="E811" t="s">
        <v>10</v>
      </c>
      <c r="F811" t="s">
        <v>11</v>
      </c>
      <c r="G811" t="s">
        <v>25</v>
      </c>
    </row>
    <row r="812" spans="1:7" x14ac:dyDescent="0.25">
      <c r="A812" s="1">
        <v>44696</v>
      </c>
      <c r="B812">
        <v>84</v>
      </c>
      <c r="C812">
        <v>5</v>
      </c>
      <c r="D812">
        <v>0</v>
      </c>
      <c r="E812" t="s">
        <v>15</v>
      </c>
      <c r="F812" t="s">
        <v>28</v>
      </c>
      <c r="G812" t="s">
        <v>35</v>
      </c>
    </row>
    <row r="813" spans="1:7" x14ac:dyDescent="0.25">
      <c r="A813" s="1">
        <v>44697</v>
      </c>
      <c r="B813">
        <v>7</v>
      </c>
      <c r="C813">
        <v>0</v>
      </c>
      <c r="D813">
        <v>1</v>
      </c>
      <c r="E813" t="s">
        <v>22</v>
      </c>
      <c r="F813" t="s">
        <v>13</v>
      </c>
      <c r="G813" t="s">
        <v>14</v>
      </c>
    </row>
    <row r="814" spans="1:7" x14ac:dyDescent="0.25">
      <c r="A814" s="1">
        <v>44698</v>
      </c>
      <c r="B814">
        <v>8</v>
      </c>
      <c r="C814">
        <v>0</v>
      </c>
      <c r="D814">
        <v>0</v>
      </c>
      <c r="E814" t="s">
        <v>22</v>
      </c>
      <c r="F814" t="s">
        <v>19</v>
      </c>
      <c r="G814" t="s">
        <v>20</v>
      </c>
    </row>
    <row r="815" spans="1:7" x14ac:dyDescent="0.25">
      <c r="A815" s="1">
        <v>44699</v>
      </c>
      <c r="B815">
        <v>2</v>
      </c>
      <c r="C815">
        <v>0</v>
      </c>
      <c r="D815">
        <v>25</v>
      </c>
      <c r="E815" t="s">
        <v>135</v>
      </c>
      <c r="F815" t="s">
        <v>26</v>
      </c>
      <c r="G815" t="s">
        <v>27</v>
      </c>
    </row>
    <row r="816" spans="1:7" x14ac:dyDescent="0.25">
      <c r="A816" s="1">
        <v>44700</v>
      </c>
      <c r="B816">
        <v>5</v>
      </c>
      <c r="C816">
        <v>4</v>
      </c>
      <c r="D816">
        <v>0</v>
      </c>
      <c r="E816" t="s">
        <v>22</v>
      </c>
      <c r="F816" t="s">
        <v>26</v>
      </c>
      <c r="G816" t="s">
        <v>27</v>
      </c>
    </row>
    <row r="817" spans="1:7" x14ac:dyDescent="0.25">
      <c r="A817" s="1">
        <v>44701</v>
      </c>
      <c r="B817">
        <v>2</v>
      </c>
      <c r="C817">
        <v>0</v>
      </c>
      <c r="D817">
        <v>0</v>
      </c>
      <c r="E817" t="s">
        <v>22</v>
      </c>
      <c r="F817" t="s">
        <v>26</v>
      </c>
      <c r="G817" t="s">
        <v>33</v>
      </c>
    </row>
    <row r="818" spans="1:7" x14ac:dyDescent="0.25">
      <c r="A818" s="1">
        <v>44702</v>
      </c>
      <c r="B818">
        <v>7</v>
      </c>
      <c r="C818">
        <v>0</v>
      </c>
      <c r="D818">
        <v>0</v>
      </c>
      <c r="E818" t="s">
        <v>22</v>
      </c>
      <c r="F818" t="s">
        <v>26</v>
      </c>
      <c r="G818" t="s">
        <v>61</v>
      </c>
    </row>
    <row r="819" spans="1:7" x14ac:dyDescent="0.25">
      <c r="A819" s="1">
        <v>44703</v>
      </c>
      <c r="B819">
        <v>1</v>
      </c>
      <c r="C819">
        <v>0</v>
      </c>
      <c r="D819">
        <v>0</v>
      </c>
      <c r="E819" t="s">
        <v>22</v>
      </c>
      <c r="F819" t="s">
        <v>26</v>
      </c>
      <c r="G819" t="s">
        <v>47</v>
      </c>
    </row>
    <row r="820" spans="1:7" x14ac:dyDescent="0.25">
      <c r="A820" s="1">
        <v>44704</v>
      </c>
      <c r="B820">
        <v>1</v>
      </c>
      <c r="C820">
        <v>0</v>
      </c>
      <c r="D820">
        <v>0</v>
      </c>
      <c r="E820" t="s">
        <v>22</v>
      </c>
      <c r="F820" t="s">
        <v>26</v>
      </c>
      <c r="G820" t="s">
        <v>120</v>
      </c>
    </row>
    <row r="821" spans="1:7" x14ac:dyDescent="0.25">
      <c r="A821" s="1">
        <v>44705</v>
      </c>
      <c r="B821">
        <v>1</v>
      </c>
      <c r="C821">
        <v>0</v>
      </c>
      <c r="D821">
        <v>0</v>
      </c>
      <c r="E821" t="s">
        <v>22</v>
      </c>
      <c r="F821" t="s">
        <v>26</v>
      </c>
      <c r="G821" t="s">
        <v>69</v>
      </c>
    </row>
    <row r="822" spans="1:7" x14ac:dyDescent="0.25">
      <c r="A822" s="1">
        <v>44706</v>
      </c>
      <c r="B822">
        <v>8</v>
      </c>
      <c r="C822">
        <v>0</v>
      </c>
      <c r="D822">
        <v>0</v>
      </c>
      <c r="E822" t="s">
        <v>22</v>
      </c>
      <c r="F822" t="s">
        <v>8</v>
      </c>
      <c r="G822" t="s">
        <v>9</v>
      </c>
    </row>
    <row r="823" spans="1:7" x14ac:dyDescent="0.25">
      <c r="A823" s="1">
        <v>44707</v>
      </c>
      <c r="B823">
        <v>0</v>
      </c>
      <c r="C823">
        <v>0</v>
      </c>
      <c r="D823">
        <v>29</v>
      </c>
      <c r="E823" t="s">
        <v>92</v>
      </c>
      <c r="F823" t="s">
        <v>26</v>
      </c>
      <c r="G823" t="s">
        <v>27</v>
      </c>
    </row>
    <row r="824" spans="1:7" x14ac:dyDescent="0.25">
      <c r="A824" s="1">
        <v>44708</v>
      </c>
      <c r="B824">
        <v>182</v>
      </c>
      <c r="C824">
        <v>8</v>
      </c>
      <c r="D824">
        <v>0</v>
      </c>
      <c r="E824" t="s">
        <v>15</v>
      </c>
      <c r="F824" t="s">
        <v>11</v>
      </c>
      <c r="G824" t="s">
        <v>12</v>
      </c>
    </row>
    <row r="825" spans="1:7" x14ac:dyDescent="0.25">
      <c r="A825" s="1">
        <v>44709</v>
      </c>
      <c r="B825">
        <v>1</v>
      </c>
      <c r="C825">
        <v>0</v>
      </c>
      <c r="D825">
        <v>0</v>
      </c>
      <c r="E825" t="s">
        <v>22</v>
      </c>
      <c r="F825" t="s">
        <v>40</v>
      </c>
      <c r="G825" t="s">
        <v>85</v>
      </c>
    </row>
    <row r="826" spans="1:7" x14ac:dyDescent="0.25">
      <c r="A826" s="1">
        <v>44710</v>
      </c>
      <c r="B826">
        <v>6</v>
      </c>
      <c r="C826">
        <v>0</v>
      </c>
      <c r="D826">
        <v>1</v>
      </c>
      <c r="E826" t="s">
        <v>22</v>
      </c>
      <c r="F826" t="s">
        <v>13</v>
      </c>
      <c r="G826" t="s">
        <v>14</v>
      </c>
    </row>
    <row r="827" spans="1:7" x14ac:dyDescent="0.25">
      <c r="A827" s="1">
        <v>44711</v>
      </c>
      <c r="B827">
        <v>60</v>
      </c>
      <c r="C827">
        <v>10</v>
      </c>
      <c r="D827">
        <v>0</v>
      </c>
      <c r="E827" t="s">
        <v>22</v>
      </c>
      <c r="F827" t="s">
        <v>28</v>
      </c>
      <c r="G827" t="s">
        <v>35</v>
      </c>
    </row>
    <row r="828" spans="1:7" x14ac:dyDescent="0.25">
      <c r="A828" s="1">
        <v>44712</v>
      </c>
      <c r="B828">
        <v>56</v>
      </c>
      <c r="C828">
        <v>0</v>
      </c>
      <c r="D828">
        <v>0</v>
      </c>
      <c r="E828" t="s">
        <v>22</v>
      </c>
      <c r="F828" t="s">
        <v>19</v>
      </c>
      <c r="G828" t="s">
        <v>20</v>
      </c>
    </row>
    <row r="829" spans="1:7" x14ac:dyDescent="0.25">
      <c r="A829" s="1">
        <v>44713</v>
      </c>
      <c r="B829">
        <v>3</v>
      </c>
      <c r="C829">
        <v>0</v>
      </c>
      <c r="D829">
        <v>0</v>
      </c>
      <c r="E829" t="s">
        <v>107</v>
      </c>
      <c r="F829" t="s">
        <v>26</v>
      </c>
      <c r="G829" t="s">
        <v>27</v>
      </c>
    </row>
    <row r="830" spans="1:7" x14ac:dyDescent="0.25">
      <c r="A830" s="1">
        <v>44714</v>
      </c>
      <c r="B830">
        <v>36</v>
      </c>
      <c r="C830">
        <v>0</v>
      </c>
      <c r="D830">
        <v>0</v>
      </c>
      <c r="E830" t="s">
        <v>22</v>
      </c>
      <c r="F830" t="s">
        <v>26</v>
      </c>
      <c r="G830" t="s">
        <v>27</v>
      </c>
    </row>
    <row r="831" spans="1:7" x14ac:dyDescent="0.25">
      <c r="A831" s="1">
        <v>44715</v>
      </c>
      <c r="B831">
        <v>3</v>
      </c>
      <c r="C831">
        <v>0</v>
      </c>
      <c r="D831">
        <v>0</v>
      </c>
      <c r="E831" t="s">
        <v>22</v>
      </c>
      <c r="F831" t="s">
        <v>26</v>
      </c>
      <c r="G831" t="s">
        <v>42</v>
      </c>
    </row>
    <row r="832" spans="1:7" x14ac:dyDescent="0.25">
      <c r="A832" s="1">
        <v>44716</v>
      </c>
      <c r="B832">
        <v>0</v>
      </c>
      <c r="C832">
        <v>0</v>
      </c>
      <c r="D832">
        <v>4</v>
      </c>
      <c r="E832" t="s">
        <v>22</v>
      </c>
      <c r="F832" t="s">
        <v>26</v>
      </c>
      <c r="G832" t="s">
        <v>61</v>
      </c>
    </row>
    <row r="833" spans="1:7" x14ac:dyDescent="0.25">
      <c r="A833" s="1">
        <v>44717</v>
      </c>
      <c r="B833">
        <v>15</v>
      </c>
      <c r="C833">
        <v>0</v>
      </c>
      <c r="D833">
        <v>0</v>
      </c>
      <c r="E833" t="s">
        <v>22</v>
      </c>
      <c r="F833" t="s">
        <v>26</v>
      </c>
      <c r="G833" t="s">
        <v>50</v>
      </c>
    </row>
    <row r="834" spans="1:7" x14ac:dyDescent="0.25">
      <c r="A834" s="1">
        <v>44718</v>
      </c>
      <c r="B834">
        <v>32</v>
      </c>
      <c r="C834">
        <v>0</v>
      </c>
      <c r="D834">
        <v>0</v>
      </c>
      <c r="E834" t="s">
        <v>22</v>
      </c>
      <c r="F834" t="s">
        <v>26</v>
      </c>
      <c r="G834" t="s">
        <v>47</v>
      </c>
    </row>
    <row r="835" spans="1:7" x14ac:dyDescent="0.25">
      <c r="A835" s="1">
        <v>44719</v>
      </c>
      <c r="B835">
        <v>1</v>
      </c>
      <c r="C835">
        <v>0</v>
      </c>
      <c r="D835">
        <v>0</v>
      </c>
      <c r="E835" t="s">
        <v>22</v>
      </c>
      <c r="F835" t="s">
        <v>26</v>
      </c>
      <c r="G835" t="s">
        <v>67</v>
      </c>
    </row>
    <row r="836" spans="1:7" x14ac:dyDescent="0.25">
      <c r="A836" s="1">
        <v>44720</v>
      </c>
      <c r="B836">
        <v>2</v>
      </c>
      <c r="C836">
        <v>0</v>
      </c>
      <c r="D836">
        <v>0</v>
      </c>
      <c r="E836" t="s">
        <v>22</v>
      </c>
      <c r="F836" t="s">
        <v>26</v>
      </c>
      <c r="G836" t="s">
        <v>84</v>
      </c>
    </row>
    <row r="837" spans="1:7" x14ac:dyDescent="0.25">
      <c r="A837" s="1">
        <v>44721</v>
      </c>
      <c r="B837">
        <v>29</v>
      </c>
      <c r="C837">
        <v>0</v>
      </c>
      <c r="D837">
        <v>0</v>
      </c>
      <c r="E837" t="s">
        <v>22</v>
      </c>
      <c r="F837" t="s">
        <v>26</v>
      </c>
      <c r="G837" t="s">
        <v>54</v>
      </c>
    </row>
    <row r="838" spans="1:7" x14ac:dyDescent="0.25">
      <c r="A838" s="1">
        <v>44722</v>
      </c>
      <c r="B838">
        <v>13</v>
      </c>
      <c r="C838">
        <v>0</v>
      </c>
      <c r="D838">
        <v>0</v>
      </c>
      <c r="E838" t="s">
        <v>22</v>
      </c>
      <c r="F838" t="s">
        <v>26</v>
      </c>
      <c r="G838" t="s">
        <v>69</v>
      </c>
    </row>
    <row r="839" spans="1:7" x14ac:dyDescent="0.25">
      <c r="A839" s="1">
        <v>44723</v>
      </c>
      <c r="B839">
        <v>1</v>
      </c>
      <c r="C839">
        <v>0</v>
      </c>
      <c r="D839">
        <v>0</v>
      </c>
      <c r="E839" t="s">
        <v>22</v>
      </c>
      <c r="F839" t="s">
        <v>26</v>
      </c>
      <c r="G839" t="s">
        <v>126</v>
      </c>
    </row>
    <row r="840" spans="1:7" x14ac:dyDescent="0.25">
      <c r="A840" s="1">
        <v>44724</v>
      </c>
      <c r="B840">
        <v>23</v>
      </c>
      <c r="C840">
        <v>0</v>
      </c>
      <c r="D840">
        <v>0</v>
      </c>
      <c r="E840" t="s">
        <v>22</v>
      </c>
      <c r="F840" t="s">
        <v>26</v>
      </c>
      <c r="G840" t="s">
        <v>100</v>
      </c>
    </row>
    <row r="841" spans="1:7" x14ac:dyDescent="0.25">
      <c r="A841" s="1">
        <v>44725</v>
      </c>
      <c r="B841">
        <v>0</v>
      </c>
      <c r="C841">
        <v>0</v>
      </c>
      <c r="D841">
        <v>1</v>
      </c>
      <c r="E841" t="s">
        <v>22</v>
      </c>
      <c r="F841" t="s">
        <v>26</v>
      </c>
      <c r="G841" t="s">
        <v>89</v>
      </c>
    </row>
    <row r="842" spans="1:7" x14ac:dyDescent="0.25">
      <c r="A842" s="1">
        <v>44726</v>
      </c>
      <c r="B842">
        <v>7</v>
      </c>
      <c r="C842">
        <v>0</v>
      </c>
      <c r="D842">
        <v>0</v>
      </c>
      <c r="E842" t="s">
        <v>22</v>
      </c>
      <c r="F842" t="s">
        <v>26</v>
      </c>
      <c r="G842" t="s">
        <v>68</v>
      </c>
    </row>
    <row r="843" spans="1:7" x14ac:dyDescent="0.25">
      <c r="A843" s="1">
        <v>44727</v>
      </c>
      <c r="B843">
        <v>0</v>
      </c>
      <c r="C843">
        <v>0</v>
      </c>
      <c r="D843">
        <v>4</v>
      </c>
      <c r="E843" t="s">
        <v>22</v>
      </c>
      <c r="F843" t="s">
        <v>26</v>
      </c>
      <c r="G843" t="s">
        <v>83</v>
      </c>
    </row>
    <row r="844" spans="1:7" x14ac:dyDescent="0.25">
      <c r="A844" s="1">
        <v>44728</v>
      </c>
      <c r="B844">
        <v>76</v>
      </c>
      <c r="C844">
        <v>0</v>
      </c>
      <c r="D844">
        <v>0</v>
      </c>
      <c r="E844" t="s">
        <v>22</v>
      </c>
      <c r="F844" t="s">
        <v>26</v>
      </c>
      <c r="G844" t="s">
        <v>99</v>
      </c>
    </row>
    <row r="845" spans="1:7" x14ac:dyDescent="0.25">
      <c r="A845" s="1">
        <v>44729</v>
      </c>
      <c r="B845">
        <v>5</v>
      </c>
      <c r="C845">
        <v>0</v>
      </c>
      <c r="D845">
        <v>0</v>
      </c>
      <c r="E845" t="s">
        <v>22</v>
      </c>
      <c r="F845" t="s">
        <v>26</v>
      </c>
      <c r="G845" t="s">
        <v>129</v>
      </c>
    </row>
    <row r="846" spans="1:7" x14ac:dyDescent="0.25">
      <c r="A846" s="1">
        <v>44730</v>
      </c>
      <c r="B846">
        <v>5</v>
      </c>
      <c r="C846">
        <v>0</v>
      </c>
      <c r="D846">
        <v>0</v>
      </c>
      <c r="E846" t="s">
        <v>22</v>
      </c>
      <c r="F846" t="s">
        <v>26</v>
      </c>
      <c r="G846" t="s">
        <v>111</v>
      </c>
    </row>
    <row r="847" spans="1:7" x14ac:dyDescent="0.25">
      <c r="A847" s="1">
        <v>44731</v>
      </c>
      <c r="B847">
        <v>3</v>
      </c>
      <c r="C847">
        <v>0</v>
      </c>
      <c r="D847">
        <v>0</v>
      </c>
      <c r="E847" t="s">
        <v>22</v>
      </c>
      <c r="F847" t="s">
        <v>26</v>
      </c>
      <c r="G847" t="s">
        <v>103</v>
      </c>
    </row>
    <row r="848" spans="1:7" x14ac:dyDescent="0.25">
      <c r="A848" s="1">
        <v>44732</v>
      </c>
      <c r="B848">
        <v>1</v>
      </c>
      <c r="C848">
        <v>0</v>
      </c>
      <c r="D848">
        <v>0</v>
      </c>
      <c r="E848" t="s">
        <v>22</v>
      </c>
      <c r="F848" t="s">
        <v>26</v>
      </c>
      <c r="G848" t="s">
        <v>123</v>
      </c>
    </row>
    <row r="851" spans="1:4" x14ac:dyDescent="0.25">
      <c r="A851" t="s">
        <v>136</v>
      </c>
      <c r="B851">
        <v>8415</v>
      </c>
      <c r="C851">
        <v>168</v>
      </c>
      <c r="D851">
        <v>2135</v>
      </c>
    </row>
  </sheetData>
  <phoneticPr fontId="19" type="noConversion"/>
  <dataValidations count="1">
    <dataValidation type="list" allowBlank="1" showInputMessage="1" showErrorMessage="1" sqref="M3" xr:uid="{C23F879B-13EB-4651-8A71-C240386D6ADA}">
      <formula1>$K$3:$K$5</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889D7-268B-43CD-814F-A91630394568}">
  <dimension ref="B2:E27"/>
  <sheetViews>
    <sheetView workbookViewId="0">
      <selection activeCell="B30" sqref="B30:B876"/>
    </sheetView>
  </sheetViews>
  <sheetFormatPr defaultRowHeight="15" x14ac:dyDescent="0.25"/>
  <cols>
    <col min="2" max="2" width="19.7109375" bestFit="1" customWidth="1"/>
    <col min="3" max="3" width="9" customWidth="1"/>
    <col min="4" max="4" width="10.5703125" bestFit="1" customWidth="1"/>
  </cols>
  <sheetData>
    <row r="2" spans="2:5" ht="15.75" x14ac:dyDescent="0.25">
      <c r="B2" s="8" t="s">
        <v>154</v>
      </c>
      <c r="C2">
        <f>SUM(Table1[Cases])</f>
        <v>8415</v>
      </c>
    </row>
    <row r="3" spans="2:5" ht="15.75" x14ac:dyDescent="0.25">
      <c r="B3" s="8" t="s">
        <v>155</v>
      </c>
      <c r="C3">
        <f>SUM(Table1[Deaths])</f>
        <v>168</v>
      </c>
    </row>
    <row r="4" spans="2:5" ht="15.75" x14ac:dyDescent="0.25">
      <c r="B4" s="8" t="s">
        <v>156</v>
      </c>
      <c r="C4">
        <f>SUM(Table1[Recovered])</f>
        <v>2135</v>
      </c>
    </row>
    <row r="7" spans="2:5" ht="15.75" x14ac:dyDescent="0.25">
      <c r="C7" s="8" t="s">
        <v>151</v>
      </c>
      <c r="D7" s="8" t="s">
        <v>152</v>
      </c>
      <c r="E7">
        <v>1</v>
      </c>
    </row>
    <row r="8" spans="2:5" ht="15.75" x14ac:dyDescent="0.25">
      <c r="B8" s="8" t="s">
        <v>157</v>
      </c>
      <c r="C8" s="7">
        <f>casesdashboard/C2</f>
        <v>0.31966726084373143</v>
      </c>
      <c r="D8" s="7">
        <f>1-C8</f>
        <v>0.68033273915626857</v>
      </c>
      <c r="E8">
        <v>1</v>
      </c>
    </row>
    <row r="9" spans="2:5" ht="15.75" x14ac:dyDescent="0.25">
      <c r="B9" s="8" t="s">
        <v>158</v>
      </c>
      <c r="C9" s="7">
        <f>deathsdashboard/C3</f>
        <v>0.35714285714285715</v>
      </c>
      <c r="D9" s="7">
        <f>1-C9</f>
        <v>0.64285714285714279</v>
      </c>
      <c r="E9">
        <v>1</v>
      </c>
    </row>
    <row r="10" spans="2:5" ht="15.75" x14ac:dyDescent="0.25">
      <c r="B10" s="8" t="s">
        <v>159</v>
      </c>
      <c r="C10" s="7">
        <f>recoverydashboard/C4</f>
        <v>0.365807962529274</v>
      </c>
      <c r="D10" s="7">
        <f>1-C10</f>
        <v>0.63419203747072594</v>
      </c>
      <c r="E10">
        <v>1</v>
      </c>
    </row>
    <row r="11" spans="2:5" x14ac:dyDescent="0.25">
      <c r="E11">
        <v>1</v>
      </c>
    </row>
    <row r="12" spans="2:5" x14ac:dyDescent="0.25">
      <c r="E12">
        <v>1</v>
      </c>
    </row>
    <row r="13" spans="2:5" x14ac:dyDescent="0.25">
      <c r="E13">
        <v>1</v>
      </c>
    </row>
    <row r="14" spans="2:5" x14ac:dyDescent="0.25">
      <c r="E14">
        <v>1</v>
      </c>
    </row>
    <row r="15" spans="2:5" x14ac:dyDescent="0.25">
      <c r="E15">
        <v>1</v>
      </c>
    </row>
    <row r="16" spans="2:5" x14ac:dyDescent="0.25">
      <c r="E16">
        <v>1</v>
      </c>
    </row>
    <row r="17" spans="5:5" x14ac:dyDescent="0.25">
      <c r="E17">
        <v>1</v>
      </c>
    </row>
    <row r="18" spans="5:5" x14ac:dyDescent="0.25">
      <c r="E18">
        <v>1</v>
      </c>
    </row>
    <row r="19" spans="5:5" x14ac:dyDescent="0.25">
      <c r="E19">
        <v>1</v>
      </c>
    </row>
    <row r="20" spans="5:5" x14ac:dyDescent="0.25">
      <c r="E20">
        <v>1</v>
      </c>
    </row>
    <row r="21" spans="5:5" x14ac:dyDescent="0.25">
      <c r="E21">
        <v>1</v>
      </c>
    </row>
    <row r="22" spans="5:5" x14ac:dyDescent="0.25">
      <c r="E22">
        <v>1</v>
      </c>
    </row>
    <row r="23" spans="5:5" x14ac:dyDescent="0.25">
      <c r="E23">
        <v>1</v>
      </c>
    </row>
    <row r="24" spans="5:5" x14ac:dyDescent="0.25">
      <c r="E24">
        <v>1</v>
      </c>
    </row>
    <row r="25" spans="5:5" x14ac:dyDescent="0.25">
      <c r="E25">
        <v>1</v>
      </c>
    </row>
    <row r="26" spans="5:5" x14ac:dyDescent="0.25">
      <c r="E26">
        <v>1</v>
      </c>
    </row>
    <row r="27" spans="5:5" x14ac:dyDescent="0.25">
      <c r="E27">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Sheet1</vt:lpstr>
      <vt:lpstr>Covid-19 Analyse by Year</vt:lpstr>
      <vt:lpstr>Sheet3</vt:lpstr>
      <vt:lpstr>Sheet2</vt:lpstr>
      <vt:lpstr>PK COVID-19</vt:lpstr>
      <vt:lpstr>charts</vt:lpstr>
      <vt:lpstr>casesdashboard</vt:lpstr>
      <vt:lpstr>deathsdashboard</vt:lpstr>
      <vt:lpstr>recoverydashboard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2022-01-23T07:15:50Z</dcterms:created>
  <dcterms:modified xsi:type="dcterms:W3CDTF">2022-01-25T11:22:41Z</dcterms:modified>
</cp:coreProperties>
</file>