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zn\Desktop\ARMFLEX9000\Mechanical\3D Model\Model 4\"/>
    </mc:Choice>
  </mc:AlternateContent>
  <xr:revisionPtr revIDLastSave="0" documentId="13_ncr:1_{2BD9380E-9FFC-4D60-92BF-02A7CA3606D1}" xr6:coauthVersionLast="45" xr6:coauthVersionMax="45" xr10:uidLastSave="{00000000-0000-0000-0000-000000000000}"/>
  <bookViews>
    <workbookView xWindow="384" yWindow="384" windowWidth="30960" windowHeight="12204" xr2:uid="{B3E33D88-83A3-41BC-A8DD-9DF247FD2043}"/>
  </bookViews>
  <sheets>
    <sheet name="Linear Model" sheetId="1" r:id="rId1"/>
    <sheet name="BaseArmMotor" sheetId="2" r:id="rId2"/>
    <sheet name="ForeArmMotor" sheetId="3" r:id="rId3"/>
    <sheet name="GripperMo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C6" i="1"/>
  <c r="B3" i="4"/>
  <c r="E38" i="4" a="1"/>
  <c r="E38" i="4" s="1"/>
  <c r="E38" i="3" a="1"/>
  <c r="E38" i="3" s="1"/>
  <c r="B3" i="3" s="1"/>
  <c r="C5" i="1" s="1"/>
  <c r="E38" i="2" a="1"/>
  <c r="E38" i="2" s="1"/>
  <c r="B3" i="2" s="1"/>
  <c r="C4" i="1" s="1"/>
  <c r="D5" i="1"/>
  <c r="D6" i="1"/>
  <c r="D7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<sst xmlns="http://schemas.openxmlformats.org/spreadsheetml/2006/main" count="141" uniqueCount="112">
  <si>
    <t>BaseArmMotor</t>
  </si>
  <si>
    <t>ForeArmMotor</t>
  </si>
  <si>
    <t>GripperMotor</t>
  </si>
  <si>
    <t>PincherMotor</t>
  </si>
  <si>
    <t>Motor</t>
  </si>
  <si>
    <t>Mass properties of Robot</t>
  </si>
  <si>
    <t xml:space="preserve">     Configuration: Default</t>
  </si>
  <si>
    <t xml:space="preserve">     Coordinate system: -- default --</t>
  </si>
  <si>
    <t>Center of mass: ( millimeters )</t>
  </si>
  <si>
    <t>Principal axes of inertia and principal moments of inertia: ( grams *  square millimeters )</t>
  </si>
  <si>
    <t>Taken at the center of mass.</t>
  </si>
  <si>
    <t>Moments of inertia: ( grams *  square millimeters )</t>
  </si>
  <si>
    <t>Taken at the center of mass and aligned with the output coordinate system.</t>
  </si>
  <si>
    <t>Taken at the output coordinate system.</t>
  </si>
  <si>
    <t xml:space="preserve"> Iz = ( 1.00,  0.00,  0.00)   </t>
  </si>
  <si>
    <t>X = 0.00</t>
  </si>
  <si>
    <t>Mass = 34.70 grams</t>
  </si>
  <si>
    <t>Volume = 33352.03 cubic millimeters</t>
  </si>
  <si>
    <t>Surface area = 19110.79  square millimeters</t>
  </si>
  <si>
    <t>Y = 18.26</t>
  </si>
  <si>
    <t>Z = -8.60</t>
  </si>
  <si>
    <t xml:space="preserve"> Ix = ( 0.00, -0.07,  1.00)   </t>
  </si>
  <si>
    <t>Px = 6536.35</t>
  </si>
  <si>
    <t xml:space="preserve"> Iy = (-0.01, -1.00, -0.07)   </t>
  </si>
  <si>
    <t>Py = 15463.26</t>
  </si>
  <si>
    <t xml:space="preserve"> Iz = ( 1.00, -0.01,  0.00)   </t>
  </si>
  <si>
    <t>Pz = 16557.54</t>
  </si>
  <si>
    <t>Lxx = 16557.41</t>
  </si>
  <si>
    <t>Lxy = 11.67</t>
  </si>
  <si>
    <t>Lxz = 0.81</t>
  </si>
  <si>
    <t>Lyx = 11.67</t>
  </si>
  <si>
    <t>Lyy = 15424.27</t>
  </si>
  <si>
    <t>Lyz = -589.63</t>
  </si>
  <si>
    <t>Lzx = 0.81</t>
  </si>
  <si>
    <t>Lzy = -589.63</t>
  </si>
  <si>
    <t>Lzz = 6575.47</t>
  </si>
  <si>
    <t>Ixx = 30689.32</t>
  </si>
  <si>
    <t>Ixy = 12.10</t>
  </si>
  <si>
    <t>Ixz = 0.61</t>
  </si>
  <si>
    <t>Iyx = 12.10</t>
  </si>
  <si>
    <t>Iyy = 17991.03</t>
  </si>
  <si>
    <t>Iyz = -6038.03</t>
  </si>
  <si>
    <t>Izx = 0.61</t>
  </si>
  <si>
    <t>Izy = -6038.03</t>
  </si>
  <si>
    <t>Izz = 18140.61</t>
  </si>
  <si>
    <t>No Load Current</t>
  </si>
  <si>
    <t>No Load Speed</t>
  </si>
  <si>
    <t>Taken From Datasheet</t>
  </si>
  <si>
    <t>BaseArmMotor Inertia:</t>
  </si>
  <si>
    <t>gmm^2</t>
  </si>
  <si>
    <t>For Calculations:</t>
  </si>
  <si>
    <r>
      <t xml:space="preserve">J </t>
    </r>
    <r>
      <rPr>
        <sz val="11"/>
        <color theme="1"/>
        <rFont val="Cambria"/>
        <family val="1"/>
      </rPr>
      <t>(kg*m^2)</t>
    </r>
  </si>
  <si>
    <r>
      <rPr>
        <b/>
        <sz val="11"/>
        <color theme="1"/>
        <rFont val="Cambria"/>
        <family val="1"/>
      </rPr>
      <t>Kt</t>
    </r>
    <r>
      <rPr>
        <sz val="11"/>
        <color theme="1"/>
        <rFont val="Cambria"/>
        <family val="2"/>
      </rPr>
      <t xml:space="preserve"> (N*m/A)</t>
    </r>
  </si>
  <si>
    <r>
      <t xml:space="preserve">Rotor Inertia </t>
    </r>
    <r>
      <rPr>
        <sz val="11"/>
        <color theme="1"/>
        <rFont val="Cambria"/>
        <family val="1"/>
      </rPr>
      <t>(kg*m^2)</t>
    </r>
  </si>
  <si>
    <r>
      <t>B</t>
    </r>
    <r>
      <rPr>
        <sz val="11"/>
        <color theme="1"/>
        <rFont val="Cambria"/>
        <family val="1"/>
      </rPr>
      <t xml:space="preserve"> (N*m*s/rad)</t>
    </r>
  </si>
  <si>
    <t>Mass = 212.28 grams</t>
  </si>
  <si>
    <t>Volume = 208374.26 cubic millimeters</t>
  </si>
  <si>
    <t>Surface area = 70692.90  square millimeters</t>
  </si>
  <si>
    <t>X = 0.11</t>
  </si>
  <si>
    <t>Y = 1.03</t>
  </si>
  <si>
    <t>Z = -142.01</t>
  </si>
  <si>
    <t xml:space="preserve"> Ix = ( 0.00, -0.04,  1.00)   </t>
  </si>
  <si>
    <t>Px = 104847.84</t>
  </si>
  <si>
    <t xml:space="preserve"> Iy = ( 0.00, -1.00, -0.04)   </t>
  </si>
  <si>
    <t>Py = 1086847.99</t>
  </si>
  <si>
    <t>Pz = 1148142.16</t>
  </si>
  <si>
    <t>Lxx = 1148138.92</t>
  </si>
  <si>
    <t>Lxy = 125.03</t>
  </si>
  <si>
    <t>Lxz = -1818.95</t>
  </si>
  <si>
    <t>Lyx = 125.03</t>
  </si>
  <si>
    <t>Lyy = 1085524.93</t>
  </si>
  <si>
    <t>Lyz = -36021.50</t>
  </si>
  <si>
    <t>Lzx = -1818.95</t>
  </si>
  <si>
    <t>Lzy = -36021.50</t>
  </si>
  <si>
    <t>Lzz = 106174.14</t>
  </si>
  <si>
    <t>Ixx = 5429475.12</t>
  </si>
  <si>
    <t>Ixy = 149.34</t>
  </si>
  <si>
    <t>Ixz = -5181.97</t>
  </si>
  <si>
    <t>Iyx = 149.34</t>
  </si>
  <si>
    <t>Iyy = 5366640.18</t>
  </si>
  <si>
    <t>Iyz = -66960.50</t>
  </si>
  <si>
    <t>Izx = -5181.97</t>
  </si>
  <si>
    <t>Izy = -66960.50</t>
  </si>
  <si>
    <t>Izz = 106400.38</t>
  </si>
  <si>
    <t>Mass = 95.42 grams</t>
  </si>
  <si>
    <t>Volume = 93155.76 cubic millimeters</t>
  </si>
  <si>
    <t>Surface area = 37034.39  square millimeters</t>
  </si>
  <si>
    <t>Y = 12.23</t>
  </si>
  <si>
    <t>Z = -73.77</t>
  </si>
  <si>
    <t xml:space="preserve"> Ix = ( 0.00, -0.29,  0.96)   </t>
  </si>
  <si>
    <t>Px = 36499.33</t>
  </si>
  <si>
    <t xml:space="preserve"> Iy = ( 0.00, -0.96, -0.29)   </t>
  </si>
  <si>
    <t>Py = 144669.60</t>
  </si>
  <si>
    <t>Pz = 164192.56</t>
  </si>
  <si>
    <t>Lxx = 164192.56</t>
  </si>
  <si>
    <t>Lxy = -8.30</t>
  </si>
  <si>
    <t>Lxz = -0.11</t>
  </si>
  <si>
    <t>Lyx = -8.30</t>
  </si>
  <si>
    <t>Lyy = 135504.80</t>
  </si>
  <si>
    <t>Lyz = -30122.51</t>
  </si>
  <si>
    <t>Lzx = -0.11</t>
  </si>
  <si>
    <t>Lzy = -30122.51</t>
  </si>
  <si>
    <t>Lzz = 45664.13</t>
  </si>
  <si>
    <t>Ixx = 697698.53</t>
  </si>
  <si>
    <t>Ixy = -7.71</t>
  </si>
  <si>
    <t>Ixz = -3.64</t>
  </si>
  <si>
    <t>Iyx = -7.71</t>
  </si>
  <si>
    <t>Iyy = 654737.34</t>
  </si>
  <si>
    <t>Iyz = -116211.01</t>
  </si>
  <si>
    <t>Izx = -3.64</t>
  </si>
  <si>
    <t>Izy = -116211.01</t>
  </si>
  <si>
    <t>Izz = 59937.56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</si>
</sst>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E+00"/>
  </numFmts>
  <fonts count="4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CA8-54CD-4111-AAE7-85B90064C9A5}">
  <dimension ref="B2:K7"/>
  <sheetViews>
    <sheetView tabSelected="1" workbookViewId="0">
      <selection activeCell="I20" sqref="I20"/>
    </sheetView>
  </sheetViews>
  <sheetFormatPr defaultRowHeight="13.8" x14ac:dyDescent="0.25"/>
  <cols>
    <col min="1" max="2" width="12.69921875" bestFit="1" customWidth="1"/>
    <col min="3" max="3" width="9.3984375" bestFit="1" customWidth="1"/>
    <col min="4" max="4" width="12.5" bestFit="1" customWidth="1"/>
    <col min="5" max="5" width="11.8984375" bestFit="1" customWidth="1"/>
    <col min="6" max="6" width="10.09765625" bestFit="1" customWidth="1"/>
    <col min="7" max="7" width="14.59765625" bestFit="1" customWidth="1"/>
    <col min="8" max="8" width="13.19921875" bestFit="1" customWidth="1"/>
    <col min="9" max="9" width="8.8984375" bestFit="1" customWidth="1"/>
    <col min="10" max="10" width="19.8984375" bestFit="1" customWidth="1"/>
    <col min="11" max="11" width="8.8984375" bestFit="1" customWidth="1"/>
  </cols>
  <sheetData>
    <row r="2" spans="2:11" x14ac:dyDescent="0.25">
      <c r="F2" s="7" t="s">
        <v>47</v>
      </c>
      <c r="G2" s="7"/>
      <c r="H2" s="7"/>
      <c r="I2" s="7"/>
      <c r="J2" s="7"/>
      <c r="K2" s="3"/>
    </row>
    <row r="3" spans="2:11" x14ac:dyDescent="0.25">
      <c r="B3" s="1" t="s">
        <v>4</v>
      </c>
      <c r="C3" s="1" t="s">
        <v>51</v>
      </c>
      <c r="D3" s="1" t="s">
        <v>54</v>
      </c>
      <c r="F3" s="2" t="s">
        <v>52</v>
      </c>
      <c r="G3" s="1" t="s">
        <v>45</v>
      </c>
      <c r="H3" s="1" t="s">
        <v>46</v>
      </c>
      <c r="J3" s="1" t="s">
        <v>53</v>
      </c>
    </row>
    <row r="4" spans="2:11" x14ac:dyDescent="0.25">
      <c r="B4" t="s">
        <v>0</v>
      </c>
      <c r="C4" s="5">
        <f>BaseArmMotor!B3*10^-9</f>
        <v>1.0640038000000001E-4</v>
      </c>
      <c r="D4" s="5">
        <f>F4*(G4/(H4*2* PI() /60))</f>
        <v>1.2950531339942287E-6</v>
      </c>
      <c r="F4">
        <v>1.5900000000000001E-2</v>
      </c>
      <c r="G4">
        <v>5.8000000000000003E-2</v>
      </c>
      <c r="H4">
        <v>6800</v>
      </c>
      <c r="J4" s="6">
        <f>310*10^-9</f>
        <v>3.1E-7</v>
      </c>
    </row>
    <row r="5" spans="2:11" x14ac:dyDescent="0.25">
      <c r="B5" t="s">
        <v>1</v>
      </c>
      <c r="C5" s="5">
        <f>ForeArmMotor!B3*10^-9</f>
        <v>5.9937560000000004E-5</v>
      </c>
      <c r="D5" s="5">
        <f>F5*(G5/(H5*2* PI() /60))</f>
        <v>1.2950531339942287E-6</v>
      </c>
      <c r="F5">
        <v>1.5900000000000001E-2</v>
      </c>
      <c r="G5">
        <v>5.8000000000000003E-2</v>
      </c>
      <c r="H5">
        <v>6800</v>
      </c>
    </row>
    <row r="6" spans="2:11" x14ac:dyDescent="0.25">
      <c r="B6" t="s">
        <v>2</v>
      </c>
      <c r="C6" s="5">
        <f>GripperMotor!B3*10^-9</f>
        <v>1.8140610000000001E-5</v>
      </c>
      <c r="D6" s="5">
        <f>F6*(G6/(H6*2* PI() /60))</f>
        <v>1.2950531339942287E-6</v>
      </c>
      <c r="F6">
        <v>1.5900000000000001E-2</v>
      </c>
      <c r="G6">
        <v>5.8000000000000003E-2</v>
      </c>
      <c r="H6">
        <v>6800</v>
      </c>
    </row>
    <row r="7" spans="2:11" x14ac:dyDescent="0.25">
      <c r="B7" t="s">
        <v>3</v>
      </c>
      <c r="C7" s="5"/>
      <c r="D7" s="5">
        <f>F7*(G7/(H7*2* PI() /60))</f>
        <v>1.2950531339942287E-6</v>
      </c>
      <c r="F7">
        <v>1.5900000000000001E-2</v>
      </c>
      <c r="G7">
        <v>5.8000000000000003E-2</v>
      </c>
      <c r="H7">
        <v>6800</v>
      </c>
    </row>
  </sheetData>
  <mergeCells count="1">
    <mergeCell ref="F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FEBB-2D2C-41FE-8BF0-ACD423F914C4}">
  <dimension ref="B2:E38"/>
  <sheetViews>
    <sheetView workbookViewId="0">
      <selection activeCell="J36" sqref="J36"/>
    </sheetView>
  </sheetViews>
  <sheetFormatPr defaultRowHeight="13.8" x14ac:dyDescent="0.25"/>
  <sheetData>
    <row r="2" spans="2:3" x14ac:dyDescent="0.25">
      <c r="B2" s="1" t="s">
        <v>48</v>
      </c>
    </row>
    <row r="3" spans="2:3" x14ac:dyDescent="0.25">
      <c r="B3" s="4" t="str">
        <f>RIGHT(E36, LEN(E36)-E38+1)</f>
        <v>106400.38</v>
      </c>
      <c r="C3" t="s">
        <v>49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55</v>
      </c>
    </row>
    <row r="11" spans="2:3" x14ac:dyDescent="0.25">
      <c r="B11" t="s">
        <v>56</v>
      </c>
    </row>
    <row r="13" spans="2:3" x14ac:dyDescent="0.25">
      <c r="B13" t="s">
        <v>57</v>
      </c>
    </row>
    <row r="15" spans="2:3" x14ac:dyDescent="0.25">
      <c r="B15" t="s">
        <v>8</v>
      </c>
    </row>
    <row r="16" spans="2:3" x14ac:dyDescent="0.25">
      <c r="C16" t="s">
        <v>58</v>
      </c>
    </row>
    <row r="17" spans="2:5" x14ac:dyDescent="0.25">
      <c r="C17" t="s">
        <v>59</v>
      </c>
    </row>
    <row r="18" spans="2:5" x14ac:dyDescent="0.25">
      <c r="C18" t="s">
        <v>60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61</v>
      </c>
      <c r="D22" t="s">
        <v>62</v>
      </c>
    </row>
    <row r="23" spans="2:5" x14ac:dyDescent="0.25">
      <c r="C23" t="s">
        <v>63</v>
      </c>
      <c r="D23" t="s">
        <v>64</v>
      </c>
    </row>
    <row r="24" spans="2:5" x14ac:dyDescent="0.25">
      <c r="C24" t="s">
        <v>14</v>
      </c>
      <c r="D24" t="s">
        <v>65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66</v>
      </c>
      <c r="D28" t="s">
        <v>67</v>
      </c>
      <c r="E28" t="s">
        <v>68</v>
      </c>
    </row>
    <row r="29" spans="2:5" x14ac:dyDescent="0.25">
      <c r="C29" t="s">
        <v>69</v>
      </c>
      <c r="D29" t="s">
        <v>70</v>
      </c>
      <c r="E29" t="s">
        <v>71</v>
      </c>
    </row>
    <row r="30" spans="2:5" x14ac:dyDescent="0.25">
      <c r="C30" t="s">
        <v>72</v>
      </c>
      <c r="D30" t="s">
        <v>73</v>
      </c>
      <c r="E30" t="s">
        <v>74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75</v>
      </c>
      <c r="D34" t="s">
        <v>76</v>
      </c>
      <c r="E34" t="s">
        <v>77</v>
      </c>
    </row>
    <row r="35" spans="2:5" x14ac:dyDescent="0.25">
      <c r="C35" t="s">
        <v>78</v>
      </c>
      <c r="D35" t="s">
        <v>79</v>
      </c>
      <c r="E35" t="s">
        <v>80</v>
      </c>
    </row>
    <row r="36" spans="2:5" x14ac:dyDescent="0.25">
      <c r="C36" t="s">
        <v>81</v>
      </c>
      <c r="D36" t="s">
        <v>82</v>
      </c>
      <c r="E36" t="s">
        <v>83</v>
      </c>
    </row>
    <row r="38" spans="2:5" x14ac:dyDescent="0.25">
      <c r="D38" t="s">
        <v>50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319-1730-4866-9967-84361D2D9CD7}">
  <dimension ref="B2:E38"/>
  <sheetViews>
    <sheetView workbookViewId="0">
      <selection activeCell="I36" sqref="I36"/>
    </sheetView>
  </sheetViews>
  <sheetFormatPr defaultRowHeight="13.8" x14ac:dyDescent="0.25"/>
  <sheetData>
    <row r="2" spans="2:3" x14ac:dyDescent="0.25">
      <c r="B2" s="1" t="s">
        <v>48</v>
      </c>
    </row>
    <row r="3" spans="2:3" x14ac:dyDescent="0.25">
      <c r="B3" s="4" t="str">
        <f>RIGHT(E36, LEN(E36)-E38+1)</f>
        <v>59937.56</v>
      </c>
      <c r="C3" t="s">
        <v>49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84</v>
      </c>
    </row>
    <row r="11" spans="2:3" x14ac:dyDescent="0.25">
      <c r="B11" t="s">
        <v>85</v>
      </c>
    </row>
    <row r="13" spans="2:3" x14ac:dyDescent="0.25">
      <c r="B13" t="s">
        <v>86</v>
      </c>
    </row>
    <row r="15" spans="2:3" x14ac:dyDescent="0.25">
      <c r="B15" t="s">
        <v>8</v>
      </c>
    </row>
    <row r="16" spans="2:3" x14ac:dyDescent="0.25">
      <c r="C16" t="s">
        <v>15</v>
      </c>
    </row>
    <row r="17" spans="2:5" x14ac:dyDescent="0.25">
      <c r="C17" t="s">
        <v>87</v>
      </c>
    </row>
    <row r="18" spans="2:5" x14ac:dyDescent="0.25">
      <c r="C18" t="s">
        <v>88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89</v>
      </c>
      <c r="D22" t="s">
        <v>90</v>
      </c>
    </row>
    <row r="23" spans="2:5" x14ac:dyDescent="0.25">
      <c r="C23" t="s">
        <v>91</v>
      </c>
      <c r="D23" t="s">
        <v>92</v>
      </c>
    </row>
    <row r="24" spans="2:5" x14ac:dyDescent="0.25">
      <c r="C24" t="s">
        <v>14</v>
      </c>
      <c r="D24" t="s">
        <v>93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94</v>
      </c>
      <c r="D28" t="s">
        <v>95</v>
      </c>
      <c r="E28" t="s">
        <v>96</v>
      </c>
    </row>
    <row r="29" spans="2:5" x14ac:dyDescent="0.25">
      <c r="C29" t="s">
        <v>97</v>
      </c>
      <c r="D29" t="s">
        <v>98</v>
      </c>
      <c r="E29" t="s">
        <v>99</v>
      </c>
    </row>
    <row r="30" spans="2:5" x14ac:dyDescent="0.25">
      <c r="C30" t="s">
        <v>100</v>
      </c>
      <c r="D30" t="s">
        <v>101</v>
      </c>
      <c r="E30" t="s">
        <v>102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103</v>
      </c>
      <c r="D34" t="s">
        <v>104</v>
      </c>
      <c r="E34" t="s">
        <v>105</v>
      </c>
    </row>
    <row r="35" spans="2:5" x14ac:dyDescent="0.25">
      <c r="C35" t="s">
        <v>106</v>
      </c>
      <c r="D35" t="s">
        <v>107</v>
      </c>
      <c r="E35" t="s">
        <v>108</v>
      </c>
    </row>
    <row r="36" spans="2:5" x14ac:dyDescent="0.25">
      <c r="C36" t="s">
        <v>109</v>
      </c>
      <c r="D36" t="s">
        <v>110</v>
      </c>
      <c r="E36" t="s">
        <v>111</v>
      </c>
    </row>
    <row r="38" spans="2:5" x14ac:dyDescent="0.25">
      <c r="D38" t="s">
        <v>50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FA51-F931-4229-A186-C6575DDBC7C0}">
  <dimension ref="B2:E38"/>
  <sheetViews>
    <sheetView workbookViewId="0">
      <selection activeCell="M37" sqref="M37"/>
    </sheetView>
  </sheetViews>
  <sheetFormatPr defaultRowHeight="13.8" x14ac:dyDescent="0.25"/>
  <sheetData>
    <row r="2" spans="2:3" x14ac:dyDescent="0.25">
      <c r="B2" s="1" t="s">
        <v>48</v>
      </c>
    </row>
    <row r="3" spans="2:3" x14ac:dyDescent="0.25">
      <c r="B3" s="4" t="str">
        <f>RIGHT(E36, LEN(E36)-E38+1)</f>
        <v>18140.61</v>
      </c>
      <c r="C3" t="s">
        <v>49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16</v>
      </c>
    </row>
    <row r="11" spans="2:3" x14ac:dyDescent="0.25">
      <c r="B11" t="s">
        <v>17</v>
      </c>
    </row>
    <row r="13" spans="2:3" x14ac:dyDescent="0.25">
      <c r="B13" t="s">
        <v>18</v>
      </c>
    </row>
    <row r="15" spans="2:3" x14ac:dyDescent="0.25">
      <c r="B15" t="s">
        <v>8</v>
      </c>
    </row>
    <row r="16" spans="2:3" x14ac:dyDescent="0.25">
      <c r="C16" t="s">
        <v>15</v>
      </c>
    </row>
    <row r="17" spans="2:5" x14ac:dyDescent="0.25">
      <c r="C17" t="s">
        <v>19</v>
      </c>
    </row>
    <row r="18" spans="2:5" x14ac:dyDescent="0.25">
      <c r="C18" t="s">
        <v>20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21</v>
      </c>
      <c r="D22" t="s">
        <v>22</v>
      </c>
    </row>
    <row r="23" spans="2:5" x14ac:dyDescent="0.25">
      <c r="C23" t="s">
        <v>23</v>
      </c>
      <c r="D23" t="s">
        <v>24</v>
      </c>
    </row>
    <row r="24" spans="2:5" x14ac:dyDescent="0.25">
      <c r="C24" t="s">
        <v>25</v>
      </c>
      <c r="D24" t="s">
        <v>26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27</v>
      </c>
      <c r="D28" t="s">
        <v>28</v>
      </c>
      <c r="E28" t="s">
        <v>29</v>
      </c>
    </row>
    <row r="29" spans="2:5" x14ac:dyDescent="0.25">
      <c r="C29" t="s">
        <v>30</v>
      </c>
      <c r="D29" t="s">
        <v>31</v>
      </c>
      <c r="E29" t="s">
        <v>32</v>
      </c>
    </row>
    <row r="30" spans="2:5" x14ac:dyDescent="0.25">
      <c r="C30" t="s">
        <v>33</v>
      </c>
      <c r="D30" t="s">
        <v>34</v>
      </c>
      <c r="E30" t="s">
        <v>35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36</v>
      </c>
      <c r="D34" t="s">
        <v>37</v>
      </c>
      <c r="E34" t="s">
        <v>38</v>
      </c>
    </row>
    <row r="35" spans="2:5" x14ac:dyDescent="0.25">
      <c r="C35" t="s">
        <v>39</v>
      </c>
      <c r="D35" t="s">
        <v>40</v>
      </c>
      <c r="E35" t="s">
        <v>41</v>
      </c>
    </row>
    <row r="36" spans="2:5" x14ac:dyDescent="0.25">
      <c r="C36" t="s">
        <v>42</v>
      </c>
      <c r="D36" t="s">
        <v>43</v>
      </c>
      <c r="E36" t="s">
        <v>44</v>
      </c>
    </row>
    <row r="38" spans="2:5" x14ac:dyDescent="0.25">
      <c r="D38" t="s">
        <v>50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Model</vt:lpstr>
      <vt:lpstr>BaseArmMotor</vt:lpstr>
      <vt:lpstr>ForeArmMotor</vt:lpstr>
      <vt:lpstr>GripperMotor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Nadeem</dc:creator>
  <cp:lastModifiedBy>Daniel Nadeem</cp:lastModifiedBy>
  <dcterms:created xsi:type="dcterms:W3CDTF">2021-03-22T18:53:38Z</dcterms:created>
  <dcterms:modified xsi:type="dcterms:W3CDTF">2021-04-09T23:33:55Z</dcterms:modified>
</cp:coreProperties>
</file>