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zn\Desktop\ARMFLEX9000\Mechanical\3D Model\Model 3\"/>
    </mc:Choice>
  </mc:AlternateContent>
  <xr:revisionPtr revIDLastSave="0" documentId="13_ncr:1_{A149A9D5-AB34-4C48-ADC4-1E4C4DC52ADB}" xr6:coauthVersionLast="45" xr6:coauthVersionMax="45" xr10:uidLastSave="{00000000-0000-0000-0000-000000000000}"/>
  <bookViews>
    <workbookView xWindow="10320" yWindow="4476" windowWidth="30960" windowHeight="12204" xr2:uid="{B3E33D88-83A3-41BC-A8DD-9DF247FD2043}"/>
  </bookViews>
  <sheets>
    <sheet name="Analysis" sheetId="1" r:id="rId1"/>
    <sheet name="BaseArmMotor" sheetId="2" r:id="rId2"/>
    <sheet name="ForeArmMotor" sheetId="3" r:id="rId3"/>
    <sheet name="GripperMo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C6" i="1"/>
  <c r="C5" i="1"/>
  <c r="C4" i="1"/>
  <c r="B3" i="4"/>
  <c r="B3" i="3"/>
  <c r="E38" i="4" a="1"/>
  <c r="E38" i="4" s="1"/>
  <c r="E38" i="3" a="1"/>
  <c r="E38" i="3" s="1"/>
  <c r="E38" i="2" a="1"/>
  <c r="E38" i="2" s="1"/>
  <c r="B3" i="2" s="1"/>
  <c r="D5" i="1"/>
  <c r="D6" i="1"/>
  <c r="D7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<sst xmlns="http://schemas.openxmlformats.org/spreadsheetml/2006/main" count="141" uniqueCount="110">
  <si>
    <t>BaseArmMotor</t>
  </si>
  <si>
    <t>ForeArmMotor</t>
  </si>
  <si>
    <t>GripperMotor</t>
  </si>
  <si>
    <t>PincherMotor</t>
  </si>
  <si>
    <t>Motor</t>
  </si>
  <si>
    <t>Mass properties of Robot</t>
  </si>
  <si>
    <t xml:space="preserve">     Configuration: Default</t>
  </si>
  <si>
    <t xml:space="preserve">     Coordinate system: -- default --</t>
  </si>
  <si>
    <t>Center of mass: ( millimeters )</t>
  </si>
  <si>
    <t>Principal axes of inertia and principal moments of inertia: ( grams *  square millimeters )</t>
  </si>
  <si>
    <t>Taken at the center of mass.</t>
  </si>
  <si>
    <t>Moments of inertia: ( grams *  square millimeters )</t>
  </si>
  <si>
    <t>Taken at the center of mass and aligned with the output coordinate system.</t>
  </si>
  <si>
    <t>Taken at the output coordinate system.</t>
  </si>
  <si>
    <t>Mass = 141.25 grams</t>
  </si>
  <si>
    <t>Volume = 136014.84 cubic millimeters</t>
  </si>
  <si>
    <t>Surface area = 61942.41  square millimeters</t>
  </si>
  <si>
    <t>X = 0.29</t>
  </si>
  <si>
    <t>Y = 3.75</t>
  </si>
  <si>
    <t>Z = -155.40</t>
  </si>
  <si>
    <t xml:space="preserve"> Ix = ( 0.00, -0.20,  0.98)   </t>
  </si>
  <si>
    <t>Px = 101844.56</t>
  </si>
  <si>
    <t xml:space="preserve"> Iy = ( 0.00, -0.98, -0.20)   </t>
  </si>
  <si>
    <t>Py = 712421.86</t>
  </si>
  <si>
    <t xml:space="preserve"> Iz = ( 1.00,  0.00,  0.00)   </t>
  </si>
  <si>
    <t>Pz = 790727.33</t>
  </si>
  <si>
    <t>Lxx = 790715.43</t>
  </si>
  <si>
    <t>Lxy = 772.32</t>
  </si>
  <si>
    <t>Lxz = -2682.59</t>
  </si>
  <si>
    <t>Lyx = 772.32</t>
  </si>
  <si>
    <t>Lyy = 688571.41</t>
  </si>
  <si>
    <t>Lyz = -118295.46</t>
  </si>
  <si>
    <t>Lzx = -2682.59</t>
  </si>
  <si>
    <t>Lzy = -118295.46</t>
  </si>
  <si>
    <t>Lzz = 125706.90</t>
  </si>
  <si>
    <t>Ixx = 4203636.54</t>
  </si>
  <si>
    <t>Ixy = 923.11</t>
  </si>
  <si>
    <t>Ixz = -8938.50</t>
  </si>
  <si>
    <t>Iyx = 923.11</t>
  </si>
  <si>
    <t>Iyy = 4099522.35</t>
  </si>
  <si>
    <t>Iyz = -200510.35</t>
  </si>
  <si>
    <t>Izx = -8938.50</t>
  </si>
  <si>
    <t>Izy = -200510.35</t>
  </si>
  <si>
    <t>Izz = 127700.02</t>
  </si>
  <si>
    <t>Mass = 74.44 grams</t>
  </si>
  <si>
    <t>Volume = 71418.77 cubic millimeters</t>
  </si>
  <si>
    <t>Surface area = 34731.36  square millimeters</t>
  </si>
  <si>
    <t>X = 0.00</t>
  </si>
  <si>
    <t>Y = 9.24</t>
  </si>
  <si>
    <t>Z = -78.32</t>
  </si>
  <si>
    <t>Px = 30157.15</t>
  </si>
  <si>
    <t>Py = 98878.06</t>
  </si>
  <si>
    <t>Pz = 116463.81</t>
  </si>
  <si>
    <t>Lxx = 116463.79</t>
  </si>
  <si>
    <t>Lxy = 16.91</t>
  </si>
  <si>
    <t>Lxz = -10.06</t>
  </si>
  <si>
    <t>Lyx = 16.91</t>
  </si>
  <si>
    <t>Lyy = 96166.53</t>
  </si>
  <si>
    <t>Lyz = -13378.61</t>
  </si>
  <si>
    <t>Lzx = -10.06</t>
  </si>
  <si>
    <t>Lzy = -13378.61</t>
  </si>
  <si>
    <t>Lzz = 32868.69</t>
  </si>
  <si>
    <t>Ixx = 579477.00</t>
  </si>
  <si>
    <t>Ixy = 14.66</t>
  </si>
  <si>
    <t>Ixz = 9.02</t>
  </si>
  <si>
    <t>Iyx = 14.66</t>
  </si>
  <si>
    <t>Iyy = 552821.33</t>
  </si>
  <si>
    <t>Iyz = -67263.60</t>
  </si>
  <si>
    <t>Izx = 9.02</t>
  </si>
  <si>
    <t>Izy = -67263.60</t>
  </si>
  <si>
    <t>Izz = 39227.09</t>
  </si>
  <si>
    <t>Mass = 34.70 grams</t>
  </si>
  <si>
    <t>Volume = 33352.03 cubic millimeters</t>
  </si>
  <si>
    <t>Surface area = 19110.79  square millimeters</t>
  </si>
  <si>
    <t>Y = 18.26</t>
  </si>
  <si>
    <t>Z = -8.60</t>
  </si>
  <si>
    <t xml:space="preserve"> Ix = ( 0.00, -0.07,  1.00)   </t>
  </si>
  <si>
    <t>Px = 6536.35</t>
  </si>
  <si>
    <t xml:space="preserve"> Iy = (-0.01, -1.00, -0.07)   </t>
  </si>
  <si>
    <t>Py = 15463.26</t>
  </si>
  <si>
    <t xml:space="preserve"> Iz = ( 1.00, -0.01,  0.00)   </t>
  </si>
  <si>
    <t>Pz = 16557.54</t>
  </si>
  <si>
    <t>Lxx = 16557.41</t>
  </si>
  <si>
    <t>Lxy = 11.67</t>
  </si>
  <si>
    <t>Lxz = 0.81</t>
  </si>
  <si>
    <t>Lyx = 11.67</t>
  </si>
  <si>
    <t>Lyy = 15424.27</t>
  </si>
  <si>
    <t>Lyz = -589.63</t>
  </si>
  <si>
    <t>Lzx = 0.81</t>
  </si>
  <si>
    <t>Lzy = -589.63</t>
  </si>
  <si>
    <t>Lzz = 6575.47</t>
  </si>
  <si>
    <t>Ixx = 30689.32</t>
  </si>
  <si>
    <t>Ixy = 12.10</t>
  </si>
  <si>
    <t>Ixz = 0.61</t>
  </si>
  <si>
    <t>Iyx = 12.10</t>
  </si>
  <si>
    <t>Iyy = 17991.03</t>
  </si>
  <si>
    <t>Iyz = -6038.03</t>
  </si>
  <si>
    <t>Izx = 0.61</t>
  </si>
  <si>
    <t>Izy = -6038.03</t>
  </si>
  <si>
    <t>Izz = 18140.61</t>
  </si>
  <si>
    <t>No Load Current</t>
  </si>
  <si>
    <t>No Load Speed</t>
  </si>
  <si>
    <t>Taken From Datasheet</t>
  </si>
  <si>
    <t>BaseArmMotor Inertia:</t>
  </si>
  <si>
    <t>gmm^2</t>
  </si>
  <si>
    <t>For Calculations:</t>
  </si>
  <si>
    <r>
      <t xml:space="preserve">J </t>
    </r>
    <r>
      <rPr>
        <sz val="11"/>
        <color theme="1"/>
        <rFont val="Cambria"/>
        <family val="1"/>
      </rPr>
      <t>(kg*m^2)</t>
    </r>
  </si>
  <si>
    <r>
      <rPr>
        <b/>
        <sz val="11"/>
        <color theme="1"/>
        <rFont val="Cambria"/>
        <family val="1"/>
      </rPr>
      <t>Kt</t>
    </r>
    <r>
      <rPr>
        <sz val="11"/>
        <color theme="1"/>
        <rFont val="Cambria"/>
        <family val="2"/>
      </rPr>
      <t xml:space="preserve"> (N*m/A)</t>
    </r>
  </si>
  <si>
    <r>
      <t xml:space="preserve">Rotor Inertia </t>
    </r>
    <r>
      <rPr>
        <sz val="11"/>
        <color theme="1"/>
        <rFont val="Cambria"/>
        <family val="1"/>
      </rPr>
      <t>(kg*m^2)</t>
    </r>
  </si>
  <si>
    <r>
      <t>B</t>
    </r>
    <r>
      <rPr>
        <sz val="11"/>
        <color theme="1"/>
        <rFont val="Cambria"/>
        <family val="1"/>
      </rPr>
      <t xml:space="preserve"> (N*m*s/rad)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</si>
</sst>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E+00"/>
    <numFmt numFmtId="171" formatCode="0.0E+00"/>
  </numFmts>
  <fonts count="4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CA8-54CD-4111-AAE7-85B90064C9A5}">
  <dimension ref="B2:K7"/>
  <sheetViews>
    <sheetView tabSelected="1" workbookViewId="0">
      <selection activeCell="I20" sqref="I20"/>
    </sheetView>
  </sheetViews>
  <sheetFormatPr defaultRowHeight="13.8" x14ac:dyDescent="0.25"/>
  <cols>
    <col min="1" max="2" width="12.69921875" bestFit="1" customWidth="1"/>
    <col min="3" max="3" width="9.3984375" bestFit="1" customWidth="1"/>
    <col min="4" max="4" width="12.5" bestFit="1" customWidth="1"/>
    <col min="5" max="5" width="11.8984375" bestFit="1" customWidth="1"/>
    <col min="6" max="6" width="10.09765625" bestFit="1" customWidth="1"/>
    <col min="7" max="7" width="14.59765625" bestFit="1" customWidth="1"/>
    <col min="8" max="8" width="13.19921875" bestFit="1" customWidth="1"/>
    <col min="9" max="9" width="8.8984375" bestFit="1" customWidth="1"/>
    <col min="10" max="10" width="19.8984375" bestFit="1" customWidth="1"/>
    <col min="11" max="11" width="8.8984375" bestFit="1" customWidth="1"/>
  </cols>
  <sheetData>
    <row r="2" spans="2:11" x14ac:dyDescent="0.25">
      <c r="F2" s="3" t="s">
        <v>102</v>
      </c>
      <c r="G2" s="3"/>
      <c r="H2" s="3"/>
      <c r="I2" s="3"/>
      <c r="J2" s="3"/>
      <c r="K2" s="4"/>
    </row>
    <row r="3" spans="2:11" x14ac:dyDescent="0.25">
      <c r="B3" s="1" t="s">
        <v>4</v>
      </c>
      <c r="C3" s="1" t="s">
        <v>106</v>
      </c>
      <c r="D3" s="1" t="s">
        <v>109</v>
      </c>
      <c r="F3" s="2" t="s">
        <v>107</v>
      </c>
      <c r="G3" s="1" t="s">
        <v>100</v>
      </c>
      <c r="H3" s="1" t="s">
        <v>101</v>
      </c>
      <c r="J3" s="1" t="s">
        <v>108</v>
      </c>
    </row>
    <row r="4" spans="2:11" x14ac:dyDescent="0.25">
      <c r="B4" t="s">
        <v>0</v>
      </c>
      <c r="C4" s="6">
        <f>BaseArmMotor!B3*10^-9</f>
        <v>1.2770002000000002E-4</v>
      </c>
      <c r="D4" s="6">
        <f>F4*(G4/(H4*2* PI() /60))</f>
        <v>1.2950531339942287E-6</v>
      </c>
      <c r="F4">
        <v>1.5900000000000001E-2</v>
      </c>
      <c r="G4">
        <v>5.8000000000000003E-2</v>
      </c>
      <c r="H4">
        <v>6800</v>
      </c>
      <c r="J4" s="7">
        <f>310*10^-9</f>
        <v>3.1E-7</v>
      </c>
    </row>
    <row r="5" spans="2:11" x14ac:dyDescent="0.25">
      <c r="B5" t="s">
        <v>1</v>
      </c>
      <c r="C5" s="6">
        <f>ForeArmMotor!B3*10^-9</f>
        <v>3.9227090000000002E-5</v>
      </c>
      <c r="D5" s="6">
        <f>F5*(G5/(H5*2* PI() /60))</f>
        <v>1.2950531339942287E-6</v>
      </c>
      <c r="F5">
        <v>1.5900000000000001E-2</v>
      </c>
      <c r="G5">
        <v>5.8000000000000003E-2</v>
      </c>
      <c r="H5">
        <v>6800</v>
      </c>
    </row>
    <row r="6" spans="2:11" x14ac:dyDescent="0.25">
      <c r="B6" t="s">
        <v>2</v>
      </c>
      <c r="C6" s="6">
        <f>GripperMotor!B3*10^-9</f>
        <v>1.8140610000000001E-5</v>
      </c>
      <c r="D6" s="6">
        <f>F6*(G6/(H6*2* PI() /60))</f>
        <v>1.2950531339942287E-6</v>
      </c>
      <c r="F6">
        <v>1.5900000000000001E-2</v>
      </c>
      <c r="G6">
        <v>5.8000000000000003E-2</v>
      </c>
      <c r="H6">
        <v>6800</v>
      </c>
    </row>
    <row r="7" spans="2:11" x14ac:dyDescent="0.25">
      <c r="B7" t="s">
        <v>3</v>
      </c>
      <c r="C7" s="6"/>
      <c r="D7" s="6">
        <f>F7*(G7/(H7*2* PI() /60))</f>
        <v>1.2950531339942287E-6</v>
      </c>
      <c r="F7">
        <v>1.5900000000000001E-2</v>
      </c>
      <c r="G7">
        <v>5.8000000000000003E-2</v>
      </c>
      <c r="H7">
        <v>6800</v>
      </c>
    </row>
  </sheetData>
  <mergeCells count="1"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FEBB-2D2C-41FE-8BF0-ACD423F914C4}">
  <dimension ref="B2:E38"/>
  <sheetViews>
    <sheetView workbookViewId="0">
      <selection activeCell="B2" sqref="B2:D3"/>
    </sheetView>
  </sheetViews>
  <sheetFormatPr defaultRowHeight="13.8" x14ac:dyDescent="0.25"/>
  <sheetData>
    <row r="2" spans="2:3" x14ac:dyDescent="0.25">
      <c r="B2" s="1" t="s">
        <v>103</v>
      </c>
    </row>
    <row r="3" spans="2:3" x14ac:dyDescent="0.25">
      <c r="B3" s="5" t="str">
        <f>RIGHT(E36, LEN(E36)-E38+1)</f>
        <v>127700.02</v>
      </c>
      <c r="C3" t="s">
        <v>104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14</v>
      </c>
    </row>
    <row r="11" spans="2:3" x14ac:dyDescent="0.25">
      <c r="B11" t="s">
        <v>15</v>
      </c>
    </row>
    <row r="13" spans="2:3" x14ac:dyDescent="0.25">
      <c r="B13" t="s">
        <v>16</v>
      </c>
    </row>
    <row r="15" spans="2:3" x14ac:dyDescent="0.25">
      <c r="B15" t="s">
        <v>8</v>
      </c>
    </row>
    <row r="16" spans="2:3" x14ac:dyDescent="0.25">
      <c r="C16" t="s">
        <v>17</v>
      </c>
    </row>
    <row r="17" spans="2:5" x14ac:dyDescent="0.25">
      <c r="C17" t="s">
        <v>18</v>
      </c>
    </row>
    <row r="18" spans="2:5" x14ac:dyDescent="0.25">
      <c r="C18" t="s">
        <v>19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20</v>
      </c>
      <c r="D22" t="s">
        <v>21</v>
      </c>
    </row>
    <row r="23" spans="2:5" x14ac:dyDescent="0.25">
      <c r="C23" t="s">
        <v>22</v>
      </c>
      <c r="D23" t="s">
        <v>23</v>
      </c>
    </row>
    <row r="24" spans="2:5" x14ac:dyDescent="0.25">
      <c r="C24" t="s">
        <v>24</v>
      </c>
      <c r="D24" t="s">
        <v>25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26</v>
      </c>
      <c r="D28" t="s">
        <v>27</v>
      </c>
      <c r="E28" t="s">
        <v>28</v>
      </c>
    </row>
    <row r="29" spans="2:5" x14ac:dyDescent="0.25">
      <c r="C29" t="s">
        <v>29</v>
      </c>
      <c r="D29" t="s">
        <v>30</v>
      </c>
      <c r="E29" t="s">
        <v>31</v>
      </c>
    </row>
    <row r="30" spans="2:5" x14ac:dyDescent="0.25">
      <c r="C30" t="s">
        <v>32</v>
      </c>
      <c r="D30" t="s">
        <v>33</v>
      </c>
      <c r="E30" t="s">
        <v>34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35</v>
      </c>
      <c r="D34" t="s">
        <v>36</v>
      </c>
      <c r="E34" t="s">
        <v>37</v>
      </c>
    </row>
    <row r="35" spans="2:5" x14ac:dyDescent="0.25">
      <c r="C35" t="s">
        <v>38</v>
      </c>
      <c r="D35" t="s">
        <v>39</v>
      </c>
      <c r="E35" t="s">
        <v>40</v>
      </c>
    </row>
    <row r="36" spans="2:5" x14ac:dyDescent="0.25">
      <c r="C36" t="s">
        <v>41</v>
      </c>
      <c r="D36" t="s">
        <v>42</v>
      </c>
      <c r="E36" t="s">
        <v>43</v>
      </c>
    </row>
    <row r="38" spans="2:5" x14ac:dyDescent="0.25">
      <c r="D38" t="s">
        <v>105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319-1730-4866-9967-84361D2D9CD7}">
  <dimension ref="B2:E38"/>
  <sheetViews>
    <sheetView workbookViewId="0">
      <selection activeCell="B2" sqref="B2:D3"/>
    </sheetView>
  </sheetViews>
  <sheetFormatPr defaultRowHeight="13.8" x14ac:dyDescent="0.25"/>
  <sheetData>
    <row r="2" spans="2:3" x14ac:dyDescent="0.25">
      <c r="B2" s="1" t="s">
        <v>103</v>
      </c>
    </row>
    <row r="3" spans="2:3" x14ac:dyDescent="0.25">
      <c r="B3" s="5" t="str">
        <f>RIGHT(E36, LEN(E36)-E38+1)</f>
        <v>39227.09</v>
      </c>
      <c r="C3" t="s">
        <v>104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44</v>
      </c>
    </row>
    <row r="11" spans="2:3" x14ac:dyDescent="0.25">
      <c r="B11" t="s">
        <v>45</v>
      </c>
    </row>
    <row r="13" spans="2:3" x14ac:dyDescent="0.25">
      <c r="B13" t="s">
        <v>46</v>
      </c>
    </row>
    <row r="15" spans="2:3" x14ac:dyDescent="0.25">
      <c r="B15" t="s">
        <v>8</v>
      </c>
    </row>
    <row r="16" spans="2:3" x14ac:dyDescent="0.25">
      <c r="C16" t="s">
        <v>47</v>
      </c>
    </row>
    <row r="17" spans="2:5" x14ac:dyDescent="0.25">
      <c r="C17" t="s">
        <v>48</v>
      </c>
    </row>
    <row r="18" spans="2:5" x14ac:dyDescent="0.25">
      <c r="C18" t="s">
        <v>49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20</v>
      </c>
      <c r="D22" t="s">
        <v>50</v>
      </c>
    </row>
    <row r="23" spans="2:5" x14ac:dyDescent="0.25">
      <c r="C23" t="s">
        <v>22</v>
      </c>
      <c r="D23" t="s">
        <v>51</v>
      </c>
    </row>
    <row r="24" spans="2:5" x14ac:dyDescent="0.25">
      <c r="C24" t="s">
        <v>24</v>
      </c>
      <c r="D24" t="s">
        <v>52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53</v>
      </c>
      <c r="D28" t="s">
        <v>54</v>
      </c>
      <c r="E28" t="s">
        <v>55</v>
      </c>
    </row>
    <row r="29" spans="2:5" x14ac:dyDescent="0.25">
      <c r="C29" t="s">
        <v>56</v>
      </c>
      <c r="D29" t="s">
        <v>57</v>
      </c>
      <c r="E29" t="s">
        <v>58</v>
      </c>
    </row>
    <row r="30" spans="2:5" x14ac:dyDescent="0.25">
      <c r="C30" t="s">
        <v>59</v>
      </c>
      <c r="D30" t="s">
        <v>60</v>
      </c>
      <c r="E30" t="s">
        <v>61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62</v>
      </c>
      <c r="D34" t="s">
        <v>63</v>
      </c>
      <c r="E34" t="s">
        <v>64</v>
      </c>
    </row>
    <row r="35" spans="2:5" x14ac:dyDescent="0.25">
      <c r="C35" t="s">
        <v>65</v>
      </c>
      <c r="D35" t="s">
        <v>66</v>
      </c>
      <c r="E35" t="s">
        <v>67</v>
      </c>
    </row>
    <row r="36" spans="2:5" x14ac:dyDescent="0.25">
      <c r="C36" t="s">
        <v>68</v>
      </c>
      <c r="D36" t="s">
        <v>69</v>
      </c>
      <c r="E36" t="s">
        <v>70</v>
      </c>
    </row>
    <row r="38" spans="2:5" x14ac:dyDescent="0.25">
      <c r="D38" t="s">
        <v>105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FA51-F931-4229-A186-C6575DDBC7C0}">
  <dimension ref="B2:E38"/>
  <sheetViews>
    <sheetView workbookViewId="0">
      <selection activeCell="K12" sqref="K12"/>
    </sheetView>
  </sheetViews>
  <sheetFormatPr defaultRowHeight="13.8" x14ac:dyDescent="0.25"/>
  <sheetData>
    <row r="2" spans="2:3" x14ac:dyDescent="0.25">
      <c r="B2" s="1" t="s">
        <v>103</v>
      </c>
    </row>
    <row r="3" spans="2:3" x14ac:dyDescent="0.25">
      <c r="B3" s="5" t="str">
        <f>RIGHT(E36, LEN(E36)-E38+1)</f>
        <v>18140.61</v>
      </c>
      <c r="C3" t="s">
        <v>104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71</v>
      </c>
    </row>
    <row r="11" spans="2:3" x14ac:dyDescent="0.25">
      <c r="B11" t="s">
        <v>72</v>
      </c>
    </row>
    <row r="13" spans="2:3" x14ac:dyDescent="0.25">
      <c r="B13" t="s">
        <v>73</v>
      </c>
    </row>
    <row r="15" spans="2:3" x14ac:dyDescent="0.25">
      <c r="B15" t="s">
        <v>8</v>
      </c>
    </row>
    <row r="16" spans="2:3" x14ac:dyDescent="0.25">
      <c r="C16" t="s">
        <v>47</v>
      </c>
    </row>
    <row r="17" spans="2:5" x14ac:dyDescent="0.25">
      <c r="C17" t="s">
        <v>74</v>
      </c>
    </row>
    <row r="18" spans="2:5" x14ac:dyDescent="0.25">
      <c r="C18" t="s">
        <v>75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76</v>
      </c>
      <c r="D22" t="s">
        <v>77</v>
      </c>
    </row>
    <row r="23" spans="2:5" x14ac:dyDescent="0.25">
      <c r="C23" t="s">
        <v>78</v>
      </c>
      <c r="D23" t="s">
        <v>79</v>
      </c>
    </row>
    <row r="24" spans="2:5" x14ac:dyDescent="0.25">
      <c r="C24" t="s">
        <v>80</v>
      </c>
      <c r="D24" t="s">
        <v>81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82</v>
      </c>
      <c r="D28" t="s">
        <v>83</v>
      </c>
      <c r="E28" t="s">
        <v>84</v>
      </c>
    </row>
    <row r="29" spans="2:5" x14ac:dyDescent="0.25">
      <c r="C29" t="s">
        <v>85</v>
      </c>
      <c r="D29" t="s">
        <v>86</v>
      </c>
      <c r="E29" t="s">
        <v>87</v>
      </c>
    </row>
    <row r="30" spans="2:5" x14ac:dyDescent="0.25">
      <c r="C30" t="s">
        <v>88</v>
      </c>
      <c r="D30" t="s">
        <v>89</v>
      </c>
      <c r="E30" t="s">
        <v>90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91</v>
      </c>
      <c r="D34" t="s">
        <v>92</v>
      </c>
      <c r="E34" t="s">
        <v>93</v>
      </c>
    </row>
    <row r="35" spans="2:5" x14ac:dyDescent="0.25">
      <c r="C35" t="s">
        <v>94</v>
      </c>
      <c r="D35" t="s">
        <v>95</v>
      </c>
      <c r="E35" t="s">
        <v>96</v>
      </c>
    </row>
    <row r="36" spans="2:5" x14ac:dyDescent="0.25">
      <c r="C36" t="s">
        <v>97</v>
      </c>
      <c r="D36" t="s">
        <v>98</v>
      </c>
      <c r="E36" t="s">
        <v>99</v>
      </c>
    </row>
    <row r="38" spans="2:5" x14ac:dyDescent="0.25">
      <c r="D38" t="s">
        <v>105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BaseArmMotor</vt:lpstr>
      <vt:lpstr>ForeArmMotor</vt:lpstr>
      <vt:lpstr>GripperMotor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Nadeem</dc:creator>
  <cp:lastModifiedBy>Daniel Nadeem</cp:lastModifiedBy>
  <dcterms:created xsi:type="dcterms:W3CDTF">2021-03-22T18:53:38Z</dcterms:created>
  <dcterms:modified xsi:type="dcterms:W3CDTF">2021-03-30T22:46:14Z</dcterms:modified>
</cp:coreProperties>
</file>