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Lesson\computer performance evaluation\assignment1\"/>
    </mc:Choice>
  </mc:AlternateContent>
  <xr:revisionPtr revIDLastSave="0" documentId="13_ncr:1_{9222F4EB-7C33-4BF0-A6EF-B0D60BF5C92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<sst xmlns="http://schemas.openxmlformats.org/spreadsheetml/2006/main" count="11" uniqueCount="9">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</sst>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9.9999999999999995E-7</c:v>
                </c:pt>
                <c:pt idx="10" formatCode="0.00E+00">
                  <c:v>7.9999999999999996E-6</c:v>
                </c:pt>
                <c:pt idx="11" formatCode="0.00E+00">
                  <c:v>1.2E-5</c:v>
                </c:pt>
                <c:pt idx="12" formatCode="0.00E+00">
                  <c:v>3.4E-5</c:v>
                </c:pt>
                <c:pt idx="13" formatCode="0.00E+00">
                  <c:v>5.8999999999999998E-5</c:v>
                </c:pt>
                <c:pt idx="14">
                  <c:v>1.08E-4</c:v>
                </c:pt>
                <c:pt idx="15">
                  <c:v>2.2800000000000001E-4</c:v>
                </c:pt>
                <c:pt idx="16">
                  <c:v>2.7999999999999998E-4</c:v>
                </c:pt>
                <c:pt idx="17">
                  <c:v>5.3600000000000002E-4</c:v>
                </c:pt>
                <c:pt idx="18">
                  <c:v>8.5599999999999999E-4</c:v>
                </c:pt>
                <c:pt idx="19">
                  <c:v>1.1770000000000001E-3</c:v>
                </c:pt>
                <c:pt idx="20">
                  <c:v>1.737E-3</c:v>
                </c:pt>
                <c:pt idx="21">
                  <c:v>2.3990000000000001E-3</c:v>
                </c:pt>
                <c:pt idx="22">
                  <c:v>3.369E-3</c:v>
                </c:pt>
                <c:pt idx="23">
                  <c:v>4.6280000000000002E-3</c:v>
                </c:pt>
                <c:pt idx="24">
                  <c:v>5.9350000000000002E-3</c:v>
                </c:pt>
                <c:pt idx="25">
                  <c:v>7.5810000000000001E-3</c:v>
                </c:pt>
                <c:pt idx="26">
                  <c:v>9.7710000000000002E-3</c:v>
                </c:pt>
                <c:pt idx="27">
                  <c:v>1.2305999999999999E-2</c:v>
                </c:pt>
                <c:pt idx="28">
                  <c:v>1.4983E-2</c:v>
                </c:pt>
                <c:pt idx="29">
                  <c:v>1.8386E-2</c:v>
                </c:pt>
                <c:pt idx="30">
                  <c:v>2.1562000000000001E-2</c:v>
                </c:pt>
                <c:pt idx="31">
                  <c:v>2.6217000000000001E-2</c:v>
                </c:pt>
                <c:pt idx="32">
                  <c:v>3.0440999999999999E-2</c:v>
                </c:pt>
                <c:pt idx="33">
                  <c:v>3.5220000000000001E-2</c:v>
                </c:pt>
                <c:pt idx="34">
                  <c:v>4.0384000000000003E-2</c:v>
                </c:pt>
                <c:pt idx="35">
                  <c:v>4.6252000000000001E-2</c:v>
                </c:pt>
                <c:pt idx="36">
                  <c:v>5.2380999999999997E-2</c:v>
                </c:pt>
                <c:pt idx="37">
                  <c:v>5.8164E-2</c:v>
                </c:pt>
                <c:pt idx="38">
                  <c:v>6.5014000000000002E-2</c:v>
                </c:pt>
                <c:pt idx="39">
                  <c:v>7.1703000000000003E-2</c:v>
                </c:pt>
                <c:pt idx="40">
                  <c:v>7.8802999999999998E-2</c:v>
                </c:pt>
                <c:pt idx="41">
                  <c:v>8.6244000000000001E-2</c:v>
                </c:pt>
                <c:pt idx="42">
                  <c:v>9.3808000000000002E-2</c:v>
                </c:pt>
                <c:pt idx="43">
                  <c:v>0.101884</c:v>
                </c:pt>
                <c:pt idx="44">
                  <c:v>0.109571</c:v>
                </c:pt>
                <c:pt idx="45">
                  <c:v>0.118488</c:v>
                </c:pt>
                <c:pt idx="46">
                  <c:v>0.12672900000000001</c:v>
                </c:pt>
                <c:pt idx="47">
                  <c:v>0.13563800000000001</c:v>
                </c:pt>
                <c:pt idx="48">
                  <c:v>0.14200499999999999</c:v>
                </c:pt>
                <c:pt idx="49">
                  <c:v>0.15049999999999999</c:v>
                </c:pt>
                <c:pt idx="50">
                  <c:v>0.15964</c:v>
                </c:pt>
                <c:pt idx="51">
                  <c:v>0.167767</c:v>
                </c:pt>
                <c:pt idx="52">
                  <c:v>0.176901</c:v>
                </c:pt>
                <c:pt idx="53">
                  <c:v>0.18491299999999999</c:v>
                </c:pt>
                <c:pt idx="54">
                  <c:v>0.19340499999999999</c:v>
                </c:pt>
                <c:pt idx="55">
                  <c:v>0.20283100000000001</c:v>
                </c:pt>
                <c:pt idx="56">
                  <c:v>0.211205</c:v>
                </c:pt>
                <c:pt idx="57">
                  <c:v>0.21874399999999999</c:v>
                </c:pt>
                <c:pt idx="58">
                  <c:v>0.22711500000000001</c:v>
                </c:pt>
                <c:pt idx="59">
                  <c:v>0.236238</c:v>
                </c:pt>
                <c:pt idx="60">
                  <c:v>0.24404600000000001</c:v>
                </c:pt>
                <c:pt idx="61">
                  <c:v>0.25145299999999998</c:v>
                </c:pt>
                <c:pt idx="62">
                  <c:v>0.25898900000000002</c:v>
                </c:pt>
                <c:pt idx="63">
                  <c:v>0.26723000000000002</c:v>
                </c:pt>
                <c:pt idx="64">
                  <c:v>0.27544099999999999</c:v>
                </c:pt>
                <c:pt idx="65">
                  <c:v>0.28264600000000001</c:v>
                </c:pt>
                <c:pt idx="66">
                  <c:v>0.29131200000000002</c:v>
                </c:pt>
                <c:pt idx="67">
                  <c:v>0.29825600000000002</c:v>
                </c:pt>
                <c:pt idx="68">
                  <c:v>0.30531700000000001</c:v>
                </c:pt>
                <c:pt idx="69">
                  <c:v>0.31283699999999998</c:v>
                </c:pt>
                <c:pt idx="70">
                  <c:v>0.320577</c:v>
                </c:pt>
                <c:pt idx="71">
                  <c:v>0.32690999999999998</c:v>
                </c:pt>
                <c:pt idx="72">
                  <c:v>0.33410400000000001</c:v>
                </c:pt>
                <c:pt idx="73">
                  <c:v>0.34051999999999999</c:v>
                </c:pt>
                <c:pt idx="74">
                  <c:v>0.34803400000000001</c:v>
                </c:pt>
                <c:pt idx="75">
                  <c:v>0.35418300000000003</c:v>
                </c:pt>
                <c:pt idx="76">
                  <c:v>0.36179499999999998</c:v>
                </c:pt>
                <c:pt idx="77">
                  <c:v>0.36708099999999999</c:v>
                </c:pt>
                <c:pt idx="78">
                  <c:v>0.37342500000000001</c:v>
                </c:pt>
                <c:pt idx="79">
                  <c:v>0.38029499999999999</c:v>
                </c:pt>
                <c:pt idx="80">
                  <c:v>0.38522099999999998</c:v>
                </c:pt>
                <c:pt idx="81">
                  <c:v>0.39217299999999999</c:v>
                </c:pt>
                <c:pt idx="82">
                  <c:v>0.398094</c:v>
                </c:pt>
                <c:pt idx="83">
                  <c:v>0.40422400000000003</c:v>
                </c:pt>
                <c:pt idx="84">
                  <c:v>0.40845999999999999</c:v>
                </c:pt>
                <c:pt idx="85">
                  <c:v>0.41415999999999997</c:v>
                </c:pt>
                <c:pt idx="86">
                  <c:v>0.42051899999999998</c:v>
                </c:pt>
                <c:pt idx="87">
                  <c:v>0.42635800000000001</c:v>
                </c:pt>
                <c:pt idx="88">
                  <c:v>0.431925</c:v>
                </c:pt>
                <c:pt idx="89">
                  <c:v>0.43641999999999997</c:v>
                </c:pt>
                <c:pt idx="90">
                  <c:v>0.44276399999999999</c:v>
                </c:pt>
                <c:pt idx="91">
                  <c:v>0.44751999999999997</c:v>
                </c:pt>
                <c:pt idx="92">
                  <c:v>0.45255000000000001</c:v>
                </c:pt>
                <c:pt idx="93">
                  <c:v>0.45707100000000001</c:v>
                </c:pt>
                <c:pt idx="94">
                  <c:v>0.46248</c:v>
                </c:pt>
                <c:pt idx="95">
                  <c:v>0.46642299999999998</c:v>
                </c:pt>
                <c:pt idx="96">
                  <c:v>0.47113300000000002</c:v>
                </c:pt>
                <c:pt idx="97">
                  <c:v>0.4763</c:v>
                </c:pt>
                <c:pt idx="98">
                  <c:v>0.48081699999999999</c:v>
                </c:pt>
                <c:pt idx="99">
                  <c:v>0.48470600000000003</c:v>
                </c:pt>
                <c:pt idx="100">
                  <c:v>0.49002200000000001</c:v>
                </c:pt>
                <c:pt idx="101">
                  <c:v>0.49469000000000002</c:v>
                </c:pt>
                <c:pt idx="102">
                  <c:v>0.49851800000000002</c:v>
                </c:pt>
                <c:pt idx="103">
                  <c:v>0.503552</c:v>
                </c:pt>
                <c:pt idx="104">
                  <c:v>0.50648499999999996</c:v>
                </c:pt>
                <c:pt idx="105">
                  <c:v>0.51066500000000004</c:v>
                </c:pt>
                <c:pt idx="106">
                  <c:v>0.51553800000000005</c:v>
                </c:pt>
                <c:pt idx="107">
                  <c:v>0.51947200000000004</c:v>
                </c:pt>
                <c:pt idx="108">
                  <c:v>0.52278400000000003</c:v>
                </c:pt>
                <c:pt idx="109">
                  <c:v>0.52576299999999998</c:v>
                </c:pt>
                <c:pt idx="110">
                  <c:v>0.52966000000000002</c:v>
                </c:pt>
                <c:pt idx="111">
                  <c:v>0.53415400000000002</c:v>
                </c:pt>
                <c:pt idx="112">
                  <c:v>0.53755699999999995</c:v>
                </c:pt>
                <c:pt idx="113">
                  <c:v>0.54186699999999999</c:v>
                </c:pt>
                <c:pt idx="114">
                  <c:v>0.54455100000000001</c:v>
                </c:pt>
                <c:pt idx="115">
                  <c:v>0.54890000000000005</c:v>
                </c:pt>
                <c:pt idx="116">
                  <c:v>0.55211500000000002</c:v>
                </c:pt>
                <c:pt idx="117">
                  <c:v>0.55515400000000004</c:v>
                </c:pt>
                <c:pt idx="118">
                  <c:v>0.55881000000000003</c:v>
                </c:pt>
                <c:pt idx="119">
                  <c:v>0.56306500000000004</c:v>
                </c:pt>
                <c:pt idx="120">
                  <c:v>0.56556200000000001</c:v>
                </c:pt>
                <c:pt idx="121">
                  <c:v>0.568357</c:v>
                </c:pt>
                <c:pt idx="122">
                  <c:v>0.572241</c:v>
                </c:pt>
                <c:pt idx="123">
                  <c:v>0.57463500000000001</c:v>
                </c:pt>
                <c:pt idx="124">
                  <c:v>0.57806900000000006</c:v>
                </c:pt>
                <c:pt idx="125">
                  <c:v>0.58149899999999999</c:v>
                </c:pt>
                <c:pt idx="126">
                  <c:v>0.58396300000000001</c:v>
                </c:pt>
                <c:pt idx="127">
                  <c:v>0.58755400000000002</c:v>
                </c:pt>
                <c:pt idx="128">
                  <c:v>0.59058999999999995</c:v>
                </c:pt>
                <c:pt idx="129">
                  <c:v>0.59409500000000004</c:v>
                </c:pt>
                <c:pt idx="130">
                  <c:v>0.59583600000000003</c:v>
                </c:pt>
                <c:pt idx="131">
                  <c:v>0.59891799999999995</c:v>
                </c:pt>
                <c:pt idx="132">
                  <c:v>0.60138000000000003</c:v>
                </c:pt>
                <c:pt idx="133">
                  <c:v>0.60404500000000005</c:v>
                </c:pt>
                <c:pt idx="134">
                  <c:v>0.60667300000000002</c:v>
                </c:pt>
                <c:pt idx="135">
                  <c:v>0.61042300000000005</c:v>
                </c:pt>
                <c:pt idx="136">
                  <c:v>0.61178999999999994</c:v>
                </c:pt>
                <c:pt idx="137">
                  <c:v>0.61563999999999997</c:v>
                </c:pt>
                <c:pt idx="138">
                  <c:v>0.61736500000000005</c:v>
                </c:pt>
                <c:pt idx="139">
                  <c:v>0.62059600000000004</c:v>
                </c:pt>
                <c:pt idx="140">
                  <c:v>0.62290900000000005</c:v>
                </c:pt>
                <c:pt idx="141">
                  <c:v>0.62490500000000004</c:v>
                </c:pt>
                <c:pt idx="142">
                  <c:v>0.627502</c:v>
                </c:pt>
                <c:pt idx="143">
                  <c:v>0.62969399999999998</c:v>
                </c:pt>
                <c:pt idx="144">
                  <c:v>0.632239</c:v>
                </c:pt>
                <c:pt idx="145">
                  <c:v>0.63428899999999999</c:v>
                </c:pt>
                <c:pt idx="146">
                  <c:v>0.63723600000000002</c:v>
                </c:pt>
                <c:pt idx="147">
                  <c:v>0.639266</c:v>
                </c:pt>
                <c:pt idx="148">
                  <c:v>0.64163199999999998</c:v>
                </c:pt>
                <c:pt idx="149">
                  <c:v>0.643953</c:v>
                </c:pt>
                <c:pt idx="150">
                  <c:v>0.64638600000000002</c:v>
                </c:pt>
                <c:pt idx="151">
                  <c:v>0.648262</c:v>
                </c:pt>
                <c:pt idx="152">
                  <c:v>0.649536</c:v>
                </c:pt>
                <c:pt idx="153">
                  <c:v>0.65257500000000002</c:v>
                </c:pt>
                <c:pt idx="154">
                  <c:v>0.65433699999999995</c:v>
                </c:pt>
                <c:pt idx="155">
                  <c:v>0.65689600000000004</c:v>
                </c:pt>
                <c:pt idx="156">
                  <c:v>0.65893100000000004</c:v>
                </c:pt>
                <c:pt idx="157">
                  <c:v>0.66079299999999996</c:v>
                </c:pt>
                <c:pt idx="158">
                  <c:v>0.66251400000000005</c:v>
                </c:pt>
                <c:pt idx="159">
                  <c:v>0.66426700000000005</c:v>
                </c:pt>
                <c:pt idx="160">
                  <c:v>0.66637100000000005</c:v>
                </c:pt>
                <c:pt idx="161">
                  <c:v>0.669435</c:v>
                </c:pt>
                <c:pt idx="162">
                  <c:v>0.67031200000000002</c:v>
                </c:pt>
                <c:pt idx="163">
                  <c:v>0.67297899999999999</c:v>
                </c:pt>
                <c:pt idx="164">
                  <c:v>0.674454</c:v>
                </c:pt>
                <c:pt idx="165">
                  <c:v>0.67623200000000006</c:v>
                </c:pt>
                <c:pt idx="166">
                  <c:v>0.67715199999999998</c:v>
                </c:pt>
                <c:pt idx="167">
                  <c:v>0.68023999999999996</c:v>
                </c:pt>
                <c:pt idx="168">
                  <c:v>0.68151399999999995</c:v>
                </c:pt>
                <c:pt idx="169">
                  <c:v>0.68354099999999995</c:v>
                </c:pt>
                <c:pt idx="170">
                  <c:v>0.68520199999999998</c:v>
                </c:pt>
                <c:pt idx="171">
                  <c:v>0.687218</c:v>
                </c:pt>
                <c:pt idx="172">
                  <c:v>0.688612</c:v>
                </c:pt>
                <c:pt idx="173">
                  <c:v>0.69032700000000002</c:v>
                </c:pt>
                <c:pt idx="174">
                  <c:v>0.691913</c:v>
                </c:pt>
                <c:pt idx="175">
                  <c:v>0.69376000000000004</c:v>
                </c:pt>
                <c:pt idx="176">
                  <c:v>0.69546600000000003</c:v>
                </c:pt>
                <c:pt idx="177">
                  <c:v>0.69658900000000001</c:v>
                </c:pt>
                <c:pt idx="178">
                  <c:v>0.69829300000000005</c:v>
                </c:pt>
                <c:pt idx="179">
                  <c:v>0.69984100000000005</c:v>
                </c:pt>
                <c:pt idx="180">
                  <c:v>0.70165100000000002</c:v>
                </c:pt>
                <c:pt idx="181">
                  <c:v>0.70308700000000002</c:v>
                </c:pt>
                <c:pt idx="182">
                  <c:v>0.705403</c:v>
                </c:pt>
                <c:pt idx="183">
                  <c:v>0.70650800000000002</c:v>
                </c:pt>
                <c:pt idx="184">
                  <c:v>0.70798000000000005</c:v>
                </c:pt>
                <c:pt idx="185">
                  <c:v>0.70902600000000005</c:v>
                </c:pt>
                <c:pt idx="186">
                  <c:v>0.71063100000000001</c:v>
                </c:pt>
                <c:pt idx="187">
                  <c:v>0.71234299999999995</c:v>
                </c:pt>
                <c:pt idx="188">
                  <c:v>0.71389199999999997</c:v>
                </c:pt>
                <c:pt idx="189">
                  <c:v>0.71500799999999998</c:v>
                </c:pt>
                <c:pt idx="190">
                  <c:v>0.71679400000000004</c:v>
                </c:pt>
                <c:pt idx="191">
                  <c:v>0.718283</c:v>
                </c:pt>
                <c:pt idx="192">
                  <c:v>0.719086</c:v>
                </c:pt>
                <c:pt idx="193">
                  <c:v>0.72104599999999996</c:v>
                </c:pt>
                <c:pt idx="194">
                  <c:v>0.72216100000000005</c:v>
                </c:pt>
                <c:pt idx="195">
                  <c:v>0.72398499999999999</c:v>
                </c:pt>
                <c:pt idx="196">
                  <c:v>0.72478600000000004</c:v>
                </c:pt>
                <c:pt idx="197">
                  <c:v>0.72625499999999998</c:v>
                </c:pt>
                <c:pt idx="198">
                  <c:v>0.72764099999999998</c:v>
                </c:pt>
                <c:pt idx="199">
                  <c:v>0.72888399999999998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0.00E+00</c:formatCode>
                <c:ptCount val="200"/>
                <c:pt idx="0">
                  <c:v>7.4897824588672394E-18</c:v>
                </c:pt>
                <c:pt idx="1">
                  <c:v>2.7446040007410801E-14</c:v>
                </c:pt>
                <c:pt idx="2">
                  <c:v>3.1608835320832398E-12</c:v>
                </c:pt>
                <c:pt idx="3">
                  <c:v>8.7867766935867097E-11</c:v>
                </c:pt>
                <c:pt idx="4">
                  <c:v>1.1169095614181101E-9</c:v>
                </c:pt>
                <c:pt idx="5">
                  <c:v>8.6300640055518501E-9</c:v>
                </c:pt>
                <c:pt idx="6">
                  <c:v>4.7188881708150201E-8</c:v>
                </c:pt>
                <c:pt idx="7">
                  <c:v>1.9997957171314301E-7</c:v>
                </c:pt>
                <c:pt idx="8">
                  <c:v>6.9664268107993001E-7</c:v>
                </c:pt>
                <c:pt idx="9">
                  <c:v>2.0770569259211402E-6</c:v>
                </c:pt>
                <c:pt idx="10">
                  <c:v>5.4561504866732596E-6</c:v>
                </c:pt>
                <c:pt idx="11">
                  <c:v>1.29028765633148E-5</c:v>
                </c:pt>
                <c:pt idx="12">
                  <c:v>2.7926653036665501E-5</c:v>
                </c:pt>
                <c:pt idx="13">
                  <c:v>5.6041044737330703E-5</c:v>
                </c:pt>
                <c:pt idx="14" formatCode="General">
                  <c:v>1.05352762361651E-4</c:v>
                </c:pt>
                <c:pt idx="15" formatCode="General">
                  <c:v>1.87109146127812E-4</c:v>
                </c:pt>
                <c:pt idx="16" formatCode="General">
                  <c:v>3.1613235211297599E-4</c:v>
                </c:pt>
                <c:pt idx="17" formatCode="General">
                  <c:v>5.1107430608827705E-4</c:v>
                </c:pt>
                <c:pt idx="18" formatCode="General">
                  <c:v>7.9444187765449303E-4</c:v>
                </c:pt>
                <c:pt idx="19" formatCode="General">
                  <c:v>1.19236393063054E-3</c:v>
                </c:pt>
                <c:pt idx="20" formatCode="General">
                  <c:v>1.73409746668049E-3</c:v>
                </c:pt>
                <c:pt idx="21" formatCode="General">
                  <c:v>2.4512954694903802E-3</c:v>
                </c:pt>
                <c:pt idx="22" formatCode="General">
                  <c:v>3.3770811779913102E-3</c:v>
                </c:pt>
                <c:pt idx="23" formatCode="General">
                  <c:v>4.5449900329234301E-3</c:v>
                </c:pt>
                <c:pt idx="24" formatCode="General">
                  <c:v>5.9878500556222103E-3</c:v>
                </c:pt>
                <c:pt idx="25" formatCode="General">
                  <c:v>7.7366735189630699E-3</c:v>
                </c:pt>
                <c:pt idx="26" formatCode="General">
                  <c:v>9.8196279538146098E-3</c:v>
                </c:pt>
                <c:pt idx="27" formatCode="General">
                  <c:v>1.22611440303395E-2</c:v>
                </c:pt>
                <c:pt idx="28" formatCode="General">
                  <c:v>1.5081203382381E-2</c:v>
                </c:pt>
                <c:pt idx="29" formatCode="General">
                  <c:v>1.8294832938338002E-2</c:v>
                </c:pt>
                <c:pt idx="30" formatCode="General">
                  <c:v>2.1911815661543099E-2</c:v>
                </c:pt>
                <c:pt idx="31" formatCode="General">
                  <c:v>2.5936612388874E-2</c:v>
                </c:pt>
                <c:pt idx="32" formatCode="General">
                  <c:v>3.03684768654565E-2</c:v>
                </c:pt>
                <c:pt idx="33" formatCode="General">
                  <c:v>3.5201736794774299E-2</c:v>
                </c:pt>
                <c:pt idx="34" formatCode="General">
                  <c:v>4.0426207972128599E-2</c:v>
                </c:pt>
                <c:pt idx="35" formatCode="General">
                  <c:v>4.6027706160341901E-2</c:v>
                </c:pt>
                <c:pt idx="36" formatCode="General">
                  <c:v>5.1988621825416803E-2</c:v>
                </c:pt>
                <c:pt idx="37" formatCode="General">
                  <c:v>5.8288525533563701E-2</c:v>
                </c:pt>
                <c:pt idx="38" formatCode="General">
                  <c:v>6.49047760197623E-2</c:v>
                </c:pt>
                <c:pt idx="39" formatCode="General">
                  <c:v>7.1813108004276593E-2</c:v>
                </c:pt>
                <c:pt idx="40" formatCode="General">
                  <c:v>7.8988182182661806E-2</c:v>
                </c:pt>
                <c:pt idx="41" formatCode="General">
                  <c:v>8.64040849973889E-2</c:v>
                </c:pt>
                <c:pt idx="42" formatCode="General">
                  <c:v>9.4034770499689502E-2</c:v>
                </c:pt>
                <c:pt idx="43" formatCode="General">
                  <c:v>0.10185444063792699</c:v>
                </c:pt>
                <c:pt idx="44" formatCode="General">
                  <c:v>0.109837863578473</c:v>
                </c:pt>
                <c:pt idx="45" formatCode="General">
                  <c:v>0.11796063217262601</c:v>
                </c:pt>
                <c:pt idx="46" formatCode="General">
                  <c:v>0.12619936648100599</c:v>
                </c:pt>
                <c:pt idx="47" formatCode="General">
                  <c:v>0.13453186544210899</c:v>
                </c:pt>
                <c:pt idx="48" formatCode="General">
                  <c:v>0.14293721342797999</c:v>
                </c:pt>
                <c:pt idx="49" formatCode="General">
                  <c:v>0.151395847674062</c:v>
                </c:pt>
                <c:pt idx="50" formatCode="General">
                  <c:v>0.159889592503309</c:v>
                </c:pt>
                <c:pt idx="51" formatCode="General">
                  <c:v>0.168401665976119</c:v>
                </c:pt>
                <c:pt idx="52" formatCode="General">
                  <c:v>0.17691666416326399</c:v>
                </c:pt>
                <c:pt idx="53" formatCode="General">
                  <c:v>0.18542052771975001</c:v>
                </c:pt>
                <c:pt idx="54" formatCode="General">
                  <c:v>0.19390049488062799</c:v>
                </c:pt>
                <c:pt idx="55" formatCode="General">
                  <c:v>0.20234504443999199</c:v>
                </c:pt>
                <c:pt idx="56" formatCode="General">
                  <c:v>0.21074383173622299</c:v>
                </c:pt>
                <c:pt idx="57" formatCode="General">
                  <c:v>0.219087620165765</c:v>
                </c:pt>
                <c:pt idx="58" formatCode="General">
                  <c:v>0.22736821029374901</c:v>
                </c:pt>
                <c:pt idx="59" formatCode="General">
                  <c:v>0.23557836822684899</c:v>
                </c:pt>
                <c:pt idx="60" formatCode="General">
                  <c:v>0.243711754562597</c:v>
                </c:pt>
                <c:pt idx="61" formatCode="General">
                  <c:v>0.25176285492824402</c:v>
                </c:pt>
                <c:pt idx="62" formatCode="General">
                  <c:v>0.25972691286779098</c:v>
                </c:pt>
                <c:pt idx="63" formatCode="General">
                  <c:v>0.26759986562377303</c:v>
                </c:pt>
                <c:pt idx="64" formatCode="General">
                  <c:v>0.27537828318611202</c:v>
                </c:pt>
                <c:pt idx="65" formatCode="General">
                  <c:v>0.28305931083913499</c:v>
                </c:pt>
                <c:pt idx="66" formatCode="General">
                  <c:v>0.29064061532505298</c:v>
                </c:pt>
                <c:pt idx="67" formatCode="General">
                  <c:v>0.29812033465364801</c:v>
                </c:pt>
                <c:pt idx="68" formatCode="General">
                  <c:v>0.30549703151964902</c:v>
                </c:pt>
                <c:pt idx="69" formatCode="General">
                  <c:v>0.31276965023793002</c:v>
                </c:pt>
                <c:pt idx="70" formatCode="General">
                  <c:v>0.31993747706911901</c:v>
                </c:pt>
                <c:pt idx="71" formatCode="General">
                  <c:v>0.32700010378199601</c:v>
                </c:pt>
                <c:pt idx="72" formatCode="General">
                  <c:v>0.33395739428181698</c:v>
                </c:pt>
                <c:pt idx="73" formatCode="General">
                  <c:v>0.34080945412366098</c:v>
                </c:pt>
                <c:pt idx="74" formatCode="General">
                  <c:v>0.34755660272545702</c:v>
                </c:pt>
                <c:pt idx="75" formatCode="General">
                  <c:v>0.35419934809520098</c:v>
                </c:pt>
                <c:pt idx="76" formatCode="General">
                  <c:v>0.36073836388998298</c:v>
                </c:pt>
                <c:pt idx="77" formatCode="General">
                  <c:v>0.36717446862996</c:v>
                </c:pt>
                <c:pt idx="78" formatCode="General">
                  <c:v>0.37350860689759502</c:v>
                </c:pt>
                <c:pt idx="79" formatCode="General">
                  <c:v>0.379741832360809</c:v>
                </c:pt>
                <c:pt idx="80" formatCode="General">
                  <c:v>0.38587529246776298</c:v>
                </c:pt>
                <c:pt idx="81" formatCode="General">
                  <c:v>0.39191021467038301</c:v>
                </c:pt>
                <c:pt idx="82" formatCode="General">
                  <c:v>0.39784789404325999</c:v>
                </c:pt>
                <c:pt idx="83" formatCode="General">
                  <c:v>0.40368968217401402</c:v>
                </c:pt>
                <c:pt idx="84" formatCode="General">
                  <c:v>0.40943697721036398</c:v>
                </c:pt>
                <c:pt idx="85" formatCode="General">
                  <c:v>0.415091214958063</c:v>
                </c:pt>
                <c:pt idx="86" formatCode="General">
                  <c:v>0.42065386093225599</c:v>
                </c:pt>
                <c:pt idx="87" formatCode="General">
                  <c:v>0.426126403272858</c:v>
                </c:pt>
                <c:pt idx="88" formatCode="General">
                  <c:v>0.431510346442045</c:v>
                </c:pt>
                <c:pt idx="89" formatCode="General">
                  <c:v>0.43680720562898101</c:v>
                </c:pt>
                <c:pt idx="90" formatCode="General">
                  <c:v>0.44201850179346303</c:v>
                </c:pt>
                <c:pt idx="91" formatCode="General">
                  <c:v>0.44714575728619499</c:v>
                </c:pt>
                <c:pt idx="92" formatCode="General">
                  <c:v>0.45219049198903799</c:v>
                </c:pt>
                <c:pt idx="93" formatCode="General">
                  <c:v>0.45715421992369498</c:v>
                </c:pt>
                <c:pt idx="94" formatCode="General">
                  <c:v>0.46203844628208601</c:v>
                </c:pt>
                <c:pt idx="95" formatCode="General">
                  <c:v>0.46684466483593301</c:v>
                </c:pt>
                <c:pt idx="96" formatCode="General">
                  <c:v>0.47157435568711797</c:v>
                </c:pt>
                <c:pt idx="97" formatCode="General">
                  <c:v>0.47622898332395602</c:v>
                </c:pt>
                <c:pt idx="98" formatCode="General">
                  <c:v>0.480809994951855</c:v>
                </c:pt>
                <c:pt idx="99" formatCode="General">
                  <c:v>0.48531881906982899</c:v>
                </c:pt>
                <c:pt idx="100" formatCode="General">
                  <c:v>0.48975686426709503</c:v>
                </c:pt>
                <c:pt idx="101" formatCode="General">
                  <c:v>0.49412551821644601</c:v>
                </c:pt>
                <c:pt idx="102" formatCode="General">
                  <c:v>0.49842614684338099</c:v>
                </c:pt>
                <c:pt idx="103" formatCode="General">
                  <c:v>0.50266009365198405</c:v>
                </c:pt>
                <c:pt idx="104" formatCode="General">
                  <c:v>0.50682867919046504</c:v>
                </c:pt>
                <c:pt idx="105" formatCode="General">
                  <c:v>0.51093320064088799</c:v>
                </c:pt>
                <c:pt idx="106" formatCode="General">
                  <c:v>0.51497493151918905</c:v>
                </c:pt>
                <c:pt idx="107" formatCode="General">
                  <c:v>0.51895512147295997</c:v>
                </c:pt>
                <c:pt idx="108" formatCode="General">
                  <c:v>0.52287499616569</c:v>
                </c:pt>
                <c:pt idx="109" formatCode="General">
                  <c:v>0.52673575723733201</c:v>
                </c:pt>
                <c:pt idx="110" formatCode="General">
                  <c:v>0.53053858233204998</c:v>
                </c:pt>
                <c:pt idx="111" formatCode="General">
                  <c:v>0.53428462518494002</c:v>
                </c:pt>
                <c:pt idx="112" formatCode="General">
                  <c:v>0.53797501576034401</c:v>
                </c:pt>
                <c:pt idx="113" formatCode="General">
                  <c:v>0.54161086043513995</c:v>
                </c:pt>
                <c:pt idx="114" formatCode="General">
                  <c:v>0.54519324222105803</c:v>
                </c:pt>
                <c:pt idx="115" formatCode="General">
                  <c:v>0.54872322102069704</c:v>
                </c:pt>
                <c:pt idx="116" formatCode="General">
                  <c:v>0.55220183391246103</c:v>
                </c:pt>
                <c:pt idx="117" formatCode="General">
                  <c:v>0.55563009546014497</c:v>
                </c:pt>
                <c:pt idx="118" formatCode="General">
                  <c:v>0.55900899804333903</c:v>
                </c:pt>
                <c:pt idx="119" formatCode="General">
                  <c:v>0.56233951220523704</c:v>
                </c:pt>
                <c:pt idx="120" formatCode="General">
                  <c:v>0.56562258701480195</c:v>
                </c:pt>
                <c:pt idx="121" formatCode="General">
                  <c:v>0.56885915044055102</c:v>
                </c:pt>
                <c:pt idx="122" formatCode="General">
                  <c:v>0.57205010973355797</c:v>
                </c:pt>
                <c:pt idx="123" formatCode="General">
                  <c:v>0.57519635181750195</c:v>
                </c:pt>
                <c:pt idx="124" formatCode="General">
                  <c:v>0.57829874368385703</c:v>
                </c:pt>
                <c:pt idx="125" formatCode="General">
                  <c:v>0.58135813279053306</c:v>
                </c:pt>
                <c:pt idx="126" formatCode="General">
                  <c:v>0.58437534746245201</c:v>
                </c:pt>
                <c:pt idx="127" formatCode="General">
                  <c:v>0.58735119729275398</c:v>
                </c:pt>
                <c:pt idx="128" formatCode="General">
                  <c:v>0.59028647354345898</c:v>
                </c:pt>
                <c:pt idx="129" formatCode="General">
                  <c:v>0.59318194954456605</c:v>
                </c:pt>
                <c:pt idx="130" formatCode="General">
                  <c:v>0.59603838109069895</c:v>
                </c:pt>
                <c:pt idx="131" formatCode="General">
                  <c:v>0.59885650683450897</c:v>
                </c:pt>
                <c:pt idx="132" formatCode="General">
                  <c:v>0.60163704867617895</c:v>
                </c:pt>
                <c:pt idx="133" formatCode="General">
                  <c:v>0.60438071214842504</c:v>
                </c:pt>
                <c:pt idx="134" formatCode="General">
                  <c:v>0.60708818679651</c:v>
                </c:pt>
                <c:pt idx="135" formatCode="General">
                  <c:v>0.60976014655284205</c:v>
                </c:pt>
                <c:pt idx="136" formatCode="General">
                  <c:v>0.61239725010579305</c:v>
                </c:pt>
                <c:pt idx="137" formatCode="General">
                  <c:v>0.61500014126245095</c:v>
                </c:pt>
                <c:pt idx="138" formatCode="General">
                  <c:v>0.61756944930503799</c:v>
                </c:pt>
                <c:pt idx="139" formatCode="General">
                  <c:v>0.62010578934082505</c:v>
                </c:pt>
                <c:pt idx="140" formatCode="General">
                  <c:v>0.62260976264536605</c:v>
                </c:pt>
                <c:pt idx="141" formatCode="General">
                  <c:v>0.62508195699892899</c:v>
                </c:pt>
                <c:pt idx="142" formatCode="General">
                  <c:v>0.62752294701606603</c:v>
                </c:pt>
                <c:pt idx="143" formatCode="General">
                  <c:v>0.62993329446823498</c:v>
                </c:pt>
                <c:pt idx="144" formatCode="General">
                  <c:v>0.63231354859946298</c:v>
                </c:pt>
                <c:pt idx="145" formatCode="General">
                  <c:v>0.63466424643503405</c:v>
                </c:pt>
                <c:pt idx="146" formatCode="General">
                  <c:v>0.63698591308322905</c:v>
                </c:pt>
                <c:pt idx="147" formatCode="General">
                  <c:v>0.63927906203013096</c:v>
                </c:pt>
                <c:pt idx="148" formatCode="General">
                  <c:v>0.64154419542755303</c:v>
                </c:pt>
                <c:pt idx="149" formatCode="General">
                  <c:v>0.643781804374154</c:v>
                </c:pt>
                <c:pt idx="150" formatCode="General">
                  <c:v>0.64599236918980496</c:v>
                </c:pt>
                <c:pt idx="151" formatCode="General">
                  <c:v>0.64817635968328902</c:v>
                </c:pt>
                <c:pt idx="152" formatCode="General">
                  <c:v>0.65033423541343804</c:v>
                </c:pt>
                <c:pt idx="153" formatCode="General">
                  <c:v>0.652466445943788</c:v>
                </c:pt>
                <c:pt idx="154" formatCode="General">
                  <c:v>0.65457343109086896</c:v>
                </c:pt>
                <c:pt idx="155" formatCode="General">
                  <c:v>0.65665562116623799</c:v>
                </c:pt>
                <c:pt idx="156" formatCode="General">
                  <c:v>0.65871343721235998</c:v>
                </c:pt>
                <c:pt idx="157" formatCode="General">
                  <c:v>0.660747291232474</c:v>
                </c:pt>
                <c:pt idx="158" formatCode="General">
                  <c:v>0.66275758641453797</c:v>
                </c:pt>
                <c:pt idx="159" formatCode="General">
                  <c:v>0.664744717349396</c:v>
                </c:pt>
                <c:pt idx="160" formatCode="General">
                  <c:v>0.66670907024328496</c:v>
                </c:pt>
                <c:pt idx="161" formatCode="General">
                  <c:v>0.66865102312479796</c:v>
                </c:pt>
                <c:pt idx="162" formatCode="General">
                  <c:v>0.67057094604643996</c:v>
                </c:pt>
                <c:pt idx="163" formatCode="General">
                  <c:v>0.67246920128088905</c:v>
                </c:pt>
                <c:pt idx="164" formatCode="General">
                  <c:v>0.67434614351210198</c:v>
                </c:pt>
                <c:pt idx="165" formatCode="General">
                  <c:v>0.67620212002137303</c:v>
                </c:pt>
                <c:pt idx="166" formatCode="General">
                  <c:v>0.67803747086847399</c:v>
                </c:pt>
                <c:pt idx="167" formatCode="General">
                  <c:v>0.67985252906800897</c:v>
                </c:pt>
                <c:pt idx="168" formatCode="General">
                  <c:v>0.68164762076107699</c:v>
                </c:pt>
                <c:pt idx="169" formatCode="General">
                  <c:v>0.68342306538239095</c:v>
                </c:pt>
                <c:pt idx="170" formatCode="General">
                  <c:v>0.68517917582295296</c:v>
                </c:pt>
                <c:pt idx="171" formatCode="General">
                  <c:v>0.686916258588394</c:v>
                </c:pt>
                <c:pt idx="172" formatCode="General">
                  <c:v>0.68863461395312098</c:v>
                </c:pt>
                <c:pt idx="173" formatCode="General">
                  <c:v>0.69033453611034201</c:v>
                </c:pt>
                <c:pt idx="174" formatCode="General">
                  <c:v>0.69201631331811597</c:v>
                </c:pt>
                <c:pt idx="175" formatCode="General">
                  <c:v>0.69368022804150298</c:v>
                </c:pt>
                <c:pt idx="176" formatCode="General">
                  <c:v>0.69532655709094704</c:v>
                </c:pt>
                <c:pt idx="177" formatCode="General">
                  <c:v>0.69695557175696798</c:v>
                </c:pt>
                <c:pt idx="178" formatCode="General">
                  <c:v>0.69856753794128301</c:v>
                </c:pt>
                <c:pt idx="179" formatCode="General">
                  <c:v>0.70016271628444504</c:v>
                </c:pt>
                <c:pt idx="180" formatCode="General">
                  <c:v>0.70174136229009498</c:v>
                </c:pt>
                <c:pt idx="181" formatCode="General">
                  <c:v>0.70330372644592298</c:v>
                </c:pt>
                <c:pt idx="182" formatCode="General">
                  <c:v>0.704850054341429</c:v>
                </c:pt>
                <c:pt idx="183" formatCode="General">
                  <c:v>0.70638058678256899</c:v>
                </c:pt>
                <c:pt idx="184" formatCode="General">
                  <c:v>0.70789555990338004</c:v>
                </c:pt>
                <c:pt idx="185" formatCode="General">
                  <c:v>0.70939520527465305</c:v>
                </c:pt>
                <c:pt idx="186" formatCode="General">
                  <c:v>0.710879750009764</c:v>
                </c:pt>
                <c:pt idx="187" formatCode="General">
                  <c:v>0.71234941686770603</c:v>
                </c:pt>
                <c:pt idx="188" formatCode="General">
                  <c:v>0.71380442435342994</c:v>
                </c:pt>
                <c:pt idx="189" formatCode="General">
                  <c:v>0.71524498681556303</c:v>
                </c:pt>
                <c:pt idx="190" formatCode="General">
                  <c:v>0.71667131454155997</c:v>
                </c:pt>
                <c:pt idx="191" formatCode="General">
                  <c:v>0.71808361385038799</c:v>
                </c:pt>
                <c:pt idx="192" formatCode="General">
                  <c:v>0.71948208718279605</c:v>
                </c:pt>
                <c:pt idx="193" formatCode="General">
                  <c:v>0.72086693318923201</c:v>
                </c:pt>
                <c:pt idx="194" formatCode="General">
                  <c:v>0.72223834681549703</c:v>
                </c:pt>
                <c:pt idx="195" formatCode="General">
                  <c:v>0.72359651938617398</c:v>
                </c:pt>
                <c:pt idx="196" formatCode="General">
                  <c:v>0.724941638685907</c:v>
                </c:pt>
                <c:pt idx="197" formatCode="General">
                  <c:v>0.72627388903859802</c:v>
                </c:pt>
                <c:pt idx="198" formatCode="General">
                  <c:v>0.727593451384556</c:v>
                </c:pt>
                <c:pt idx="199" formatCode="General">
                  <c:v>0.72890050335568501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1.4917E-2</c:v>
                </c:pt>
                <c:pt idx="1">
                  <c:v>3.2776E-2</c:v>
                </c:pt>
                <c:pt idx="2">
                  <c:v>5.3182E-2</c:v>
                </c:pt>
                <c:pt idx="3">
                  <c:v>7.6328999999999994E-2</c:v>
                </c:pt>
                <c:pt idx="4">
                  <c:v>0.100786</c:v>
                </c:pt>
                <c:pt idx="5">
                  <c:v>0.12892799999999999</c:v>
                </c:pt>
                <c:pt idx="6">
                  <c:v>0.158857</c:v>
                </c:pt>
                <c:pt idx="7">
                  <c:v>0.18857399999999999</c:v>
                </c:pt>
                <c:pt idx="8">
                  <c:v>0.21879299999999999</c:v>
                </c:pt>
                <c:pt idx="9">
                  <c:v>0.24978700000000001</c:v>
                </c:pt>
                <c:pt idx="10">
                  <c:v>0.28182499999999999</c:v>
                </c:pt>
                <c:pt idx="11">
                  <c:v>0.31100899999999998</c:v>
                </c:pt>
                <c:pt idx="12">
                  <c:v>0.341862</c:v>
                </c:pt>
                <c:pt idx="13">
                  <c:v>0.37280000000000002</c:v>
                </c:pt>
                <c:pt idx="14">
                  <c:v>0.39805499999999999</c:v>
                </c:pt>
                <c:pt idx="15">
                  <c:v>0.42491299999999999</c:v>
                </c:pt>
                <c:pt idx="16">
                  <c:v>0.45091599999999998</c:v>
                </c:pt>
                <c:pt idx="17">
                  <c:v>0.473132</c:v>
                </c:pt>
                <c:pt idx="18">
                  <c:v>0.49577100000000002</c:v>
                </c:pt>
                <c:pt idx="19">
                  <c:v>0.51691799999999999</c:v>
                </c:pt>
                <c:pt idx="20">
                  <c:v>0.53445399999999998</c:v>
                </c:pt>
                <c:pt idx="21">
                  <c:v>0.55324799999999996</c:v>
                </c:pt>
                <c:pt idx="22">
                  <c:v>0.56988000000000005</c:v>
                </c:pt>
                <c:pt idx="23">
                  <c:v>0.58426400000000001</c:v>
                </c:pt>
                <c:pt idx="24">
                  <c:v>0.59919599999999995</c:v>
                </c:pt>
                <c:pt idx="25">
                  <c:v>0.61074300000000004</c:v>
                </c:pt>
                <c:pt idx="26">
                  <c:v>0.62207500000000004</c:v>
                </c:pt>
                <c:pt idx="27">
                  <c:v>0.63253499999999996</c:v>
                </c:pt>
                <c:pt idx="28">
                  <c:v>0.64323900000000001</c:v>
                </c:pt>
                <c:pt idx="29">
                  <c:v>0.64940900000000001</c:v>
                </c:pt>
                <c:pt idx="30">
                  <c:v>0.65741000000000005</c:v>
                </c:pt>
                <c:pt idx="31">
                  <c:v>0.66200999999999999</c:v>
                </c:pt>
                <c:pt idx="32">
                  <c:v>0.66791599999999995</c:v>
                </c:pt>
                <c:pt idx="33">
                  <c:v>0.67093199999999997</c:v>
                </c:pt>
                <c:pt idx="34">
                  <c:v>0.67430800000000002</c:v>
                </c:pt>
                <c:pt idx="35">
                  <c:v>0.67580200000000001</c:v>
                </c:pt>
                <c:pt idx="36">
                  <c:v>0.67712399999999995</c:v>
                </c:pt>
                <c:pt idx="37">
                  <c:v>0.67852299999999999</c:v>
                </c:pt>
                <c:pt idx="38">
                  <c:v>0.67878700000000003</c:v>
                </c:pt>
                <c:pt idx="39">
                  <c:v>0.67879599999999995</c:v>
                </c:pt>
                <c:pt idx="40">
                  <c:v>0.676535</c:v>
                </c:pt>
                <c:pt idx="41">
                  <c:v>0.67539199999999999</c:v>
                </c:pt>
                <c:pt idx="42">
                  <c:v>0.67374500000000004</c:v>
                </c:pt>
                <c:pt idx="43">
                  <c:v>0.67097799999999996</c:v>
                </c:pt>
                <c:pt idx="44">
                  <c:v>0.66750399999999999</c:v>
                </c:pt>
                <c:pt idx="45">
                  <c:v>0.66415000000000002</c:v>
                </c:pt>
                <c:pt idx="46">
                  <c:v>0.66097700000000004</c:v>
                </c:pt>
                <c:pt idx="47">
                  <c:v>0.65597700000000003</c:v>
                </c:pt>
                <c:pt idx="48">
                  <c:v>0.65364900000000004</c:v>
                </c:pt>
                <c:pt idx="49">
                  <c:v>0.64939800000000003</c:v>
                </c:pt>
                <c:pt idx="50">
                  <c:v>0.64442699999999997</c:v>
                </c:pt>
                <c:pt idx="51">
                  <c:v>0.64008399999999999</c:v>
                </c:pt>
                <c:pt idx="52">
                  <c:v>0.63386799999999999</c:v>
                </c:pt>
                <c:pt idx="53">
                  <c:v>0.63008600000000003</c:v>
                </c:pt>
                <c:pt idx="54">
                  <c:v>0.62473100000000004</c:v>
                </c:pt>
                <c:pt idx="55">
                  <c:v>0.619089</c:v>
                </c:pt>
                <c:pt idx="56">
                  <c:v>0.613228</c:v>
                </c:pt>
                <c:pt idx="57">
                  <c:v>0.609537</c:v>
                </c:pt>
                <c:pt idx="58">
                  <c:v>0.60378500000000002</c:v>
                </c:pt>
                <c:pt idx="59">
                  <c:v>0.59722200000000003</c:v>
                </c:pt>
                <c:pt idx="60">
                  <c:v>0.59241299999999997</c:v>
                </c:pt>
                <c:pt idx="61">
                  <c:v>0.58798600000000001</c:v>
                </c:pt>
                <c:pt idx="62">
                  <c:v>0.581932</c:v>
                </c:pt>
                <c:pt idx="63">
                  <c:v>0.57659499999999997</c:v>
                </c:pt>
                <c:pt idx="64">
                  <c:v>0.570326</c:v>
                </c:pt>
                <c:pt idx="65">
                  <c:v>0.56564000000000003</c:v>
                </c:pt>
                <c:pt idx="66">
                  <c:v>0.55950200000000005</c:v>
                </c:pt>
                <c:pt idx="67">
                  <c:v>0.55443100000000001</c:v>
                </c:pt>
                <c:pt idx="68">
                  <c:v>0.549485</c:v>
                </c:pt>
                <c:pt idx="69">
                  <c:v>0.54446600000000001</c:v>
                </c:pt>
                <c:pt idx="70">
                  <c:v>0.53908599999999995</c:v>
                </c:pt>
                <c:pt idx="71">
                  <c:v>0.53443099999999999</c:v>
                </c:pt>
                <c:pt idx="72">
                  <c:v>0.52881699999999998</c:v>
                </c:pt>
                <c:pt idx="73">
                  <c:v>0.52435600000000004</c:v>
                </c:pt>
                <c:pt idx="74">
                  <c:v>0.51827299999999998</c:v>
                </c:pt>
                <c:pt idx="75">
                  <c:v>0.51347299999999996</c:v>
                </c:pt>
                <c:pt idx="76">
                  <c:v>0.50817999999999997</c:v>
                </c:pt>
                <c:pt idx="77">
                  <c:v>0.50417500000000004</c:v>
                </c:pt>
                <c:pt idx="78">
                  <c:v>0.49984299999999998</c:v>
                </c:pt>
                <c:pt idx="79">
                  <c:v>0.49429400000000001</c:v>
                </c:pt>
                <c:pt idx="80">
                  <c:v>0.491309</c:v>
                </c:pt>
                <c:pt idx="81">
                  <c:v>0.48610199999999998</c:v>
                </c:pt>
                <c:pt idx="82">
                  <c:v>0.48152699999999998</c:v>
                </c:pt>
                <c:pt idx="83">
                  <c:v>0.47647099999999998</c:v>
                </c:pt>
                <c:pt idx="84">
                  <c:v>0.47370299999999999</c:v>
                </c:pt>
                <c:pt idx="85">
                  <c:v>0.46919300000000003</c:v>
                </c:pt>
                <c:pt idx="86">
                  <c:v>0.46473799999999998</c:v>
                </c:pt>
                <c:pt idx="87">
                  <c:v>0.45963199999999999</c:v>
                </c:pt>
                <c:pt idx="88">
                  <c:v>0.45646599999999998</c:v>
                </c:pt>
                <c:pt idx="89">
                  <c:v>0.452322</c:v>
                </c:pt>
                <c:pt idx="90">
                  <c:v>0.44803500000000002</c:v>
                </c:pt>
                <c:pt idx="91">
                  <c:v>0.44418000000000002</c:v>
                </c:pt>
                <c:pt idx="92">
                  <c:v>0.44024400000000002</c:v>
                </c:pt>
                <c:pt idx="93">
                  <c:v>0.43657499999999999</c:v>
                </c:pt>
                <c:pt idx="94">
                  <c:v>0.43227900000000002</c:v>
                </c:pt>
                <c:pt idx="95">
                  <c:v>0.42962800000000001</c:v>
                </c:pt>
                <c:pt idx="96">
                  <c:v>0.42556300000000002</c:v>
                </c:pt>
                <c:pt idx="97">
                  <c:v>0.42219699999999999</c:v>
                </c:pt>
                <c:pt idx="98">
                  <c:v>0.41808899999999999</c:v>
                </c:pt>
                <c:pt idx="99">
                  <c:v>0.41478700000000002</c:v>
                </c:pt>
                <c:pt idx="100">
                  <c:v>0.41131600000000001</c:v>
                </c:pt>
                <c:pt idx="101">
                  <c:v>0.407223</c:v>
                </c:pt>
                <c:pt idx="102">
                  <c:v>0.40450399999999997</c:v>
                </c:pt>
                <c:pt idx="103">
                  <c:v>0.40046199999999998</c:v>
                </c:pt>
                <c:pt idx="104">
                  <c:v>0.398393</c:v>
                </c:pt>
                <c:pt idx="105">
                  <c:v>0.39503899999999997</c:v>
                </c:pt>
                <c:pt idx="106">
                  <c:v>0.39078400000000002</c:v>
                </c:pt>
                <c:pt idx="107">
                  <c:v>0.38769799999999999</c:v>
                </c:pt>
                <c:pt idx="108">
                  <c:v>0.385542</c:v>
                </c:pt>
                <c:pt idx="109">
                  <c:v>0.38303100000000001</c:v>
                </c:pt>
                <c:pt idx="110">
                  <c:v>0.37963799999999998</c:v>
                </c:pt>
                <c:pt idx="111">
                  <c:v>0.376392</c:v>
                </c:pt>
                <c:pt idx="112">
                  <c:v>0.37359199999999998</c:v>
                </c:pt>
                <c:pt idx="113">
                  <c:v>0.37027399999999999</c:v>
                </c:pt>
                <c:pt idx="114">
                  <c:v>0.36829699999999999</c:v>
                </c:pt>
                <c:pt idx="115">
                  <c:v>0.364875</c:v>
                </c:pt>
                <c:pt idx="116">
                  <c:v>0.36220200000000002</c:v>
                </c:pt>
                <c:pt idx="117">
                  <c:v>0.36021999999999998</c:v>
                </c:pt>
                <c:pt idx="118">
                  <c:v>0.35710399999999998</c:v>
                </c:pt>
                <c:pt idx="119">
                  <c:v>0.35366599999999998</c:v>
                </c:pt>
                <c:pt idx="120">
                  <c:v>0.35214899999999999</c:v>
                </c:pt>
                <c:pt idx="121">
                  <c:v>0.34930899999999998</c:v>
                </c:pt>
                <c:pt idx="122">
                  <c:v>0.34608699999999998</c:v>
                </c:pt>
                <c:pt idx="123">
                  <c:v>0.344474</c:v>
                </c:pt>
                <c:pt idx="124">
                  <c:v>0.34232499999999999</c:v>
                </c:pt>
                <c:pt idx="125">
                  <c:v>0.33921000000000001</c:v>
                </c:pt>
                <c:pt idx="126">
                  <c:v>0.33734199999999998</c:v>
                </c:pt>
                <c:pt idx="127">
                  <c:v>0.334482</c:v>
                </c:pt>
                <c:pt idx="128">
                  <c:v>0.332453</c:v>
                </c:pt>
                <c:pt idx="129">
                  <c:v>0.32889800000000002</c:v>
                </c:pt>
                <c:pt idx="130">
                  <c:v>0.327824</c:v>
                </c:pt>
                <c:pt idx="131">
                  <c:v>0.32521600000000001</c:v>
                </c:pt>
                <c:pt idx="132">
                  <c:v>0.323438</c:v>
                </c:pt>
                <c:pt idx="133">
                  <c:v>0.32063700000000001</c:v>
                </c:pt>
                <c:pt idx="134">
                  <c:v>0.31885599999999997</c:v>
                </c:pt>
                <c:pt idx="135">
                  <c:v>0.31568600000000002</c:v>
                </c:pt>
                <c:pt idx="136">
                  <c:v>0.314886</c:v>
                </c:pt>
                <c:pt idx="137">
                  <c:v>0.31212000000000001</c:v>
                </c:pt>
                <c:pt idx="138">
                  <c:v>0.31053700000000001</c:v>
                </c:pt>
                <c:pt idx="139">
                  <c:v>0.30838900000000002</c:v>
                </c:pt>
                <c:pt idx="140">
                  <c:v>0.30605300000000002</c:v>
                </c:pt>
                <c:pt idx="141">
                  <c:v>0.30452099999999999</c:v>
                </c:pt>
                <c:pt idx="142">
                  <c:v>0.30248199999999997</c:v>
                </c:pt>
                <c:pt idx="143">
                  <c:v>0.300705</c:v>
                </c:pt>
                <c:pt idx="144">
                  <c:v>0.29800100000000002</c:v>
                </c:pt>
                <c:pt idx="145">
                  <c:v>0.29769699999999999</c:v>
                </c:pt>
                <c:pt idx="146">
                  <c:v>0.294651</c:v>
                </c:pt>
                <c:pt idx="147">
                  <c:v>0.29337299999999999</c:v>
                </c:pt>
                <c:pt idx="148">
                  <c:v>0.29083799999999999</c:v>
                </c:pt>
                <c:pt idx="149">
                  <c:v>0.28926499999999999</c:v>
                </c:pt>
                <c:pt idx="150">
                  <c:v>0.28737299999999999</c:v>
                </c:pt>
                <c:pt idx="151">
                  <c:v>0.285634</c:v>
                </c:pt>
                <c:pt idx="152">
                  <c:v>0.28437800000000002</c:v>
                </c:pt>
                <c:pt idx="153">
                  <c:v>0.28246500000000002</c:v>
                </c:pt>
                <c:pt idx="154">
                  <c:v>0.28071600000000002</c:v>
                </c:pt>
                <c:pt idx="155">
                  <c:v>0.278893</c:v>
                </c:pt>
                <c:pt idx="156">
                  <c:v>0.27760000000000001</c:v>
                </c:pt>
                <c:pt idx="157">
                  <c:v>0.27581499999999998</c:v>
                </c:pt>
                <c:pt idx="158">
                  <c:v>0.27434900000000001</c:v>
                </c:pt>
                <c:pt idx="159">
                  <c:v>0.272837</c:v>
                </c:pt>
                <c:pt idx="160">
                  <c:v>0.27143200000000001</c:v>
                </c:pt>
                <c:pt idx="161">
                  <c:v>0.26897500000000002</c:v>
                </c:pt>
                <c:pt idx="162">
                  <c:v>0.26785100000000001</c:v>
                </c:pt>
                <c:pt idx="163">
                  <c:v>0.26633499999999999</c:v>
                </c:pt>
                <c:pt idx="164">
                  <c:v>0.26516200000000001</c:v>
                </c:pt>
                <c:pt idx="165">
                  <c:v>0.26331300000000002</c:v>
                </c:pt>
                <c:pt idx="166">
                  <c:v>0.26274199999999998</c:v>
                </c:pt>
                <c:pt idx="167">
                  <c:v>0.26025599999999999</c:v>
                </c:pt>
                <c:pt idx="168">
                  <c:v>0.25899</c:v>
                </c:pt>
                <c:pt idx="169">
                  <c:v>0.25733299999999998</c:v>
                </c:pt>
                <c:pt idx="170">
                  <c:v>0.25606699999999999</c:v>
                </c:pt>
                <c:pt idx="171">
                  <c:v>0.25475700000000001</c:v>
                </c:pt>
                <c:pt idx="172">
                  <c:v>0.25376100000000001</c:v>
                </c:pt>
                <c:pt idx="173">
                  <c:v>0.25254900000000002</c:v>
                </c:pt>
                <c:pt idx="174">
                  <c:v>0.25070599999999998</c:v>
                </c:pt>
                <c:pt idx="175">
                  <c:v>0.24962200000000001</c:v>
                </c:pt>
                <c:pt idx="176">
                  <c:v>0.24754799999999999</c:v>
                </c:pt>
                <c:pt idx="177">
                  <c:v>0.24688599999999999</c:v>
                </c:pt>
                <c:pt idx="178">
                  <c:v>0.24601000000000001</c:v>
                </c:pt>
                <c:pt idx="179">
                  <c:v>0.24465000000000001</c:v>
                </c:pt>
                <c:pt idx="180">
                  <c:v>0.24302799999999999</c:v>
                </c:pt>
                <c:pt idx="181">
                  <c:v>0.24188299999999999</c:v>
                </c:pt>
                <c:pt idx="182">
                  <c:v>0.23986499999999999</c:v>
                </c:pt>
                <c:pt idx="183">
                  <c:v>0.239286</c:v>
                </c:pt>
                <c:pt idx="184">
                  <c:v>0.238259</c:v>
                </c:pt>
                <c:pt idx="185">
                  <c:v>0.237064</c:v>
                </c:pt>
                <c:pt idx="186">
                  <c:v>0.23611099999999999</c:v>
                </c:pt>
                <c:pt idx="187">
                  <c:v>0.23462</c:v>
                </c:pt>
                <c:pt idx="188">
                  <c:v>0.23336200000000001</c:v>
                </c:pt>
                <c:pt idx="189">
                  <c:v>0.23242099999999999</c:v>
                </c:pt>
                <c:pt idx="190">
                  <c:v>0.23063500000000001</c:v>
                </c:pt>
                <c:pt idx="191">
                  <c:v>0.229737</c:v>
                </c:pt>
                <c:pt idx="192">
                  <c:v>0.229461</c:v>
                </c:pt>
                <c:pt idx="193">
                  <c:v>0.22711999999999999</c:v>
                </c:pt>
                <c:pt idx="194">
                  <c:v>0.22648499999999999</c:v>
                </c:pt>
                <c:pt idx="195">
                  <c:v>0.22509599999999999</c:v>
                </c:pt>
                <c:pt idx="196">
                  <c:v>0.22373999999999999</c:v>
                </c:pt>
                <c:pt idx="197">
                  <c:v>0.222997</c:v>
                </c:pt>
                <c:pt idx="198">
                  <c:v>0.22235099999999999</c:v>
                </c:pt>
                <c:pt idx="199">
                  <c:v>0.22106000000000001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1.4901532006678301E-2</c:v>
                </c:pt>
                <c:pt idx="1">
                  <c:v>3.25664449526979E-2</c:v>
                </c:pt>
                <c:pt idx="2">
                  <c:v>5.2960759039882198E-2</c:v>
                </c:pt>
                <c:pt idx="3">
                  <c:v>7.5946556922045105E-2</c:v>
                </c:pt>
                <c:pt idx="4">
                  <c:v>0.101285029379703</c:v>
                </c:pt>
                <c:pt idx="5">
                  <c:v>0.12864900556306499</c:v>
                </c:pt>
                <c:pt idx="6">
                  <c:v>0.15764355387356499</c:v>
                </c:pt>
                <c:pt idx="7">
                  <c:v>0.18783188752037999</c:v>
                </c:pt>
                <c:pt idx="8">
                  <c:v>0.218763068007055</c:v>
                </c:pt>
                <c:pt idx="9">
                  <c:v>0.249998023298238</c:v>
                </c:pt>
                <c:pt idx="10">
                  <c:v>0.28113109809565101</c:v>
                </c:pt>
                <c:pt idx="11">
                  <c:v>0.31180546410517201</c:v>
                </c:pt>
                <c:pt idx="12">
                  <c:v>0.341721910380969</c:v>
                </c:pt>
                <c:pt idx="13">
                  <c:v>0.370641535179488</c:v>
                </c:pt>
                <c:pt idx="14">
                  <c:v>0.39838351977706499</c:v>
                </c:pt>
                <c:pt idx="15">
                  <c:v>0.42481945613979799</c:v>
                </c:pt>
                <c:pt idx="16">
                  <c:v>0.44986568858679599</c:v>
                </c:pt>
                <c:pt idx="17">
                  <c:v>0.47347491922386398</c:v>
                </c:pt>
                <c:pt idx="18">
                  <c:v>0.49562802196223399</c:v>
                </c:pt>
                <c:pt idx="19">
                  <c:v>0.51632669082384097</c:v>
                </c:pt>
                <c:pt idx="20">
                  <c:v>0.53558726515827004</c:v>
                </c:pt>
                <c:pt idx="21">
                  <c:v>0.55343585092659198</c:v>
                </c:pt>
                <c:pt idx="22">
                  <c:v>0.56990469814397904</c:v>
                </c:pt>
                <c:pt idx="23">
                  <c:v>0.58502969386150205</c:v>
                </c:pt>
                <c:pt idx="24">
                  <c:v>0.59884877684812599</c:v>
                </c:pt>
                <c:pt idx="25">
                  <c:v>0.61140106255575599</c:v>
                </c:pt>
                <c:pt idx="26">
                  <c:v>0.62272647415792504</c:v>
                </c:pt>
                <c:pt idx="27">
                  <c:v>0.63286569836984896</c:v>
                </c:pt>
                <c:pt idx="28">
                  <c:v>0.64186031621635098</c:v>
                </c:pt>
                <c:pt idx="29">
                  <c:v>0.64975299349959603</c:v>
                </c:pt>
                <c:pt idx="30">
                  <c:v>0.65658764953149995</c:v>
                </c:pt>
                <c:pt idx="31">
                  <c:v>0.66240955311687499</c:v>
                </c:pt>
                <c:pt idx="32">
                  <c:v>0.66726532024999397</c:v>
                </c:pt>
                <c:pt idx="33">
                  <c:v>0.67120280783291997</c:v>
                </c:pt>
                <c:pt idx="34">
                  <c:v>0.67427091192681998</c:v>
                </c:pt>
                <c:pt idx="35">
                  <c:v>0.67651928808113704</c:v>
                </c:pt>
                <c:pt idx="36">
                  <c:v>0.67799801593230302</c:v>
                </c:pt>
                <c:pt idx="37">
                  <c:v>0.67875723145649802</c:v>
                </c:pt>
                <c:pt idx="38">
                  <c:v>0.67884674895451003</c:v>
                </c:pt>
                <c:pt idx="39">
                  <c:v>0.67831569192344898</c:v>
                </c:pt>
                <c:pt idx="40">
                  <c:v>0.67721214817979802</c:v>
                </c:pt>
                <c:pt idx="41">
                  <c:v>0.67558286053056404</c:v>
                </c:pt>
                <c:pt idx="42">
                  <c:v>0.67347296036987103</c:v>
                </c:pt>
                <c:pt idx="43">
                  <c:v>0.67092574808319905</c:v>
                </c:pt>
                <c:pt idx="44">
                  <c:v>0.667982521221409</c:v>
                </c:pt>
                <c:pt idx="45">
                  <c:v>0.66468244911567198</c:v>
                </c:pt>
                <c:pt idx="46">
                  <c:v>0.66106249092749902</c:v>
                </c:pt>
                <c:pt idx="47">
                  <c:v>0.65715735300641398</c:v>
                </c:pt>
                <c:pt idx="48">
                  <c:v>0.65299948077862902</c:v>
                </c:pt>
                <c:pt idx="49">
                  <c:v>0.64861908012192704</c:v>
                </c:pt>
                <c:pt idx="50">
                  <c:v>0.64404416320492597</c:v>
                </c:pt>
                <c:pt idx="51">
                  <c:v>0.63930061400160398</c:v>
                </c:pt>
                <c:pt idx="52">
                  <c:v>0.63441226906431403</c:v>
                </c:pt>
                <c:pt idx="53">
                  <c:v>0.62940100959363598</c:v>
                </c:pt>
                <c:pt idx="54">
                  <c:v>0.62428686133671896</c:v>
                </c:pt>
                <c:pt idx="55">
                  <c:v>0.61908809934424502</c:v>
                </c:pt>
                <c:pt idx="56">
                  <c:v>0.61382135509651803</c:v>
                </c:pt>
                <c:pt idx="57">
                  <c:v>0.60850172395605995</c:v>
                </c:pt>
                <c:pt idx="58">
                  <c:v>0.6031428713086</c:v>
                </c:pt>
                <c:pt idx="59">
                  <c:v>0.59775713611205405</c:v>
                </c:pt>
                <c:pt idx="60">
                  <c:v>0.59235563088336696</c:v>
                </c:pt>
                <c:pt idx="61">
                  <c:v>0.58694833741730401</c:v>
                </c:pt>
                <c:pt idx="62">
                  <c:v>0.58154419775265398</c:v>
                </c:pt>
                <c:pt idx="63">
                  <c:v>0.57615120008370302</c:v>
                </c:pt>
                <c:pt idx="64">
                  <c:v>0.57077645946265798</c:v>
                </c:pt>
                <c:pt idx="65">
                  <c:v>0.56542629325635596</c:v>
                </c:pt>
                <c:pt idx="66">
                  <c:v>0.56010629141242696</c:v>
                </c:pt>
                <c:pt idx="67">
                  <c:v>0.55482138165999395</c:v>
                </c:pt>
                <c:pt idx="68">
                  <c:v>0.54957588982168504</c:v>
                </c:pt>
                <c:pt idx="69">
                  <c:v>0.54437359545041197</c:v>
                </c:pt>
                <c:pt idx="70">
                  <c:v>0.53921778302881795</c:v>
                </c:pt>
                <c:pt idx="71">
                  <c:v>0.53411128898395499</c:v>
                </c:pt>
                <c:pt idx="72">
                  <c:v>0.52905654477666397</c:v>
                </c:pt>
                <c:pt idx="73">
                  <c:v>0.52405561632603104</c:v>
                </c:pt>
                <c:pt idx="74">
                  <c:v>0.51911024002561701</c:v>
                </c:pt>
                <c:pt idx="75">
                  <c:v>0.51422185560102396</c:v>
                </c:pt>
                <c:pt idx="76">
                  <c:v>0.50939163604885196</c:v>
                </c:pt>
                <c:pt idx="77">
                  <c:v>0.50462051488580995</c:v>
                </c:pt>
                <c:pt idx="78">
                  <c:v>0.49990921092447899</c:v>
                </c:pt>
                <c:pt idx="79">
                  <c:v>0.495258250779261</c:v>
                </c:pt>
                <c:pt idx="80">
                  <c:v>0.49066798929298999</c:v>
                </c:pt>
                <c:pt idx="81">
                  <c:v>0.48613862806153502</c:v>
                </c:pt>
                <c:pt idx="82">
                  <c:v>0.48167023222101901</c:v>
                </c:pt>
                <c:pt idx="83">
                  <c:v>0.47726274564985199</c:v>
                </c:pt>
                <c:pt idx="84">
                  <c:v>0.472916004725978</c:v>
                </c:pt>
                <c:pt idx="85">
                  <c:v>0.46862975076853602</c:v>
                </c:pt>
                <c:pt idx="86">
                  <c:v>0.46440364128251899</c:v>
                </c:pt>
                <c:pt idx="87">
                  <c:v>0.46023726011514199</c:v>
                </c:pt>
                <c:pt idx="88">
                  <c:v>0.45613012662339197</c:v>
                </c:pt>
                <c:pt idx="89">
                  <c:v>0.452081703943642</c:v>
                </c:pt>
                <c:pt idx="90">
                  <c:v>0.44809140644627299</c:v>
                </c:pt>
                <c:pt idx="91">
                  <c:v>0.44415860645095201</c:v>
                </c:pt>
                <c:pt idx="92">
                  <c:v>0.440282640271423</c:v>
                </c:pt>
                <c:pt idx="93">
                  <c:v>0.43646281365254003</c:v>
                </c:pt>
                <c:pt idx="94">
                  <c:v>0.43269840665653198</c:v>
                </c:pt>
                <c:pt idx="95">
                  <c:v>0.428988678050364</c:v>
                </c:pt>
                <c:pt idx="96">
                  <c:v>0.42533286924125702</c:v>
                </c:pt>
                <c:pt idx="97">
                  <c:v>0.42173020780315601</c:v>
                </c:pt>
                <c:pt idx="98">
                  <c:v>0.41817991063293503</c:v>
                </c:pt>
                <c:pt idx="99">
                  <c:v>0.41468118677159599</c:v>
                </c:pt>
                <c:pt idx="100">
                  <c:v>0.41123323992238398</c:v>
                </c:pt>
                <c:pt idx="101">
                  <c:v>0.407835270694832</c:v>
                </c:pt>
                <c:pt idx="102">
                  <c:v>0.40448647860099801</c:v>
                </c:pt>
                <c:pt idx="103">
                  <c:v>0.40118606382773297</c:v>
                </c:pt>
                <c:pt idx="104">
                  <c:v>0.397933228806571</c:v>
                </c:pt>
                <c:pt idx="105">
                  <c:v>0.39472717960083498</c:v>
                </c:pt>
                <c:pt idx="106">
                  <c:v>0.39156712712768199</c:v>
                </c:pt>
                <c:pt idx="107">
                  <c:v>0.38845228823119099</c:v>
                </c:pt>
                <c:pt idx="108">
                  <c:v>0.385381886621047</c:v>
                </c:pt>
                <c:pt idx="109">
                  <c:v>0.38235515369002898</c:v>
                </c:pt>
                <c:pt idx="110">
                  <c:v>0.37937132922226802</c:v>
                </c:pt>
                <c:pt idx="111">
                  <c:v>0.37642966200311601</c:v>
                </c:pt>
                <c:pt idx="112">
                  <c:v>0.37352941034042503</c:v>
                </c:pt>
                <c:pt idx="113">
                  <c:v>0.37066984250615098</c:v>
                </c:pt>
                <c:pt idx="114">
                  <c:v>0.36785023710633402</c:v>
                </c:pt>
                <c:pt idx="115">
                  <c:v>0.36506988338673801</c:v>
                </c:pt>
                <c:pt idx="116">
                  <c:v>0.362328081480775</c:v>
                </c:pt>
                <c:pt idx="117">
                  <c:v>0.35962414260568798</c:v>
                </c:pt>
                <c:pt idx="118">
                  <c:v>0.35695738921241499</c:v>
                </c:pt>
                <c:pt idx="119">
                  <c:v>0.35432715509403601</c:v>
                </c:pt>
                <c:pt idx="120">
                  <c:v>0.35173278545725001</c:v>
                </c:pt>
                <c:pt idx="121">
                  <c:v>0.34917363696089398</c:v>
                </c:pt>
                <c:pt idx="122">
                  <c:v>0.34664907772514097</c:v>
                </c:pt>
                <c:pt idx="123">
                  <c:v>0.34415848731467402</c:v>
                </c:pt>
                <c:pt idx="124">
                  <c:v>0.34170125669880302</c:v>
                </c:pt>
                <c:pt idx="125">
                  <c:v>0.33927678819121798</c:v>
                </c:pt>
                <c:pt idx="126">
                  <c:v>0.33688449537181497</c:v>
                </c:pt>
                <c:pt idx="127">
                  <c:v>0.33452380299278001</c:v>
                </c:pt>
                <c:pt idx="128">
                  <c:v>0.33219414687093002</c:v>
                </c:pt>
                <c:pt idx="129">
                  <c:v>0.32989497376808702</c:v>
                </c:pt>
                <c:pt idx="130">
                  <c:v>0.32762574126111199</c:v>
                </c:pt>
                <c:pt idx="131">
                  <c:v>0.32538591760305802</c:v>
                </c:pt>
                <c:pt idx="132">
                  <c:v>0.32317498157673502</c:v>
                </c:pt>
                <c:pt idx="133">
                  <c:v>0.320992422341904</c:v>
                </c:pt>
                <c:pt idx="134">
                  <c:v>0.318837739277123</c:v>
                </c:pt>
                <c:pt idx="135">
                  <c:v>0.31671044181723801</c:v>
                </c:pt>
                <c:pt idx="136">
                  <c:v>0.31461004928734998</c:v>
                </c:pt>
                <c:pt idx="137">
                  <c:v>0.31253609073405098</c:v>
                </c:pt>
                <c:pt idx="138">
                  <c:v>0.31048810475459399</c:v>
                </c:pt>
                <c:pt idx="139">
                  <c:v>0.308465639324638</c:v>
                </c:pt>
                <c:pt idx="140">
                  <c:v>0.306468251625102</c:v>
                </c:pt>
                <c:pt idx="141">
                  <c:v>0.304495507868631</c:v>
                </c:pt>
                <c:pt idx="142">
                  <c:v>0.30254698312609901</c:v>
                </c:pt>
                <c:pt idx="143">
                  <c:v>0.30062226115355201</c:v>
                </c:pt>
                <c:pt idx="144">
                  <c:v>0.29872093421992002</c:v>
                </c:pt>
                <c:pt idx="145">
                  <c:v>0.29684260293581</c:v>
                </c:pt>
                <c:pt idx="146">
                  <c:v>0.29498687608364299</c:v>
                </c:pt>
                <c:pt idx="147">
                  <c:v>0.29315337044937401</c:v>
                </c:pt>
                <c:pt idx="148">
                  <c:v>0.29134171065599501</c:v>
                </c:pt>
                <c:pt idx="149">
                  <c:v>0.289551528998993</c:v>
                </c:pt>
                <c:pt idx="150">
                  <c:v>0.28778246528392598</c:v>
                </c:pt>
                <c:pt idx="151">
                  <c:v>0.28603416666624498</c:v>
                </c:pt>
                <c:pt idx="152">
                  <c:v>0.28430628749346898</c:v>
                </c:pt>
                <c:pt idx="153">
                  <c:v>0.28259848914980601</c:v>
                </c:pt>
                <c:pt idx="154">
                  <c:v>0.280910439903304</c:v>
                </c:pt>
                <c:pt idx="155">
                  <c:v>0.27924181475558701</c:v>
                </c:pt>
                <c:pt idx="156">
                  <c:v>0.27759229529423102</c:v>
                </c:pt>
                <c:pt idx="157">
                  <c:v>0.27596156954781498</c:v>
                </c:pt>
                <c:pt idx="158">
                  <c:v>0.274349331843672</c:v>
                </c:pt>
                <c:pt idx="159">
                  <c:v>0.27275528266836901</c:v>
                </c:pt>
                <c:pt idx="160">
                  <c:v>0.27117912853090997</c:v>
                </c:pt>
                <c:pt idx="161">
                  <c:v>0.26962058182867799</c:v>
                </c:pt>
                <c:pt idx="162">
                  <c:v>0.268079360716102</c:v>
                </c:pt>
                <c:pt idx="163">
                  <c:v>0.26655518897605002</c:v>
                </c:pt>
                <c:pt idx="164">
                  <c:v>0.26504779589391703</c:v>
                </c:pt>
                <c:pt idx="165">
                  <c:v>0.26355691613440302</c:v>
                </c:pt>
                <c:pt idx="166">
                  <c:v>0.26208228962095198</c:v>
                </c:pt>
                <c:pt idx="167">
                  <c:v>0.26062366141781701</c:v>
                </c:pt>
                <c:pt idx="168">
                  <c:v>0.25918078161473002</c:v>
                </c:pt>
                <c:pt idx="169">
                  <c:v>0.25775340521414802</c:v>
                </c:pt>
                <c:pt idx="170">
                  <c:v>0.25634129202101902</c:v>
                </c:pt>
                <c:pt idx="171">
                  <c:v>0.25494420653505401</c:v>
                </c:pt>
                <c:pt idx="172">
                  <c:v>0.25356191784545201</c:v>
                </c:pt>
                <c:pt idx="173">
                  <c:v>0.25219419952804101</c:v>
                </c:pt>
                <c:pt idx="174">
                  <c:v>0.25084082954479597</c:v>
                </c:pt>
                <c:pt idx="175">
                  <c:v>0.24950159014568399</c:v>
                </c:pt>
                <c:pt idx="176">
                  <c:v>0.24817626777280999</c:v>
                </c:pt>
                <c:pt idx="177">
                  <c:v>0.246864652966791</c:v>
                </c:pt>
                <c:pt idx="178">
                  <c:v>0.24556654027534799</c:v>
                </c:pt>
                <c:pt idx="179">
                  <c:v>0.244281728164046</c:v>
                </c:pt>
                <c:pt idx="180">
                  <c:v>0.243010018929148</c:v>
                </c:pt>
                <c:pt idx="181">
                  <c:v>0.24175121861254301</c:v>
                </c:pt>
                <c:pt idx="182">
                  <c:v>0.240505136918687</c:v>
                </c:pt>
                <c:pt idx="183">
                  <c:v>0.23927158713354099</c:v>
                </c:pt>
                <c:pt idx="184">
                  <c:v>0.238050386045431</c:v>
                </c:pt>
                <c:pt idx="185">
                  <c:v>0.236841353867808</c:v>
                </c:pt>
                <c:pt idx="186">
                  <c:v>0.23564431416386</c:v>
                </c:pt>
                <c:pt idx="187">
                  <c:v>0.234459093772931</c:v>
                </c:pt>
                <c:pt idx="188">
                  <c:v>0.23328552273870401</c:v>
                </c:pt>
                <c:pt idx="189">
                  <c:v>0.232123434239115</c:v>
                </c:pt>
                <c:pt idx="190">
                  <c:v>0.23097266451794701</c:v>
                </c:pt>
                <c:pt idx="191">
                  <c:v>0.22983305281807101</c:v>
                </c:pt>
                <c:pt idx="192">
                  <c:v>0.228704441316292</c:v>
                </c:pt>
                <c:pt idx="193">
                  <c:v>0.22758667505976299</c:v>
                </c:pt>
                <c:pt idx="194">
                  <c:v>0.22647960190392499</c:v>
                </c:pt>
                <c:pt idx="195">
                  <c:v>0.225383072451943</c:v>
                </c:pt>
                <c:pt idx="196">
                  <c:v>0.224296939995591</c:v>
                </c:pt>
                <c:pt idx="197">
                  <c:v>0.22322106045756701</c:v>
                </c:pt>
                <c:pt idx="198">
                  <c:v>0.222155292335177</c:v>
                </c:pt>
                <c:pt idx="199">
                  <c:v>0.221099496645385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10" dataDxfId="9">
  <autoFilter ref="B1:E203" xr:uid="{00000000-0009-0000-0100-000006000000}"/>
  <tableColumns count="4">
    <tableColumn id="1" xr3:uid="{00000000-0010-0000-0000-000001000000}" name="Pb Simulation" dataDxfId="14"/>
    <tableColumn id="2" xr3:uid="{00000000-0010-0000-0000-000002000000}" name="Pb Analytic" dataDxfId="13"/>
    <tableColumn id="3" xr3:uid="{00000000-0010-0000-0000-000003000000}" name="Absolute Error" dataDxfId="12"/>
    <tableColumn id="4" xr3:uid="{00000000-0010-0000-0000-000004000000}" name="Relative Error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4" dataDxfId="3">
  <autoFilter ref="F1:I203" xr:uid="{00000000-0009-0000-0100-000007000000}"/>
  <tableColumns count="4">
    <tableColumn id="1" xr3:uid="{00000000-0010-0000-0100-000001000000}" name="Pd Simulation" dataDxfId="8"/>
    <tableColumn id="2" xr3:uid="{00000000-0010-0000-0100-000002000000}" name="Pd Analytic" dataDxfId="7"/>
    <tableColumn id="3" xr3:uid="{00000000-0010-0000-0100-000003000000}" name="Absolute Error" dataDxfId="6"/>
    <tableColumn id="4" xr3:uid="{00000000-0010-0000-0100-000004000000}" name="Relative Error" dataDxfId="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1" dataDxfId="0">
  <autoFilter ref="A1:A203" xr:uid="{00000000-0009-0000-0100-00000B000000}"/>
  <tableColumns count="1">
    <tableColumn id="1" xr3:uid="{00000000-0010-0000-0200-000001000000}" name="lambda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G221" sqref="G221"/>
    </sheetView>
  </sheetViews>
  <sheetFormatPr defaultColWidth="9.1796875" defaultRowHeight="14.5" x14ac:dyDescent="0.35"/>
  <cols>
    <col min="1" max="1" width="9.72656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" style="1" customWidth="1"/>
    <col min="7" max="7" width="15.36328125" style="1" customWidth="1"/>
    <col min="8" max="8" width="15.81640625" style="1" customWidth="1"/>
    <col min="9" max="10" width="15.1796875" style="1" customWidth="1"/>
    <col min="11" max="11" width="23.81640625" style="1" customWidth="1"/>
    <col min="12" max="12" width="16.81640625" style="1" customWidth="1"/>
    <col min="13" max="13" width="16.1796875" style="1" customWidth="1"/>
    <col min="14" max="16384" width="9.1796875" style="1"/>
  </cols>
  <sheetData>
    <row r="1" spans="1:9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</row>
    <row r="2" spans="1:9" x14ac:dyDescent="0.35">
      <c r="A2" s="1">
        <v>0.1</v>
      </c>
      <c r="B2" s="1">
        <v>0</v>
      </c>
      <c r="C2" s="2">
        <v>7.4897824588672394E-18</v>
      </c>
      <c r="D2" s="1">
        <f>ABS(Table6[[#This Row],[Pb Analytic]]-Table6[[#This Row],[Pb Simulation]])</f>
        <v>7.4897824588672394E-18</v>
      </c>
      <c r="E2" s="2">
        <f>Table6[[#This Row],[Absolute Error]]/Table6[[#This Row],[Pb Analytic]]</f>
        <v>1</v>
      </c>
      <c r="F2" s="1">
        <v>1.4917E-2</v>
      </c>
      <c r="G2" s="1">
        <v>1.4901532006678301E-2</v>
      </c>
      <c r="H2" s="1">
        <f>ABS(Table7[[#This Row],[Pd Analytic]]-Table7[[#This Row],[Pd Simulation]])</f>
        <v>1.5467993321699111E-5</v>
      </c>
      <c r="I2" s="1">
        <f>Table7[[#This Row],[Absolute Error]]/Table7[[#This Row],[Pd Analytic]]</f>
        <v>1.0380136293883706E-3</v>
      </c>
    </row>
    <row r="3" spans="1:9" x14ac:dyDescent="0.35">
      <c r="A3" s="1">
        <v>0.2</v>
      </c>
      <c r="B3" s="1">
        <v>0</v>
      </c>
      <c r="C3" s="2">
        <v>2.7446040007410801E-14</v>
      </c>
      <c r="D3" s="1">
        <f>ABS(Table6[[#This Row],[Pb Analytic]]-Table6[[#This Row],[Pb Simulation]])</f>
        <v>2.7446040007410801E-14</v>
      </c>
      <c r="E3" s="2">
        <f>Table6[[#This Row],[Absolute Error]]/Table6[[#This Row],[Pb Analytic]]</f>
        <v>1</v>
      </c>
      <c r="F3" s="1">
        <v>3.2776E-2</v>
      </c>
      <c r="G3" s="1">
        <v>3.25664449526979E-2</v>
      </c>
      <c r="H3" s="1">
        <f>ABS(Table7[[#This Row],[Pd Analytic]]-Table7[[#This Row],[Pd Simulation]])</f>
        <v>2.0955504730209989E-4</v>
      </c>
      <c r="I3" s="1">
        <f>Table7[[#This Row],[Absolute Error]]/Table7[[#This Row],[Pd Analytic]]</f>
        <v>6.434692138072619E-3</v>
      </c>
    </row>
    <row r="4" spans="1:9" x14ac:dyDescent="0.35">
      <c r="A4" s="1">
        <v>0.3</v>
      </c>
      <c r="B4" s="1">
        <v>0</v>
      </c>
      <c r="C4" s="2">
        <v>3.1608835320832398E-12</v>
      </c>
      <c r="D4" s="1">
        <f>ABS(Table6[[#This Row],[Pb Analytic]]-Table6[[#This Row],[Pb Simulation]])</f>
        <v>3.1608835320832398E-12</v>
      </c>
      <c r="E4" s="2">
        <f>Table6[[#This Row],[Absolute Error]]/Table6[[#This Row],[Pb Analytic]]</f>
        <v>1</v>
      </c>
      <c r="F4" s="1">
        <v>5.3182E-2</v>
      </c>
      <c r="G4" s="1">
        <v>5.2960759039882198E-2</v>
      </c>
      <c r="H4" s="1">
        <f>ABS(Table7[[#This Row],[Pd Analytic]]-Table7[[#This Row],[Pd Simulation]])</f>
        <v>2.2124096011780225E-4</v>
      </c>
      <c r="I4" s="1">
        <f>Table7[[#This Row],[Absolute Error]]/Table7[[#This Row],[Pd Analytic]]</f>
        <v>4.1774507036652616E-3</v>
      </c>
    </row>
    <row r="5" spans="1:9" x14ac:dyDescent="0.35">
      <c r="A5" s="1">
        <v>0.4</v>
      </c>
      <c r="B5" s="1">
        <v>0</v>
      </c>
      <c r="C5" s="2">
        <v>8.7867766935867097E-11</v>
      </c>
      <c r="D5" s="1">
        <f>ABS(Table6[[#This Row],[Pb Analytic]]-Table6[[#This Row],[Pb Simulation]])</f>
        <v>8.7867766935867097E-11</v>
      </c>
      <c r="E5" s="2">
        <f>Table6[[#This Row],[Absolute Error]]/Table6[[#This Row],[Pb Analytic]]</f>
        <v>1</v>
      </c>
      <c r="F5" s="1">
        <v>7.6328999999999994E-2</v>
      </c>
      <c r="G5" s="1">
        <v>7.5946556922045105E-2</v>
      </c>
      <c r="H5" s="1">
        <f>ABS(Table7[[#This Row],[Pd Analytic]]-Table7[[#This Row],[Pd Simulation]])</f>
        <v>3.8244307795488874E-4</v>
      </c>
      <c r="I5" s="1">
        <f>Table7[[#This Row],[Absolute Error]]/Table7[[#This Row],[Pd Analytic]]</f>
        <v>5.0356868494702816E-3</v>
      </c>
    </row>
    <row r="6" spans="1:9" x14ac:dyDescent="0.35">
      <c r="A6" s="1">
        <v>0.5</v>
      </c>
      <c r="B6" s="1">
        <v>0</v>
      </c>
      <c r="C6" s="2">
        <v>1.1169095614181101E-9</v>
      </c>
      <c r="D6" s="1">
        <f>ABS(Table6[[#This Row],[Pb Analytic]]-Table6[[#This Row],[Pb Simulation]])</f>
        <v>1.1169095614181101E-9</v>
      </c>
      <c r="E6" s="2">
        <f>Table6[[#This Row],[Absolute Error]]/Table6[[#This Row],[Pb Analytic]]</f>
        <v>1</v>
      </c>
      <c r="F6" s="1">
        <v>0.100786</v>
      </c>
      <c r="G6" s="1">
        <v>0.101285029379703</v>
      </c>
      <c r="H6" s="1">
        <f>ABS(Table7[[#This Row],[Pd Analytic]]-Table7[[#This Row],[Pd Simulation]])</f>
        <v>4.9902937970300321E-4</v>
      </c>
      <c r="I6" s="1">
        <f>Table7[[#This Row],[Absolute Error]]/Table7[[#This Row],[Pd Analytic]]</f>
        <v>4.9269806481687817E-3</v>
      </c>
    </row>
    <row r="7" spans="1:9" x14ac:dyDescent="0.35">
      <c r="A7" s="1">
        <v>0.6</v>
      </c>
      <c r="B7" s="1">
        <v>0</v>
      </c>
      <c r="C7" s="2">
        <v>8.6300640055518501E-9</v>
      </c>
      <c r="D7" s="1">
        <f>ABS(Table6[[#This Row],[Pb Analytic]]-Table6[[#This Row],[Pb Simulation]])</f>
        <v>8.6300640055518501E-9</v>
      </c>
      <c r="E7" s="2">
        <f>Table6[[#This Row],[Absolute Error]]/Table6[[#This Row],[Pb Analytic]]</f>
        <v>1</v>
      </c>
      <c r="F7" s="1">
        <v>0.12892799999999999</v>
      </c>
      <c r="G7" s="1">
        <v>0.12864900556306499</v>
      </c>
      <c r="H7" s="1">
        <f>ABS(Table7[[#This Row],[Pd Analytic]]-Table7[[#This Row],[Pd Simulation]])</f>
        <v>2.7899443693499282E-4</v>
      </c>
      <c r="I7" s="1">
        <f>Table7[[#This Row],[Absolute Error]]/Table7[[#This Row],[Pd Analytic]]</f>
        <v>2.1686482201234507E-3</v>
      </c>
    </row>
    <row r="8" spans="1:9" x14ac:dyDescent="0.35">
      <c r="A8" s="1">
        <v>0.7</v>
      </c>
      <c r="B8" s="1">
        <v>0</v>
      </c>
      <c r="C8" s="2">
        <v>4.7188881708150201E-8</v>
      </c>
      <c r="D8" s="1">
        <f>ABS(Table6[[#This Row],[Pb Analytic]]-Table6[[#This Row],[Pb Simulation]])</f>
        <v>4.7188881708150201E-8</v>
      </c>
      <c r="E8" s="2">
        <f>Table6[[#This Row],[Absolute Error]]/Table6[[#This Row],[Pb Analytic]]</f>
        <v>1</v>
      </c>
      <c r="F8" s="1">
        <v>0.158857</v>
      </c>
      <c r="G8" s="1">
        <v>0.15764355387356499</v>
      </c>
      <c r="H8" s="1">
        <f>ABS(Table7[[#This Row],[Pd Analytic]]-Table7[[#This Row],[Pd Simulation]])</f>
        <v>1.2134461264350083E-3</v>
      </c>
      <c r="I8" s="1">
        <f>Table7[[#This Row],[Absolute Error]]/Table7[[#This Row],[Pd Analytic]]</f>
        <v>7.6974040271144207E-3</v>
      </c>
    </row>
    <row r="9" spans="1:9" x14ac:dyDescent="0.35">
      <c r="A9" s="1">
        <v>0.8</v>
      </c>
      <c r="B9" s="1">
        <v>0</v>
      </c>
      <c r="C9" s="2">
        <v>1.9997957171314301E-7</v>
      </c>
      <c r="D9" s="1">
        <f>ABS(Table6[[#This Row],[Pb Analytic]]-Table6[[#This Row],[Pb Simulation]])</f>
        <v>1.9997957171314301E-7</v>
      </c>
      <c r="E9" s="2">
        <f>Table6[[#This Row],[Absolute Error]]/Table6[[#This Row],[Pb Analytic]]</f>
        <v>1</v>
      </c>
      <c r="F9" s="1">
        <v>0.18857399999999999</v>
      </c>
      <c r="G9" s="1">
        <v>0.18783188752037999</v>
      </c>
      <c r="H9" s="1">
        <f>ABS(Table7[[#This Row],[Pd Analytic]]-Table7[[#This Row],[Pd Simulation]])</f>
        <v>7.421124796199996E-4</v>
      </c>
      <c r="I9" s="1">
        <f>Table7[[#This Row],[Absolute Error]]/Table7[[#This Row],[Pd Analytic]]</f>
        <v>3.9509397973732201E-3</v>
      </c>
    </row>
    <row r="10" spans="1:9" x14ac:dyDescent="0.35">
      <c r="A10" s="1">
        <v>0.9</v>
      </c>
      <c r="B10" s="1">
        <v>0</v>
      </c>
      <c r="C10" s="2">
        <v>6.9664268107993001E-7</v>
      </c>
      <c r="D10" s="1">
        <f>ABS(Table6[[#This Row],[Pb Analytic]]-Table6[[#This Row],[Pb Simulation]])</f>
        <v>6.9664268107993001E-7</v>
      </c>
      <c r="E10" s="2">
        <f>Table6[[#This Row],[Absolute Error]]/Table6[[#This Row],[Pb Analytic]]</f>
        <v>1</v>
      </c>
      <c r="F10" s="1">
        <v>0.21879299999999999</v>
      </c>
      <c r="G10" s="1">
        <v>0.218763068007055</v>
      </c>
      <c r="H10" s="1">
        <f>ABS(Table7[[#This Row],[Pd Analytic]]-Table7[[#This Row],[Pd Simulation]])</f>
        <v>2.9931992944987051E-5</v>
      </c>
      <c r="I10" s="1">
        <f>Table7[[#This Row],[Absolute Error]]/Table7[[#This Row],[Pd Analytic]]</f>
        <v>1.3682379396883279E-4</v>
      </c>
    </row>
    <row r="11" spans="1:9" x14ac:dyDescent="0.35">
      <c r="A11" s="1">
        <v>1</v>
      </c>
      <c r="B11" s="2">
        <v>9.9999999999999995E-7</v>
      </c>
      <c r="C11" s="2">
        <v>2.0770569259211402E-6</v>
      </c>
      <c r="D11" s="1">
        <f>ABS(Table6[[#This Row],[Pb Analytic]]-Table6[[#This Row],[Pb Simulation]])</f>
        <v>1.0770569259211402E-6</v>
      </c>
      <c r="E11" s="2">
        <f>Table6[[#This Row],[Absolute Error]]/Table6[[#This Row],[Pb Analytic]]</f>
        <v>0.51854954598487157</v>
      </c>
      <c r="F11" s="1">
        <v>0.24978700000000001</v>
      </c>
      <c r="G11" s="1">
        <v>0.249998023298238</v>
      </c>
      <c r="H11" s="1">
        <f>ABS(Table7[[#This Row],[Pd Analytic]]-Table7[[#This Row],[Pd Simulation]])</f>
        <v>2.1102329823799448E-4</v>
      </c>
      <c r="I11" s="1">
        <f>Table7[[#This Row],[Absolute Error]]/Table7[[#This Row],[Pd Analytic]]</f>
        <v>8.4409986708675619E-4</v>
      </c>
    </row>
    <row r="12" spans="1:9" x14ac:dyDescent="0.35">
      <c r="A12" s="1">
        <v>1.1000000000000001</v>
      </c>
      <c r="B12" s="2">
        <v>7.9999999999999996E-6</v>
      </c>
      <c r="C12" s="2">
        <v>5.4561504866732596E-6</v>
      </c>
      <c r="D12" s="1">
        <f>ABS(Table6[[#This Row],[Pb Analytic]]-Table6[[#This Row],[Pb Simulation]])</f>
        <v>2.54384951332674E-6</v>
      </c>
      <c r="E12" s="2">
        <f>Table6[[#This Row],[Absolute Error]]/Table6[[#This Row],[Pb Analytic]]</f>
        <v>0.46623521831740816</v>
      </c>
      <c r="F12" s="1">
        <v>0.28182499999999999</v>
      </c>
      <c r="G12" s="1">
        <v>0.28113109809565101</v>
      </c>
      <c r="H12" s="1">
        <f>ABS(Table7[[#This Row],[Pd Analytic]]-Table7[[#This Row],[Pd Simulation]])</f>
        <v>6.9390190434898136E-4</v>
      </c>
      <c r="I12" s="1">
        <f>Table7[[#This Row],[Absolute Error]]/Table7[[#This Row],[Pd Analytic]]</f>
        <v>2.4682502542386496E-3</v>
      </c>
    </row>
    <row r="13" spans="1:9" x14ac:dyDescent="0.35">
      <c r="A13" s="1">
        <v>1.2</v>
      </c>
      <c r="B13" s="2">
        <v>1.2E-5</v>
      </c>
      <c r="C13" s="2">
        <v>1.29028765633148E-5</v>
      </c>
      <c r="D13" s="1">
        <f>ABS(Table6[[#This Row],[Pb Analytic]]-Table6[[#This Row],[Pb Simulation]])</f>
        <v>9.0287656331479987E-7</v>
      </c>
      <c r="E13" s="2">
        <f>Table6[[#This Row],[Absolute Error]]/Table6[[#This Row],[Pb Analytic]]</f>
        <v>6.997482761958991E-2</v>
      </c>
      <c r="F13" s="1">
        <v>0.31100899999999998</v>
      </c>
      <c r="G13" s="1">
        <v>0.31180546410517201</v>
      </c>
      <c r="H13" s="1">
        <f>ABS(Table7[[#This Row],[Pd Analytic]]-Table7[[#This Row],[Pd Simulation]])</f>
        <v>7.9646410517203448E-4</v>
      </c>
      <c r="I13" s="1">
        <f>Table7[[#This Row],[Absolute Error]]/Table7[[#This Row],[Pd Analytic]]</f>
        <v>2.5543622446057811E-3</v>
      </c>
    </row>
    <row r="14" spans="1:9" x14ac:dyDescent="0.35">
      <c r="A14" s="1">
        <v>1.3</v>
      </c>
      <c r="B14" s="2">
        <v>3.4E-5</v>
      </c>
      <c r="C14" s="2">
        <v>2.7926653036665501E-5</v>
      </c>
      <c r="D14" s="1">
        <f>ABS(Table6[[#This Row],[Pb Analytic]]-Table6[[#This Row],[Pb Simulation]])</f>
        <v>6.0733469633344985E-6</v>
      </c>
      <c r="E14" s="2">
        <f>Table6[[#This Row],[Absolute Error]]/Table6[[#This Row],[Pb Analytic]]</f>
        <v>0.21747493175643609</v>
      </c>
      <c r="F14" s="1">
        <v>0.341862</v>
      </c>
      <c r="G14" s="1">
        <v>0.341721910380969</v>
      </c>
      <c r="H14" s="1">
        <f>ABS(Table7[[#This Row],[Pd Analytic]]-Table7[[#This Row],[Pd Simulation]])</f>
        <v>1.4008961903100303E-4</v>
      </c>
      <c r="I14" s="1">
        <f>Table7[[#This Row],[Absolute Error]]/Table7[[#This Row],[Pd Analytic]]</f>
        <v>4.0995211244963483E-4</v>
      </c>
    </row>
    <row r="15" spans="1:9" x14ac:dyDescent="0.35">
      <c r="A15" s="1">
        <v>1.4</v>
      </c>
      <c r="B15" s="2">
        <v>5.8999999999999998E-5</v>
      </c>
      <c r="C15" s="2">
        <v>5.6041044737330703E-5</v>
      </c>
      <c r="D15" s="1">
        <f>ABS(Table6[[#This Row],[Pb Analytic]]-Table6[[#This Row],[Pb Simulation]])</f>
        <v>2.9589552626692946E-6</v>
      </c>
      <c r="E15" s="2">
        <f>Table6[[#This Row],[Absolute Error]]/Table6[[#This Row],[Pb Analytic]]</f>
        <v>5.2799787665240322E-2</v>
      </c>
      <c r="F15" s="1">
        <v>0.37280000000000002</v>
      </c>
      <c r="G15" s="1">
        <v>0.370641535179488</v>
      </c>
      <c r="H15" s="1">
        <f>ABS(Table7[[#This Row],[Pd Analytic]]-Table7[[#This Row],[Pd Simulation]])</f>
        <v>2.1584648205120183E-3</v>
      </c>
      <c r="I15" s="1">
        <f>Table7[[#This Row],[Absolute Error]]/Table7[[#This Row],[Pd Analytic]]</f>
        <v>5.8235913022180678E-3</v>
      </c>
    </row>
    <row r="16" spans="1:9" x14ac:dyDescent="0.35">
      <c r="A16" s="1">
        <v>1.5</v>
      </c>
      <c r="B16" s="1">
        <v>1.08E-4</v>
      </c>
      <c r="C16" s="1">
        <v>1.05352762361651E-4</v>
      </c>
      <c r="D16" s="1">
        <f>ABS(Table6[[#This Row],[Pb Analytic]]-Table6[[#This Row],[Pb Simulation]])</f>
        <v>2.6472376383489981E-6</v>
      </c>
      <c r="E16" s="2">
        <f>Table6[[#This Row],[Absolute Error]]/Table6[[#This Row],[Pb Analytic]]</f>
        <v>2.5127368082306759E-2</v>
      </c>
      <c r="F16" s="1">
        <v>0.39805499999999999</v>
      </c>
      <c r="G16" s="1">
        <v>0.39838351977706499</v>
      </c>
      <c r="H16" s="1">
        <f>ABS(Table7[[#This Row],[Pd Analytic]]-Table7[[#This Row],[Pd Simulation]])</f>
        <v>3.2851977706499502E-4</v>
      </c>
      <c r="I16" s="1">
        <f>Table7[[#This Row],[Absolute Error]]/Table7[[#This Row],[Pd Analytic]]</f>
        <v>8.2463194574121531E-4</v>
      </c>
    </row>
    <row r="17" spans="1:9" x14ac:dyDescent="0.35">
      <c r="A17" s="1">
        <v>1.6</v>
      </c>
      <c r="B17" s="1">
        <v>2.2800000000000001E-4</v>
      </c>
      <c r="C17" s="1">
        <v>1.87109146127812E-4</v>
      </c>
      <c r="D17" s="1">
        <f>ABS(Table6[[#This Row],[Pb Analytic]]-Table6[[#This Row],[Pb Simulation]])</f>
        <v>4.0890853872188013E-5</v>
      </c>
      <c r="E17" s="2">
        <f>Table6[[#This Row],[Absolute Error]]/Table6[[#This Row],[Pb Analytic]]</f>
        <v>0.21854011264770545</v>
      </c>
      <c r="F17" s="1">
        <v>0.42491299999999999</v>
      </c>
      <c r="G17" s="1">
        <v>0.42481945613979799</v>
      </c>
      <c r="H17" s="1">
        <f>ABS(Table7[[#This Row],[Pd Analytic]]-Table7[[#This Row],[Pd Simulation]])</f>
        <v>9.3543860201994455E-5</v>
      </c>
      <c r="I17" s="1">
        <f>Table7[[#This Row],[Absolute Error]]/Table7[[#This Row],[Pd Analytic]]</f>
        <v>2.2019674205131366E-4</v>
      </c>
    </row>
    <row r="18" spans="1:9" x14ac:dyDescent="0.35">
      <c r="A18" s="1">
        <v>1.7</v>
      </c>
      <c r="B18" s="1">
        <v>2.7999999999999998E-4</v>
      </c>
      <c r="C18" s="1">
        <v>3.1613235211297599E-4</v>
      </c>
      <c r="D18" s="1">
        <f>ABS(Table6[[#This Row],[Pb Analytic]]-Table6[[#This Row],[Pb Simulation]])</f>
        <v>3.613235211297601E-5</v>
      </c>
      <c r="E18" s="2">
        <f>Table6[[#This Row],[Absolute Error]]/Table6[[#This Row],[Pb Analytic]]</f>
        <v>0.11429501558911445</v>
      </c>
      <c r="F18" s="1">
        <v>0.45091599999999998</v>
      </c>
      <c r="G18" s="1">
        <v>0.44986568858679599</v>
      </c>
      <c r="H18" s="1">
        <f>ABS(Table7[[#This Row],[Pd Analytic]]-Table7[[#This Row],[Pd Simulation]])</f>
        <v>1.050311413203997E-3</v>
      </c>
      <c r="I18" s="1">
        <f>Table7[[#This Row],[Absolute Error]]/Table7[[#This Row],[Pd Analytic]]</f>
        <v>2.3347222067622801E-3</v>
      </c>
    </row>
    <row r="19" spans="1:9" x14ac:dyDescent="0.35">
      <c r="A19" s="1">
        <v>1.8</v>
      </c>
      <c r="B19" s="1">
        <v>5.3600000000000002E-4</v>
      </c>
      <c r="C19" s="1">
        <v>5.1107430608827705E-4</v>
      </c>
      <c r="D19" s="1">
        <f>ABS(Table6[[#This Row],[Pb Analytic]]-Table6[[#This Row],[Pb Simulation]])</f>
        <v>2.4925693911722973E-5</v>
      </c>
      <c r="E19" s="2">
        <f>Table6[[#This Row],[Absolute Error]]/Table6[[#This Row],[Pb Analytic]]</f>
        <v>4.8771174005013664E-2</v>
      </c>
      <c r="F19" s="1">
        <v>0.473132</v>
      </c>
      <c r="G19" s="1">
        <v>0.47347491922386398</v>
      </c>
      <c r="H19" s="1">
        <f>ABS(Table7[[#This Row],[Pd Analytic]]-Table7[[#This Row],[Pd Simulation]])</f>
        <v>3.4291922386397999E-4</v>
      </c>
      <c r="I19" s="1">
        <f>Table7[[#This Row],[Absolute Error]]/Table7[[#This Row],[Pd Analytic]]</f>
        <v>7.2426058897925307E-4</v>
      </c>
    </row>
    <row r="20" spans="1:9" x14ac:dyDescent="0.35">
      <c r="A20" s="1">
        <v>1.9</v>
      </c>
      <c r="B20" s="1">
        <v>8.5599999999999999E-4</v>
      </c>
      <c r="C20" s="1">
        <v>7.9444187765449303E-4</v>
      </c>
      <c r="D20" s="1">
        <f>ABS(Table6[[#This Row],[Pb Analytic]]-Table6[[#This Row],[Pb Simulation]])</f>
        <v>6.1558122345506958E-5</v>
      </c>
      <c r="E20" s="2">
        <f>Table6[[#This Row],[Absolute Error]]/Table6[[#This Row],[Pb Analytic]]</f>
        <v>7.7485998758336991E-2</v>
      </c>
      <c r="F20" s="1">
        <v>0.49577100000000002</v>
      </c>
      <c r="G20" s="1">
        <v>0.49562802196223399</v>
      </c>
      <c r="H20" s="1">
        <f>ABS(Table7[[#This Row],[Pd Analytic]]-Table7[[#This Row],[Pd Simulation]])</f>
        <v>1.4297803776602835E-4</v>
      </c>
      <c r="I20" s="1">
        <f>Table7[[#This Row],[Absolute Error]]/Table7[[#This Row],[Pd Analytic]]</f>
        <v>2.8847851903120007E-4</v>
      </c>
    </row>
    <row r="21" spans="1:9" x14ac:dyDescent="0.35">
      <c r="A21" s="1">
        <v>2</v>
      </c>
      <c r="B21" s="1">
        <v>1.1770000000000001E-3</v>
      </c>
      <c r="C21" s="1">
        <v>1.19236393063054E-3</v>
      </c>
      <c r="D21" s="1">
        <f>ABS(Table6[[#This Row],[Pb Analytic]]-Table6[[#This Row],[Pb Simulation]])</f>
        <v>1.536393063053987E-5</v>
      </c>
      <c r="E21" s="2">
        <f>Table6[[#This Row],[Absolute Error]]/Table6[[#This Row],[Pb Analytic]]</f>
        <v>1.2885269535464053E-2</v>
      </c>
      <c r="F21" s="1">
        <v>0.51691799999999999</v>
      </c>
      <c r="G21" s="1">
        <v>0.51632669082384097</v>
      </c>
      <c r="H21" s="1">
        <f>ABS(Table7[[#This Row],[Pd Analytic]]-Table7[[#This Row],[Pd Simulation]])</f>
        <v>5.9130917615901613E-4</v>
      </c>
      <c r="I21" s="1">
        <f>Table7[[#This Row],[Absolute Error]]/Table7[[#This Row],[Pd Analytic]]</f>
        <v>1.1452229502517768E-3</v>
      </c>
    </row>
    <row r="22" spans="1:9" x14ac:dyDescent="0.35">
      <c r="A22" s="1">
        <v>2.1</v>
      </c>
      <c r="B22" s="1">
        <v>1.737E-3</v>
      </c>
      <c r="C22" s="1">
        <v>1.73409746668049E-3</v>
      </c>
      <c r="D22" s="1">
        <f>ABS(Table6[[#This Row],[Pb Analytic]]-Table6[[#This Row],[Pb Simulation]])</f>
        <v>2.9025333195100214E-6</v>
      </c>
      <c r="E22" s="2">
        <f>Table6[[#This Row],[Absolute Error]]/Table6[[#This Row],[Pb Analytic]]</f>
        <v>1.6738005650087358E-3</v>
      </c>
      <c r="F22" s="1">
        <v>0.53445399999999998</v>
      </c>
      <c r="G22" s="1">
        <v>0.53558726515827004</v>
      </c>
      <c r="H22" s="1">
        <f>ABS(Table7[[#This Row],[Pd Analytic]]-Table7[[#This Row],[Pd Simulation]])</f>
        <v>1.1332651582700581E-3</v>
      </c>
      <c r="I22" s="1">
        <f>Table7[[#This Row],[Absolute Error]]/Table7[[#This Row],[Pd Analytic]]</f>
        <v>2.1159299930986405E-3</v>
      </c>
    </row>
    <row r="23" spans="1:9" x14ac:dyDescent="0.35">
      <c r="A23" s="1">
        <v>2.2000000000000002</v>
      </c>
      <c r="B23" s="1">
        <v>2.3990000000000001E-3</v>
      </c>
      <c r="C23" s="1">
        <v>2.4512954694903802E-3</v>
      </c>
      <c r="D23" s="1">
        <f>ABS(Table6[[#This Row],[Pb Analytic]]-Table6[[#This Row],[Pb Simulation]])</f>
        <v>5.2295469490380112E-5</v>
      </c>
      <c r="E23" s="2">
        <f>Table6[[#This Row],[Absolute Error]]/Table6[[#This Row],[Pb Analytic]]</f>
        <v>2.1333809057809031E-2</v>
      </c>
      <c r="F23" s="1">
        <v>0.55324799999999996</v>
      </c>
      <c r="G23" s="1">
        <v>0.55343585092659198</v>
      </c>
      <c r="H23" s="1">
        <f>ABS(Table7[[#This Row],[Pd Analytic]]-Table7[[#This Row],[Pd Simulation]])</f>
        <v>1.8785092659201474E-4</v>
      </c>
      <c r="I23" s="1">
        <f>Table7[[#This Row],[Absolute Error]]/Table7[[#This Row],[Pd Analytic]]</f>
        <v>3.3942673984257554E-4</v>
      </c>
    </row>
    <row r="24" spans="1:9" x14ac:dyDescent="0.35">
      <c r="A24" s="1">
        <v>2.2999999999999998</v>
      </c>
      <c r="B24" s="1">
        <v>3.369E-3</v>
      </c>
      <c r="C24" s="1">
        <v>3.3770811779913102E-3</v>
      </c>
      <c r="D24" s="1">
        <f>ABS(Table6[[#This Row],[Pb Analytic]]-Table6[[#This Row],[Pb Simulation]])</f>
        <v>8.0811779913101192E-6</v>
      </c>
      <c r="E24" s="2">
        <f>Table6[[#This Row],[Absolute Error]]/Table6[[#This Row],[Pb Analytic]]</f>
        <v>2.3929475086283854E-3</v>
      </c>
      <c r="F24" s="1">
        <v>0.56988000000000005</v>
      </c>
      <c r="G24" s="1">
        <v>0.56990469814397904</v>
      </c>
      <c r="H24" s="1">
        <f>ABS(Table7[[#This Row],[Pd Analytic]]-Table7[[#This Row],[Pd Simulation]])</f>
        <v>2.4698143978985065E-5</v>
      </c>
      <c r="I24" s="1">
        <f>Table7[[#This Row],[Absolute Error]]/Table7[[#This Row],[Pd Analytic]]</f>
        <v>4.3337322993511103E-5</v>
      </c>
    </row>
    <row r="25" spans="1:9" x14ac:dyDescent="0.35">
      <c r="A25" s="1">
        <v>2.4</v>
      </c>
      <c r="B25" s="1">
        <v>4.6280000000000002E-3</v>
      </c>
      <c r="C25" s="1">
        <v>4.5449900329234301E-3</v>
      </c>
      <c r="D25" s="1">
        <f>ABS(Table6[[#This Row],[Pb Analytic]]-Table6[[#This Row],[Pb Simulation]])</f>
        <v>8.3009967076570074E-5</v>
      </c>
      <c r="E25" s="2">
        <f>Table6[[#This Row],[Absolute Error]]/Table6[[#This Row],[Pb Analytic]]</f>
        <v>1.8264059211407419E-2</v>
      </c>
      <c r="F25" s="1">
        <v>0.58426400000000001</v>
      </c>
      <c r="G25" s="1">
        <v>0.58502969386150205</v>
      </c>
      <c r="H25" s="1">
        <f>ABS(Table7[[#This Row],[Pd Analytic]]-Table7[[#This Row],[Pd Simulation]])</f>
        <v>7.656938615020481E-4</v>
      </c>
      <c r="I25" s="1">
        <f>Table7[[#This Row],[Absolute Error]]/Table7[[#This Row],[Pd Analytic]]</f>
        <v>1.3088119620870318E-3</v>
      </c>
    </row>
    <row r="26" spans="1:9" x14ac:dyDescent="0.35">
      <c r="A26" s="1">
        <v>2.5</v>
      </c>
      <c r="B26" s="1">
        <v>5.9350000000000002E-3</v>
      </c>
      <c r="C26" s="1">
        <v>5.9878500556222103E-3</v>
      </c>
      <c r="D26" s="1">
        <f>ABS(Table6[[#This Row],[Pb Analytic]]-Table6[[#This Row],[Pb Simulation]])</f>
        <v>5.2850055622210082E-5</v>
      </c>
      <c r="E26" s="2">
        <f>Table6[[#This Row],[Absolute Error]]/Table6[[#This Row],[Pb Analytic]]</f>
        <v>8.8262156084865963E-3</v>
      </c>
      <c r="F26" s="1">
        <v>0.59919599999999995</v>
      </c>
      <c r="G26" s="1">
        <v>0.59884877684812599</v>
      </c>
      <c r="H26" s="1">
        <f>ABS(Table7[[#This Row],[Pd Analytic]]-Table7[[#This Row],[Pd Simulation]])</f>
        <v>3.4722315187396546E-4</v>
      </c>
      <c r="I26" s="1">
        <f>Table7[[#This Row],[Absolute Error]]/Table7[[#This Row],[Pd Analytic]]</f>
        <v>5.7981775249083412E-4</v>
      </c>
    </row>
    <row r="27" spans="1:9" x14ac:dyDescent="0.35">
      <c r="A27" s="1">
        <v>2.6</v>
      </c>
      <c r="B27" s="1">
        <v>7.5810000000000001E-3</v>
      </c>
      <c r="C27" s="1">
        <v>7.7366735189630699E-3</v>
      </c>
      <c r="D27" s="1">
        <f>ABS(Table6[[#This Row],[Pb Analytic]]-Table6[[#This Row],[Pb Simulation]])</f>
        <v>1.5567351896306984E-4</v>
      </c>
      <c r="E27" s="2">
        <f>Table6[[#This Row],[Absolute Error]]/Table6[[#This Row],[Pb Analytic]]</f>
        <v>2.0121505525792747E-2</v>
      </c>
      <c r="F27" s="1">
        <v>0.61074300000000004</v>
      </c>
      <c r="G27" s="1">
        <v>0.61140106255575599</v>
      </c>
      <c r="H27" s="1">
        <f>ABS(Table7[[#This Row],[Pd Analytic]]-Table7[[#This Row],[Pd Simulation]])</f>
        <v>6.5806255575595607E-4</v>
      </c>
      <c r="I27" s="1">
        <f>Table7[[#This Row],[Absolute Error]]/Table7[[#This Row],[Pd Analytic]]</f>
        <v>1.0763189599395648E-3</v>
      </c>
    </row>
    <row r="28" spans="1:9" x14ac:dyDescent="0.35">
      <c r="A28" s="1">
        <v>2.7</v>
      </c>
      <c r="B28" s="1">
        <v>9.7710000000000002E-3</v>
      </c>
      <c r="C28" s="1">
        <v>9.8196279538146098E-3</v>
      </c>
      <c r="D28" s="1">
        <f>ABS(Table6[[#This Row],[Pb Analytic]]-Table6[[#This Row],[Pb Simulation]])</f>
        <v>4.8627953814609631E-5</v>
      </c>
      <c r="E28" s="2">
        <f>Table6[[#This Row],[Absolute Error]]/Table6[[#This Row],[Pb Analytic]]</f>
        <v>4.9521177424771204E-3</v>
      </c>
      <c r="F28" s="1">
        <v>0.62207500000000004</v>
      </c>
      <c r="G28" s="1">
        <v>0.62272647415792504</v>
      </c>
      <c r="H28" s="1">
        <f>ABS(Table7[[#This Row],[Pd Analytic]]-Table7[[#This Row],[Pd Simulation]])</f>
        <v>6.5147415792499164E-4</v>
      </c>
      <c r="I28" s="1">
        <f>Table7[[#This Row],[Absolute Error]]/Table7[[#This Row],[Pd Analytic]]</f>
        <v>1.046164222913343E-3</v>
      </c>
    </row>
    <row r="29" spans="1:9" x14ac:dyDescent="0.35">
      <c r="A29" s="1">
        <v>2.8</v>
      </c>
      <c r="B29" s="1">
        <v>1.2305999999999999E-2</v>
      </c>
      <c r="C29" s="1">
        <v>1.22611440303395E-2</v>
      </c>
      <c r="D29" s="1">
        <f>ABS(Table6[[#This Row],[Pb Analytic]]-Table6[[#This Row],[Pb Simulation]])</f>
        <v>4.4855969660499359E-5</v>
      </c>
      <c r="E29" s="2">
        <f>Table6[[#This Row],[Absolute Error]]/Table6[[#This Row],[Pb Analytic]]</f>
        <v>3.658383716030562E-3</v>
      </c>
      <c r="F29" s="1">
        <v>0.63253499999999996</v>
      </c>
      <c r="G29" s="1">
        <v>0.63286569836984896</v>
      </c>
      <c r="H29" s="1">
        <f>ABS(Table7[[#This Row],[Pd Analytic]]-Table7[[#This Row],[Pd Simulation]])</f>
        <v>3.3069836984900292E-4</v>
      </c>
      <c r="I29" s="1">
        <f>Table7[[#This Row],[Absolute Error]]/Table7[[#This Row],[Pd Analytic]]</f>
        <v>5.2254115004308804E-4</v>
      </c>
    </row>
    <row r="30" spans="1:9" x14ac:dyDescent="0.35">
      <c r="A30" s="1">
        <v>2.9</v>
      </c>
      <c r="B30" s="1">
        <v>1.4983E-2</v>
      </c>
      <c r="C30" s="1">
        <v>1.5081203382381E-2</v>
      </c>
      <c r="D30" s="1">
        <f>ABS(Table6[[#This Row],[Pb Analytic]]-Table6[[#This Row],[Pb Simulation]])</f>
        <v>9.820338238099996E-5</v>
      </c>
      <c r="E30" s="2">
        <f>Table6[[#This Row],[Absolute Error]]/Table6[[#This Row],[Pb Analytic]]</f>
        <v>6.5116410070915533E-3</v>
      </c>
      <c r="F30" s="1">
        <v>0.64323900000000001</v>
      </c>
      <c r="G30" s="1">
        <v>0.64186031621635098</v>
      </c>
      <c r="H30" s="1">
        <f>ABS(Table7[[#This Row],[Pd Analytic]]-Table7[[#This Row],[Pd Simulation]])</f>
        <v>1.3786837836490262E-3</v>
      </c>
      <c r="I30" s="1">
        <f>Table7[[#This Row],[Absolute Error]]/Table7[[#This Row],[Pd Analytic]]</f>
        <v>2.1479498713615989E-3</v>
      </c>
    </row>
    <row r="31" spans="1:9" x14ac:dyDescent="0.35">
      <c r="A31" s="1">
        <v>3</v>
      </c>
      <c r="B31" s="1">
        <v>1.8386E-2</v>
      </c>
      <c r="C31" s="1">
        <v>1.8294832938338002E-2</v>
      </c>
      <c r="D31" s="1">
        <f>ABS(Table6[[#This Row],[Pb Analytic]]-Table6[[#This Row],[Pb Simulation]])</f>
        <v>9.1167061661998061E-5</v>
      </c>
      <c r="E31" s="2">
        <f>Table6[[#This Row],[Absolute Error]]/Table6[[#This Row],[Pb Analytic]]</f>
        <v>4.9832136740069165E-3</v>
      </c>
      <c r="F31" s="1">
        <v>0.64940900000000001</v>
      </c>
      <c r="G31" s="1">
        <v>0.64975299349959603</v>
      </c>
      <c r="H31" s="1">
        <f>ABS(Table7[[#This Row],[Pd Analytic]]-Table7[[#This Row],[Pd Simulation]])</f>
        <v>3.439934995960181E-4</v>
      </c>
      <c r="I31" s="1">
        <f>Table7[[#This Row],[Absolute Error]]/Table7[[#This Row],[Pd Analytic]]</f>
        <v>5.2942195424642078E-4</v>
      </c>
    </row>
    <row r="32" spans="1:9" x14ac:dyDescent="0.35">
      <c r="A32" s="1">
        <v>3.1</v>
      </c>
      <c r="B32" s="1">
        <v>2.1562000000000001E-2</v>
      </c>
      <c r="C32" s="1">
        <v>2.1911815661543099E-2</v>
      </c>
      <c r="D32" s="1">
        <f>ABS(Table6[[#This Row],[Pb Analytic]]-Table6[[#This Row],[Pb Simulation]])</f>
        <v>3.4981566154309793E-4</v>
      </c>
      <c r="E32" s="2">
        <f>Table6[[#This Row],[Absolute Error]]/Table6[[#This Row],[Pb Analytic]]</f>
        <v>1.5964704474812234E-2</v>
      </c>
      <c r="F32" s="1">
        <v>0.65741000000000005</v>
      </c>
      <c r="G32" s="1">
        <v>0.65658764953149995</v>
      </c>
      <c r="H32" s="1">
        <f>ABS(Table7[[#This Row],[Pd Analytic]]-Table7[[#This Row],[Pd Simulation]])</f>
        <v>8.223504685000993E-4</v>
      </c>
      <c r="I32" s="1">
        <f>Table7[[#This Row],[Absolute Error]]/Table7[[#This Row],[Pd Analytic]]</f>
        <v>1.2524610675922359E-3</v>
      </c>
    </row>
    <row r="33" spans="1:9" x14ac:dyDescent="0.35">
      <c r="A33" s="1">
        <v>3.2</v>
      </c>
      <c r="B33" s="1">
        <v>2.6217000000000001E-2</v>
      </c>
      <c r="C33" s="1">
        <v>2.5936612388874E-2</v>
      </c>
      <c r="D33" s="1">
        <f>ABS(Table6[[#This Row],[Pb Analytic]]-Table6[[#This Row],[Pb Simulation]])</f>
        <v>2.803876111260005E-4</v>
      </c>
      <c r="E33" s="2">
        <f>Table6[[#This Row],[Absolute Error]]/Table6[[#This Row],[Pb Analytic]]</f>
        <v>1.0810494713884766E-2</v>
      </c>
      <c r="F33" s="1">
        <v>0.66200999999999999</v>
      </c>
      <c r="G33" s="1">
        <v>0.66240955311687499</v>
      </c>
      <c r="H33" s="1">
        <f>ABS(Table7[[#This Row],[Pd Analytic]]-Table7[[#This Row],[Pd Simulation]])</f>
        <v>3.9955311687500661E-4</v>
      </c>
      <c r="I33" s="1">
        <f>Table7[[#This Row],[Absolute Error]]/Table7[[#This Row],[Pd Analytic]]</f>
        <v>6.0318139283312806E-4</v>
      </c>
    </row>
    <row r="34" spans="1:9" x14ac:dyDescent="0.35">
      <c r="A34" s="1">
        <v>3.3</v>
      </c>
      <c r="B34" s="1">
        <v>3.0440999999999999E-2</v>
      </c>
      <c r="C34" s="1">
        <v>3.03684768654565E-2</v>
      </c>
      <c r="D34" s="1">
        <f>ABS(Table6[[#This Row],[Pb Analytic]]-Table6[[#This Row],[Pb Simulation]])</f>
        <v>7.252313454349929E-5</v>
      </c>
      <c r="E34" s="2">
        <f>Table6[[#This Row],[Absolute Error]]/Table6[[#This Row],[Pb Analytic]]</f>
        <v>2.3881057606149757E-3</v>
      </c>
      <c r="F34" s="1">
        <v>0.66791599999999995</v>
      </c>
      <c r="G34" s="1">
        <v>0.66726532024999397</v>
      </c>
      <c r="H34" s="1">
        <f>ABS(Table7[[#This Row],[Pd Analytic]]-Table7[[#This Row],[Pd Simulation]])</f>
        <v>6.506797500059891E-4</v>
      </c>
      <c r="I34" s="1">
        <f>Table7[[#This Row],[Absolute Error]]/Table7[[#This Row],[Pd Analytic]]</f>
        <v>9.7514396486574333E-4</v>
      </c>
    </row>
    <row r="35" spans="1:9" x14ac:dyDescent="0.35">
      <c r="A35" s="1">
        <v>3.4</v>
      </c>
      <c r="B35" s="1">
        <v>3.5220000000000001E-2</v>
      </c>
      <c r="C35" s="1">
        <v>3.5201736794774299E-2</v>
      </c>
      <c r="D35" s="1">
        <f>ABS(Table6[[#This Row],[Pb Analytic]]-Table6[[#This Row],[Pb Simulation]])</f>
        <v>1.8263205225702017E-5</v>
      </c>
      <c r="E35" s="2">
        <f>Table6[[#This Row],[Absolute Error]]/Table6[[#This Row],[Pb Analytic]]</f>
        <v>5.1881545879898724E-4</v>
      </c>
      <c r="F35" s="1">
        <v>0.67093199999999997</v>
      </c>
      <c r="G35" s="1">
        <v>0.67120280783291997</v>
      </c>
      <c r="H35" s="1">
        <f>ABS(Table7[[#This Row],[Pd Analytic]]-Table7[[#This Row],[Pd Simulation]])</f>
        <v>2.7080783291999477E-4</v>
      </c>
      <c r="I35" s="1">
        <f>Table7[[#This Row],[Absolute Error]]/Table7[[#This Row],[Pd Analytic]]</f>
        <v>4.0346647802970149E-4</v>
      </c>
    </row>
    <row r="36" spans="1:9" x14ac:dyDescent="0.35">
      <c r="A36" s="1">
        <v>3.5</v>
      </c>
      <c r="B36" s="1">
        <v>4.0384000000000003E-2</v>
      </c>
      <c r="C36" s="1">
        <v>4.0426207972128599E-2</v>
      </c>
      <c r="D36" s="1">
        <f>ABS(Table6[[#This Row],[Pb Analytic]]-Table6[[#This Row],[Pb Simulation]])</f>
        <v>4.2207972128595339E-5</v>
      </c>
      <c r="E36" s="2">
        <f>Table6[[#This Row],[Absolute Error]]/Table6[[#This Row],[Pb Analytic]]</f>
        <v>1.0440744815268144E-3</v>
      </c>
      <c r="F36" s="1">
        <v>0.67430800000000002</v>
      </c>
      <c r="G36" s="1">
        <v>0.67427091192681998</v>
      </c>
      <c r="H36" s="1">
        <f>ABS(Table7[[#This Row],[Pd Analytic]]-Table7[[#This Row],[Pd Simulation]])</f>
        <v>3.7088073180036041E-5</v>
      </c>
      <c r="I36" s="1">
        <f>Table7[[#This Row],[Absolute Error]]/Table7[[#This Row],[Pd Analytic]]</f>
        <v>5.5004705859328673E-5</v>
      </c>
    </row>
    <row r="37" spans="1:9" x14ac:dyDescent="0.35">
      <c r="A37" s="1">
        <v>3.6</v>
      </c>
      <c r="B37" s="1">
        <v>4.6252000000000001E-2</v>
      </c>
      <c r="C37" s="1">
        <v>4.6027706160341901E-2</v>
      </c>
      <c r="D37" s="1">
        <f>ABS(Table6[[#This Row],[Pb Analytic]]-Table6[[#This Row],[Pb Simulation]])</f>
        <v>2.242938396581004E-4</v>
      </c>
      <c r="E37" s="2">
        <f>Table6[[#This Row],[Absolute Error]]/Table6[[#This Row],[Pb Analytic]]</f>
        <v>4.8730179791439407E-3</v>
      </c>
      <c r="F37" s="1">
        <v>0.67580200000000001</v>
      </c>
      <c r="G37" s="1">
        <v>0.67651928808113704</v>
      </c>
      <c r="H37" s="1">
        <f>ABS(Table7[[#This Row],[Pd Analytic]]-Table7[[#This Row],[Pd Simulation]])</f>
        <v>7.1728808113702414E-4</v>
      </c>
      <c r="I37" s="1">
        <f>Table7[[#This Row],[Absolute Error]]/Table7[[#This Row],[Pd Analytic]]</f>
        <v>1.0602625731064117E-3</v>
      </c>
    </row>
    <row r="38" spans="1:9" x14ac:dyDescent="0.35">
      <c r="A38" s="1">
        <v>3.7</v>
      </c>
      <c r="B38" s="1">
        <v>5.2380999999999997E-2</v>
      </c>
      <c r="C38" s="1">
        <v>5.1988621825416803E-2</v>
      </c>
      <c r="D38" s="1">
        <f>ABS(Table6[[#This Row],[Pb Analytic]]-Table6[[#This Row],[Pb Simulation]])</f>
        <v>3.9237817458319391E-4</v>
      </c>
      <c r="E38" s="2">
        <f>Table6[[#This Row],[Absolute Error]]/Table6[[#This Row],[Pb Analytic]]</f>
        <v>7.5473855779605121E-3</v>
      </c>
      <c r="F38" s="1">
        <v>0.67712399999999995</v>
      </c>
      <c r="G38" s="1">
        <v>0.67799801593230302</v>
      </c>
      <c r="H38" s="1">
        <f>ABS(Table7[[#This Row],[Pd Analytic]]-Table7[[#This Row],[Pd Simulation]])</f>
        <v>8.7401593230307384E-4</v>
      </c>
      <c r="I38" s="1">
        <f>Table7[[#This Row],[Absolute Error]]/Table7[[#This Row],[Pd Analytic]]</f>
        <v>1.2891128170946489E-3</v>
      </c>
    </row>
    <row r="39" spans="1:9" x14ac:dyDescent="0.35">
      <c r="A39" s="1">
        <v>3.8</v>
      </c>
      <c r="B39" s="1">
        <v>5.8164E-2</v>
      </c>
      <c r="C39" s="1">
        <v>5.8288525533563701E-2</v>
      </c>
      <c r="D39" s="1">
        <f>ABS(Table6[[#This Row],[Pb Analytic]]-Table6[[#This Row],[Pb Simulation]])</f>
        <v>1.245255335637005E-4</v>
      </c>
      <c r="E39" s="2">
        <f>Table6[[#This Row],[Absolute Error]]/Table6[[#This Row],[Pb Analytic]]</f>
        <v>2.1363644460691703E-3</v>
      </c>
      <c r="F39" s="1">
        <v>0.67852299999999999</v>
      </c>
      <c r="G39" s="1">
        <v>0.67875723145649802</v>
      </c>
      <c r="H39" s="1">
        <f>ABS(Table7[[#This Row],[Pd Analytic]]-Table7[[#This Row],[Pd Simulation]])</f>
        <v>2.3423145649803523E-4</v>
      </c>
      <c r="I39" s="1">
        <f>Table7[[#This Row],[Absolute Error]]/Table7[[#This Row],[Pd Analytic]]</f>
        <v>3.4508870866158467E-4</v>
      </c>
    </row>
    <row r="40" spans="1:9" x14ac:dyDescent="0.35">
      <c r="A40" s="1">
        <v>3.9</v>
      </c>
      <c r="B40" s="1">
        <v>6.5014000000000002E-2</v>
      </c>
      <c r="C40" s="1">
        <v>6.49047760197623E-2</v>
      </c>
      <c r="D40" s="1">
        <f>ABS(Table6[[#This Row],[Pb Analytic]]-Table6[[#This Row],[Pb Simulation]])</f>
        <v>1.0922398023770208E-4</v>
      </c>
      <c r="E40" s="2">
        <f>Table6[[#This Row],[Absolute Error]]/Table6[[#This Row],[Pb Analytic]]</f>
        <v>1.6828342525124099E-3</v>
      </c>
      <c r="F40" s="1">
        <v>0.67878700000000003</v>
      </c>
      <c r="G40" s="1">
        <v>0.67884674895451003</v>
      </c>
      <c r="H40" s="1">
        <f>ABS(Table7[[#This Row],[Pd Analytic]]-Table7[[#This Row],[Pd Simulation]])</f>
        <v>5.9748954509997176E-5</v>
      </c>
      <c r="I40" s="1">
        <f>Table7[[#This Row],[Absolute Error]]/Table7[[#This Row],[Pd Analytic]]</f>
        <v>8.8015379910143739E-5</v>
      </c>
    </row>
    <row r="41" spans="1:9" x14ac:dyDescent="0.35">
      <c r="A41" s="1">
        <v>4</v>
      </c>
      <c r="B41" s="1">
        <v>7.1703000000000003E-2</v>
      </c>
      <c r="C41" s="1">
        <v>7.1813108004276593E-2</v>
      </c>
      <c r="D41" s="1">
        <f>ABS(Table6[[#This Row],[Pb Analytic]]-Table6[[#This Row],[Pb Simulation]])</f>
        <v>1.1010800427659062E-4</v>
      </c>
      <c r="E41" s="2">
        <f>Table6[[#This Row],[Absolute Error]]/Table6[[#This Row],[Pb Analytic]]</f>
        <v>1.5332577482934384E-3</v>
      </c>
      <c r="F41" s="1">
        <v>0.67879599999999995</v>
      </c>
      <c r="G41" s="1">
        <v>0.67831569192344898</v>
      </c>
      <c r="H41" s="1">
        <f>ABS(Table7[[#This Row],[Pd Analytic]]-Table7[[#This Row],[Pd Simulation]])</f>
        <v>4.8030807655097263E-4</v>
      </c>
      <c r="I41" s="1">
        <f>Table7[[#This Row],[Absolute Error]]/Table7[[#This Row],[Pd Analytic]]</f>
        <v>7.0808928979513804E-4</v>
      </c>
    </row>
    <row r="42" spans="1:9" x14ac:dyDescent="0.35">
      <c r="A42" s="1">
        <v>4.0999999999999996</v>
      </c>
      <c r="B42" s="1">
        <v>7.8802999999999998E-2</v>
      </c>
      <c r="C42" s="1">
        <v>7.8988182182661806E-2</v>
      </c>
      <c r="D42" s="1">
        <f>ABS(Table6[[#This Row],[Pb Analytic]]-Table6[[#This Row],[Pb Simulation]])</f>
        <v>1.851821826618083E-4</v>
      </c>
      <c r="E42" s="2">
        <f>Table6[[#This Row],[Absolute Error]]/Table6[[#This Row],[Pb Analytic]]</f>
        <v>2.3444289708246567E-3</v>
      </c>
      <c r="F42" s="1">
        <v>0.676535</v>
      </c>
      <c r="G42" s="1">
        <v>0.67721214817979802</v>
      </c>
      <c r="H42" s="1">
        <f>ABS(Table7[[#This Row],[Pd Analytic]]-Table7[[#This Row],[Pd Simulation]])</f>
        <v>6.7714817979802611E-4</v>
      </c>
      <c r="I42" s="1">
        <f>Table7[[#This Row],[Absolute Error]]/Table7[[#This Row],[Pd Analytic]]</f>
        <v>9.9990554159144394E-4</v>
      </c>
    </row>
    <row r="43" spans="1:9" x14ac:dyDescent="0.35">
      <c r="A43" s="1">
        <v>4.2</v>
      </c>
      <c r="B43" s="1">
        <v>8.6244000000000001E-2</v>
      </c>
      <c r="C43" s="1">
        <v>8.64040849973889E-2</v>
      </c>
      <c r="D43" s="1">
        <f>ABS(Table6[[#This Row],[Pb Analytic]]-Table6[[#This Row],[Pb Simulation]])</f>
        <v>1.6008499738889848E-4</v>
      </c>
      <c r="E43" s="2">
        <f>Table6[[#This Row],[Absolute Error]]/Table6[[#This Row],[Pb Analytic]]</f>
        <v>1.8527480198851267E-3</v>
      </c>
      <c r="F43" s="1">
        <v>0.67539199999999999</v>
      </c>
      <c r="G43" s="1">
        <v>0.67558286053056404</v>
      </c>
      <c r="H43" s="1">
        <f>ABS(Table7[[#This Row],[Pd Analytic]]-Table7[[#This Row],[Pd Simulation]])</f>
        <v>1.9086053056405206E-4</v>
      </c>
      <c r="I43" s="1">
        <f>Table7[[#This Row],[Absolute Error]]/Table7[[#This Row],[Pd Analytic]]</f>
        <v>2.8251239294934321E-4</v>
      </c>
    </row>
    <row r="44" spans="1:9" x14ac:dyDescent="0.35">
      <c r="A44" s="1">
        <v>4.3</v>
      </c>
      <c r="B44" s="1">
        <v>9.3808000000000002E-2</v>
      </c>
      <c r="C44" s="1">
        <v>9.4034770499689502E-2</v>
      </c>
      <c r="D44" s="1">
        <f>ABS(Table6[[#This Row],[Pb Analytic]]-Table6[[#This Row],[Pb Simulation]])</f>
        <v>2.2677049968949925E-4</v>
      </c>
      <c r="E44" s="2">
        <f>Table6[[#This Row],[Absolute Error]]/Table6[[#This Row],[Pb Analytic]]</f>
        <v>2.4115600908522238E-3</v>
      </c>
      <c r="F44" s="1">
        <v>0.67374500000000004</v>
      </c>
      <c r="G44" s="1">
        <v>0.67347296036987103</v>
      </c>
      <c r="H44" s="1">
        <f>ABS(Table7[[#This Row],[Pd Analytic]]-Table7[[#This Row],[Pd Simulation]])</f>
        <v>2.7203963012900623E-4</v>
      </c>
      <c r="I44" s="1">
        <f>Table7[[#This Row],[Absolute Error]]/Table7[[#This Row],[Pd Analytic]]</f>
        <v>4.0393548982219302E-4</v>
      </c>
    </row>
    <row r="45" spans="1:9" x14ac:dyDescent="0.35">
      <c r="A45" s="1">
        <v>4.4000000000000004</v>
      </c>
      <c r="B45" s="1">
        <v>0.101884</v>
      </c>
      <c r="C45" s="1">
        <v>0.10185444063792699</v>
      </c>
      <c r="D45" s="1">
        <f>ABS(Table6[[#This Row],[Pb Analytic]]-Table6[[#This Row],[Pb Simulation]])</f>
        <v>2.955936207300891E-5</v>
      </c>
      <c r="E45" s="2">
        <f>Table6[[#This Row],[Absolute Error]]/Table6[[#This Row],[Pb Analytic]]</f>
        <v>2.9021181489854504E-4</v>
      </c>
      <c r="F45" s="1">
        <v>0.67097799999999996</v>
      </c>
      <c r="G45" s="1">
        <v>0.67092574808319905</v>
      </c>
      <c r="H45" s="1">
        <f>ABS(Table7[[#This Row],[Pd Analytic]]-Table7[[#This Row],[Pd Simulation]])</f>
        <v>5.2251916800916121E-5</v>
      </c>
      <c r="I45" s="1">
        <f>Table7[[#This Row],[Absolute Error]]/Table7[[#This Row],[Pd Analytic]]</f>
        <v>7.7880327219811149E-5</v>
      </c>
    </row>
    <row r="46" spans="1:9" x14ac:dyDescent="0.35">
      <c r="A46" s="1">
        <v>4.5</v>
      </c>
      <c r="B46" s="1">
        <v>0.109571</v>
      </c>
      <c r="C46" s="1">
        <v>0.109837863578473</v>
      </c>
      <c r="D46" s="1">
        <f>ABS(Table6[[#This Row],[Pb Analytic]]-Table6[[#This Row],[Pb Simulation]])</f>
        <v>2.668635784729978E-4</v>
      </c>
      <c r="E46" s="2">
        <f>Table6[[#This Row],[Absolute Error]]/Table6[[#This Row],[Pb Analytic]]</f>
        <v>2.4296137031319691E-3</v>
      </c>
      <c r="F46" s="1">
        <v>0.66750399999999999</v>
      </c>
      <c r="G46" s="1">
        <v>0.667982521221409</v>
      </c>
      <c r="H46" s="1">
        <f>ABS(Table7[[#This Row],[Pd Analytic]]-Table7[[#This Row],[Pd Simulation]])</f>
        <v>4.7852122140901177E-4</v>
      </c>
      <c r="I46" s="1">
        <f>Table7[[#This Row],[Absolute Error]]/Table7[[#This Row],[Pd Analytic]]</f>
        <v>7.1636787821039631E-4</v>
      </c>
    </row>
    <row r="47" spans="1:9" x14ac:dyDescent="0.35">
      <c r="A47" s="1">
        <v>4.5999999999999996</v>
      </c>
      <c r="B47" s="1">
        <v>0.118488</v>
      </c>
      <c r="C47" s="1">
        <v>0.11796063217262601</v>
      </c>
      <c r="D47" s="1">
        <f>ABS(Table6[[#This Row],[Pb Analytic]]-Table6[[#This Row],[Pb Simulation]])</f>
        <v>5.2736782737398957E-4</v>
      </c>
      <c r="E47" s="2">
        <f>Table6[[#This Row],[Absolute Error]]/Table6[[#This Row],[Pb Analytic]]</f>
        <v>4.4707104197460445E-3</v>
      </c>
      <c r="F47" s="1">
        <v>0.66415000000000002</v>
      </c>
      <c r="G47" s="1">
        <v>0.66468244911567198</v>
      </c>
      <c r="H47" s="1">
        <f>ABS(Table7[[#This Row],[Pd Analytic]]-Table7[[#This Row],[Pd Simulation]])</f>
        <v>5.324491156719624E-4</v>
      </c>
      <c r="I47" s="1">
        <f>Table7[[#This Row],[Absolute Error]]/Table7[[#This Row],[Pd Analytic]]</f>
        <v>8.010578831746804E-4</v>
      </c>
    </row>
    <row r="48" spans="1:9" x14ac:dyDescent="0.35">
      <c r="A48" s="1">
        <v>4.7</v>
      </c>
      <c r="B48" s="1">
        <v>0.12672900000000001</v>
      </c>
      <c r="C48" s="1">
        <v>0.12619936648100599</v>
      </c>
      <c r="D48" s="1">
        <f>ABS(Table6[[#This Row],[Pb Analytic]]-Table6[[#This Row],[Pb Simulation]])</f>
        <v>5.2963351899401601E-4</v>
      </c>
      <c r="E48" s="2">
        <f>Table6[[#This Row],[Absolute Error]]/Table6[[#This Row],[Pb Analytic]]</f>
        <v>4.196800140622973E-3</v>
      </c>
      <c r="F48" s="1">
        <v>0.66097700000000004</v>
      </c>
      <c r="G48" s="1">
        <v>0.66106249092749902</v>
      </c>
      <c r="H48" s="1">
        <f>ABS(Table7[[#This Row],[Pd Analytic]]-Table7[[#This Row],[Pd Simulation]])</f>
        <v>8.5490927498987901E-5</v>
      </c>
      <c r="I48" s="1">
        <f>Table7[[#This Row],[Absolute Error]]/Table7[[#This Row],[Pd Analytic]]</f>
        <v>1.293235188386509E-4</v>
      </c>
    </row>
    <row r="49" spans="1:9" x14ac:dyDescent="0.35">
      <c r="A49" s="1">
        <v>4.8</v>
      </c>
      <c r="B49" s="1">
        <v>0.13563800000000001</v>
      </c>
      <c r="C49" s="1">
        <v>0.13453186544210899</v>
      </c>
      <c r="D49" s="1">
        <f>ABS(Table6[[#This Row],[Pb Analytic]]-Table6[[#This Row],[Pb Simulation]])</f>
        <v>1.1061345578910198E-3</v>
      </c>
      <c r="E49" s="2">
        <f>Table6[[#This Row],[Absolute Error]]/Table6[[#This Row],[Pb Analytic]]</f>
        <v>8.2221007956438802E-3</v>
      </c>
      <c r="F49" s="1">
        <v>0.65597700000000003</v>
      </c>
      <c r="G49" s="1">
        <v>0.65715735300641398</v>
      </c>
      <c r="H49" s="1">
        <f>ABS(Table7[[#This Row],[Pd Analytic]]-Table7[[#This Row],[Pd Simulation]])</f>
        <v>1.1803530064139478E-3</v>
      </c>
      <c r="I49" s="1">
        <f>Table7[[#This Row],[Absolute Error]]/Table7[[#This Row],[Pd Analytic]]</f>
        <v>1.7961497364580616E-3</v>
      </c>
    </row>
    <row r="50" spans="1:9" x14ac:dyDescent="0.35">
      <c r="A50" s="1">
        <v>4.9000000000000004</v>
      </c>
      <c r="B50" s="1">
        <v>0.14200499999999999</v>
      </c>
      <c r="C50" s="1">
        <v>0.14293721342797999</v>
      </c>
      <c r="D50" s="1">
        <f>ABS(Table6[[#This Row],[Pb Analytic]]-Table6[[#This Row],[Pb Simulation]])</f>
        <v>9.3221342797999984E-4</v>
      </c>
      <c r="E50" s="2">
        <f>Table6[[#This Row],[Absolute Error]]/Table6[[#This Row],[Pb Analytic]]</f>
        <v>6.521838544513831E-3</v>
      </c>
      <c r="F50" s="1">
        <v>0.65364900000000004</v>
      </c>
      <c r="G50" s="1">
        <v>0.65299948077862902</v>
      </c>
      <c r="H50" s="1">
        <f>ABS(Table7[[#This Row],[Pd Analytic]]-Table7[[#This Row],[Pd Simulation]])</f>
        <v>6.4951922137101992E-4</v>
      </c>
      <c r="I50" s="1">
        <f>Table7[[#This Row],[Absolute Error]]/Table7[[#This Row],[Pd Analytic]]</f>
        <v>9.9467034888992673E-4</v>
      </c>
    </row>
    <row r="51" spans="1:9" x14ac:dyDescent="0.35">
      <c r="A51" s="1">
        <v>5</v>
      </c>
      <c r="B51" s="1">
        <v>0.15049999999999999</v>
      </c>
      <c r="C51" s="1">
        <v>0.151395847674062</v>
      </c>
      <c r="D51" s="1">
        <f>ABS(Table6[[#This Row],[Pb Analytic]]-Table6[[#This Row],[Pb Simulation]])</f>
        <v>8.9584767406200583E-4</v>
      </c>
      <c r="E51" s="2">
        <f>Table6[[#This Row],[Absolute Error]]/Table6[[#This Row],[Pb Analytic]]</f>
        <v>5.917253926215095E-3</v>
      </c>
      <c r="F51" s="1">
        <v>0.64939800000000003</v>
      </c>
      <c r="G51" s="1">
        <v>0.64861908012192704</v>
      </c>
      <c r="H51" s="1">
        <f>ABS(Table7[[#This Row],[Pd Analytic]]-Table7[[#This Row],[Pd Simulation]])</f>
        <v>7.7891987807299223E-4</v>
      </c>
      <c r="I51" s="1">
        <f>Table7[[#This Row],[Absolute Error]]/Table7[[#This Row],[Pd Analytic]]</f>
        <v>1.2008895543537993E-3</v>
      </c>
    </row>
    <row r="52" spans="1:9" x14ac:dyDescent="0.35">
      <c r="A52" s="1">
        <v>5.0999999999999996</v>
      </c>
      <c r="B52" s="1">
        <v>0.15964</v>
      </c>
      <c r="C52" s="1">
        <v>0.159889592503309</v>
      </c>
      <c r="D52" s="1">
        <f>ABS(Table6[[#This Row],[Pb Analytic]]-Table6[[#This Row],[Pb Simulation]])</f>
        <v>2.4959250330899851E-4</v>
      </c>
      <c r="E52" s="2">
        <f>Table6[[#This Row],[Absolute Error]]/Table6[[#This Row],[Pb Analytic]]</f>
        <v>1.5610303297497808E-3</v>
      </c>
      <c r="F52" s="1">
        <v>0.64442699999999997</v>
      </c>
      <c r="G52" s="1">
        <v>0.64404416320492597</v>
      </c>
      <c r="H52" s="1">
        <f>ABS(Table7[[#This Row],[Pd Analytic]]-Table7[[#This Row],[Pd Simulation]])</f>
        <v>3.8283679507400414E-4</v>
      </c>
      <c r="I52" s="1">
        <f>Table7[[#This Row],[Absolute Error]]/Table7[[#This Row],[Pd Analytic]]</f>
        <v>5.9442630947684053E-4</v>
      </c>
    </row>
    <row r="53" spans="1:9" x14ac:dyDescent="0.35">
      <c r="A53" s="1">
        <v>5.2</v>
      </c>
      <c r="B53" s="1">
        <v>0.167767</v>
      </c>
      <c r="C53" s="1">
        <v>0.168401665976119</v>
      </c>
      <c r="D53" s="1">
        <f>ABS(Table6[[#This Row],[Pb Analytic]]-Table6[[#This Row],[Pb Simulation]])</f>
        <v>6.3466597611899767E-4</v>
      </c>
      <c r="E53" s="2">
        <f>Table6[[#This Row],[Absolute Error]]/Table6[[#This Row],[Pb Analytic]]</f>
        <v>3.7687630489890728E-3</v>
      </c>
      <c r="F53" s="1">
        <v>0.64008399999999999</v>
      </c>
      <c r="G53" s="1">
        <v>0.63930061400160398</v>
      </c>
      <c r="H53" s="1">
        <f>ABS(Table7[[#This Row],[Pd Analytic]]-Table7[[#This Row],[Pd Simulation]])</f>
        <v>7.8338599839600231E-4</v>
      </c>
      <c r="I53" s="1">
        <f>Table7[[#This Row],[Absolute Error]]/Table7[[#This Row],[Pd Analytic]]</f>
        <v>1.225379705945405E-3</v>
      </c>
    </row>
    <row r="54" spans="1:9" x14ac:dyDescent="0.35">
      <c r="A54" s="1">
        <v>5.3</v>
      </c>
      <c r="B54" s="1">
        <v>0.176901</v>
      </c>
      <c r="C54" s="1">
        <v>0.17691666416326399</v>
      </c>
      <c r="D54" s="1">
        <f>ABS(Table6[[#This Row],[Pb Analytic]]-Table6[[#This Row],[Pb Simulation]])</f>
        <v>1.5664163263984232E-5</v>
      </c>
      <c r="E54" s="2">
        <f>Table6[[#This Row],[Absolute Error]]/Table6[[#This Row],[Pb Analytic]]</f>
        <v>8.8539784186349307E-5</v>
      </c>
      <c r="F54" s="1">
        <v>0.63386799999999999</v>
      </c>
      <c r="G54" s="1">
        <v>0.63441226906431403</v>
      </c>
      <c r="H54" s="1">
        <f>ABS(Table7[[#This Row],[Pd Analytic]]-Table7[[#This Row],[Pd Simulation]])</f>
        <v>5.4426906431404021E-4</v>
      </c>
      <c r="I54" s="1">
        <f>Table7[[#This Row],[Absolute Error]]/Table7[[#This Row],[Pd Analytic]]</f>
        <v>8.5791068498214135E-4</v>
      </c>
    </row>
    <row r="55" spans="1:9" x14ac:dyDescent="0.35">
      <c r="A55" s="1">
        <v>5.4</v>
      </c>
      <c r="B55" s="1">
        <v>0.18491299999999999</v>
      </c>
      <c r="C55" s="1">
        <v>0.18542052771975001</v>
      </c>
      <c r="D55" s="1">
        <f>ABS(Table6[[#This Row],[Pb Analytic]]-Table6[[#This Row],[Pb Simulation]])</f>
        <v>5.075277197500172E-4</v>
      </c>
      <c r="E55" s="2">
        <f>Table6[[#This Row],[Absolute Error]]/Table6[[#This Row],[Pb Analytic]]</f>
        <v>2.7371711535472999E-3</v>
      </c>
      <c r="F55" s="1">
        <v>0.63008600000000003</v>
      </c>
      <c r="G55" s="1">
        <v>0.62940100959363598</v>
      </c>
      <c r="H55" s="1">
        <f>ABS(Table7[[#This Row],[Pd Analytic]]-Table7[[#This Row],[Pd Simulation]])</f>
        <v>6.8499040636404995E-4</v>
      </c>
      <c r="I55" s="1">
        <f>Table7[[#This Row],[Absolute Error]]/Table7[[#This Row],[Pd Analytic]]</f>
        <v>1.0883211115379438E-3</v>
      </c>
    </row>
    <row r="56" spans="1:9" x14ac:dyDescent="0.35">
      <c r="A56" s="1">
        <v>5.5</v>
      </c>
      <c r="B56" s="1">
        <v>0.19340499999999999</v>
      </c>
      <c r="C56" s="1">
        <v>0.19390049488062799</v>
      </c>
      <c r="D56" s="1">
        <f>ABS(Table6[[#This Row],[Pb Analytic]]-Table6[[#This Row],[Pb Simulation]])</f>
        <v>4.9549488062800018E-4</v>
      </c>
      <c r="E56" s="2">
        <f>Table6[[#This Row],[Absolute Error]]/Table6[[#This Row],[Pb Analytic]]</f>
        <v>2.5554080247863439E-3</v>
      </c>
      <c r="F56" s="1">
        <v>0.62473100000000004</v>
      </c>
      <c r="G56" s="1">
        <v>0.62428686133671896</v>
      </c>
      <c r="H56" s="1">
        <f>ABS(Table7[[#This Row],[Pd Analytic]]-Table7[[#This Row],[Pd Simulation]])</f>
        <v>4.4413866328107954E-4</v>
      </c>
      <c r="I56" s="1">
        <f>Table7[[#This Row],[Absolute Error]]/Table7[[#This Row],[Pd Analytic]]</f>
        <v>7.1143362256590305E-4</v>
      </c>
    </row>
    <row r="57" spans="1:9" x14ac:dyDescent="0.35">
      <c r="A57" s="1">
        <v>5.6</v>
      </c>
      <c r="B57" s="1">
        <v>0.20283100000000001</v>
      </c>
      <c r="C57" s="1">
        <v>0.20234504443999199</v>
      </c>
      <c r="D57" s="1">
        <f>ABS(Table6[[#This Row],[Pb Analytic]]-Table6[[#This Row],[Pb Simulation]])</f>
        <v>4.8595556000802231E-4</v>
      </c>
      <c r="E57" s="2">
        <f>Table6[[#This Row],[Absolute Error]]/Table6[[#This Row],[Pb Analytic]]</f>
        <v>2.40161829192777E-3</v>
      </c>
      <c r="F57" s="1">
        <v>0.619089</v>
      </c>
      <c r="G57" s="1">
        <v>0.61908809934424502</v>
      </c>
      <c r="H57" s="1">
        <f>ABS(Table7[[#This Row],[Pd Analytic]]-Table7[[#This Row],[Pd Simulation]])</f>
        <v>9.0065575497622063E-7</v>
      </c>
      <c r="I57" s="1">
        <f>Table7[[#This Row],[Absolute Error]]/Table7[[#This Row],[Pd Analytic]]</f>
        <v>1.4548103184832979E-6</v>
      </c>
    </row>
    <row r="58" spans="1:9" x14ac:dyDescent="0.35">
      <c r="A58" s="1">
        <v>5.7</v>
      </c>
      <c r="B58" s="1">
        <v>0.211205</v>
      </c>
      <c r="C58" s="1">
        <v>0.21074383173622299</v>
      </c>
      <c r="D58" s="1">
        <f>ABS(Table6[[#This Row],[Pb Analytic]]-Table6[[#This Row],[Pb Simulation]])</f>
        <v>4.6116826377701203E-4</v>
      </c>
      <c r="E58" s="2">
        <f>Table6[[#This Row],[Absolute Error]]/Table6[[#This Row],[Pb Analytic]]</f>
        <v>2.1882883118222517E-3</v>
      </c>
      <c r="F58" s="1">
        <v>0.613228</v>
      </c>
      <c r="G58" s="1">
        <v>0.61382135509651803</v>
      </c>
      <c r="H58" s="1">
        <f>ABS(Table7[[#This Row],[Pd Analytic]]-Table7[[#This Row],[Pd Simulation]])</f>
        <v>5.9335509651803342E-4</v>
      </c>
      <c r="I58" s="1">
        <f>Table7[[#This Row],[Absolute Error]]/Table7[[#This Row],[Pd Analytic]]</f>
        <v>9.6665763025584783E-4</v>
      </c>
    </row>
    <row r="59" spans="1:9" x14ac:dyDescent="0.35">
      <c r="A59" s="1">
        <v>5.8</v>
      </c>
      <c r="B59" s="1">
        <v>0.21874399999999999</v>
      </c>
      <c r="C59" s="1">
        <v>0.219087620165765</v>
      </c>
      <c r="D59" s="1">
        <f>ABS(Table6[[#This Row],[Pb Analytic]]-Table6[[#This Row],[Pb Simulation]])</f>
        <v>3.4362016576500176E-4</v>
      </c>
      <c r="E59" s="2">
        <f>Table6[[#This Row],[Absolute Error]]/Table6[[#This Row],[Pb Analytic]]</f>
        <v>1.5684143426498199E-3</v>
      </c>
      <c r="F59" s="1">
        <v>0.609537</v>
      </c>
      <c r="G59" s="1">
        <v>0.60850172395605995</v>
      </c>
      <c r="H59" s="1">
        <f>ABS(Table7[[#This Row],[Pd Analytic]]-Table7[[#This Row],[Pd Simulation]])</f>
        <v>1.0352760439400477E-3</v>
      </c>
      <c r="I59" s="1">
        <f>Table7[[#This Row],[Absolute Error]]/Table7[[#This Row],[Pd Analytic]]</f>
        <v>1.7013526883858183E-3</v>
      </c>
    </row>
    <row r="60" spans="1:9" x14ac:dyDescent="0.35">
      <c r="A60" s="1">
        <v>5.9</v>
      </c>
      <c r="B60" s="1">
        <v>0.22711500000000001</v>
      </c>
      <c r="C60" s="1">
        <v>0.22736821029374901</v>
      </c>
      <c r="D60" s="1">
        <f>ABS(Table6[[#This Row],[Pb Analytic]]-Table6[[#This Row],[Pb Simulation]])</f>
        <v>2.5321029374900106E-4</v>
      </c>
      <c r="E60" s="2">
        <f>Table6[[#This Row],[Absolute Error]]/Table6[[#This Row],[Pb Analytic]]</f>
        <v>1.1136574168476117E-3</v>
      </c>
      <c r="F60" s="1">
        <v>0.60378500000000002</v>
      </c>
      <c r="G60" s="1">
        <v>0.6031428713086</v>
      </c>
      <c r="H60" s="1">
        <f>ABS(Table7[[#This Row],[Pd Analytic]]-Table7[[#This Row],[Pd Simulation]])</f>
        <v>6.4212869140001239E-4</v>
      </c>
      <c r="I60" s="1">
        <f>Table7[[#This Row],[Absolute Error]]/Table7[[#This Row],[Pd Analytic]]</f>
        <v>1.0646377864117458E-3</v>
      </c>
    </row>
    <row r="61" spans="1:9" x14ac:dyDescent="0.35">
      <c r="A61" s="1">
        <v>6</v>
      </c>
      <c r="B61" s="1">
        <v>0.236238</v>
      </c>
      <c r="C61" s="1">
        <v>0.23557836822684899</v>
      </c>
      <c r="D61" s="1">
        <f>ABS(Table6[[#This Row],[Pb Analytic]]-Table6[[#This Row],[Pb Simulation]])</f>
        <v>6.5963177315100929E-4</v>
      </c>
      <c r="E61" s="2">
        <f>Table6[[#This Row],[Absolute Error]]/Table6[[#This Row],[Pb Analytic]]</f>
        <v>2.8000523907009164E-3</v>
      </c>
      <c r="F61" s="1">
        <v>0.59722200000000003</v>
      </c>
      <c r="G61" s="1">
        <v>0.59775713611205405</v>
      </c>
      <c r="H61" s="1">
        <f>ABS(Table7[[#This Row],[Pd Analytic]]-Table7[[#This Row],[Pd Simulation]])</f>
        <v>5.3513611205402434E-4</v>
      </c>
      <c r="I61" s="1">
        <f>Table7[[#This Row],[Absolute Error]]/Table7[[#This Row],[Pd Analytic]]</f>
        <v>8.9524002261966986E-4</v>
      </c>
    </row>
    <row r="62" spans="1:9" x14ac:dyDescent="0.35">
      <c r="A62" s="1">
        <v>6.1</v>
      </c>
      <c r="B62" s="1">
        <v>0.24404600000000001</v>
      </c>
      <c r="C62" s="1">
        <v>0.243711754562597</v>
      </c>
      <c r="D62" s="1">
        <f>ABS(Table6[[#This Row],[Pb Analytic]]-Table6[[#This Row],[Pb Simulation]])</f>
        <v>3.3424543740301349E-4</v>
      </c>
      <c r="E62" s="2">
        <f>Table6[[#This Row],[Absolute Error]]/Table6[[#This Row],[Pb Analytic]]</f>
        <v>1.3714785238935327E-3</v>
      </c>
      <c r="F62" s="1">
        <v>0.59241299999999997</v>
      </c>
      <c r="G62" s="1">
        <v>0.59235563088336696</v>
      </c>
      <c r="H62" s="1">
        <f>ABS(Table7[[#This Row],[Pd Analytic]]-Table7[[#This Row],[Pd Simulation]])</f>
        <v>5.7369116633010364E-5</v>
      </c>
      <c r="I62" s="1">
        <f>Table7[[#This Row],[Absolute Error]]/Table7[[#This Row],[Pd Analytic]]</f>
        <v>9.6849111651824864E-5</v>
      </c>
    </row>
    <row r="63" spans="1:9" x14ac:dyDescent="0.35">
      <c r="A63" s="1">
        <v>6.2</v>
      </c>
      <c r="B63" s="1">
        <v>0.25145299999999998</v>
      </c>
      <c r="C63" s="1">
        <v>0.25176285492824402</v>
      </c>
      <c r="D63" s="1">
        <f>ABS(Table6[[#This Row],[Pb Analytic]]-Table6[[#This Row],[Pb Simulation]])</f>
        <v>3.0985492824403549E-4</v>
      </c>
      <c r="E63" s="2">
        <f>Table6[[#This Row],[Absolute Error]]/Table6[[#This Row],[Pb Analytic]]</f>
        <v>1.2307412399352896E-3</v>
      </c>
      <c r="F63" s="1">
        <v>0.58798600000000001</v>
      </c>
      <c r="G63" s="1">
        <v>0.58694833741730401</v>
      </c>
      <c r="H63" s="1">
        <f>ABS(Table7[[#This Row],[Pd Analytic]]-Table7[[#This Row],[Pd Simulation]])</f>
        <v>1.0376625826959973E-3</v>
      </c>
      <c r="I63" s="1">
        <f>Table7[[#This Row],[Absolute Error]]/Table7[[#This Row],[Pd Analytic]]</f>
        <v>1.7678942362490209E-3</v>
      </c>
    </row>
    <row r="64" spans="1:9" x14ac:dyDescent="0.35">
      <c r="A64" s="1">
        <v>6.3</v>
      </c>
      <c r="B64" s="1">
        <v>0.25898900000000002</v>
      </c>
      <c r="C64" s="1">
        <v>0.25972691286779098</v>
      </c>
      <c r="D64" s="1">
        <f>ABS(Table6[[#This Row],[Pb Analytic]]-Table6[[#This Row],[Pb Simulation]])</f>
        <v>7.3791286779095744E-4</v>
      </c>
      <c r="E64" s="2">
        <f>Table6[[#This Row],[Absolute Error]]/Table6[[#This Row],[Pb Analytic]]</f>
        <v>2.8411105327639952E-3</v>
      </c>
      <c r="F64" s="1">
        <v>0.581932</v>
      </c>
      <c r="G64" s="1">
        <v>0.58154419775265398</v>
      </c>
      <c r="H64" s="1">
        <f>ABS(Table7[[#This Row],[Pd Analytic]]-Table7[[#This Row],[Pd Simulation]])</f>
        <v>3.878022473460252E-4</v>
      </c>
      <c r="I64" s="1">
        <f>Table7[[#This Row],[Absolute Error]]/Table7[[#This Row],[Pd Analytic]]</f>
        <v>6.6684913862895712E-4</v>
      </c>
    </row>
    <row r="65" spans="1:9" x14ac:dyDescent="0.35">
      <c r="A65" s="1">
        <v>6.4</v>
      </c>
      <c r="B65" s="1">
        <v>0.26723000000000002</v>
      </c>
      <c r="C65" s="1">
        <v>0.26759986562377303</v>
      </c>
      <c r="D65" s="1">
        <f>ABS(Table6[[#This Row],[Pb Analytic]]-Table6[[#This Row],[Pb Simulation]])</f>
        <v>3.6986562377300247E-4</v>
      </c>
      <c r="E65" s="2">
        <f>Table6[[#This Row],[Absolute Error]]/Table6[[#This Row],[Pb Analytic]]</f>
        <v>1.3821592283346214E-3</v>
      </c>
      <c r="F65" s="1">
        <v>0.57659499999999997</v>
      </c>
      <c r="G65" s="1">
        <v>0.57615120008370302</v>
      </c>
      <c r="H65" s="1">
        <f>ABS(Table7[[#This Row],[Pd Analytic]]-Table7[[#This Row],[Pd Simulation]])</f>
        <v>4.437999162969497E-4</v>
      </c>
      <c r="I65" s="1">
        <f>Table7[[#This Row],[Absolute Error]]/Table7[[#This Row],[Pd Analytic]]</f>
        <v>7.7028376619275396E-4</v>
      </c>
    </row>
    <row r="66" spans="1:9" x14ac:dyDescent="0.35">
      <c r="A66" s="1">
        <v>6.5</v>
      </c>
      <c r="B66" s="1">
        <v>0.27544099999999999</v>
      </c>
      <c r="C66" s="1">
        <v>0.27537828318611202</v>
      </c>
      <c r="D66" s="1">
        <f>ABS(Table6[[#This Row],[Pb Analytic]]-Table6[[#This Row],[Pb Simulation]])</f>
        <v>6.2716813887975231E-5</v>
      </c>
      <c r="E66" s="2">
        <f>Table6[[#This Row],[Absolute Error]]/Table6[[#This Row],[Pb Analytic]]</f>
        <v>2.2774785710167499E-4</v>
      </c>
      <c r="F66" s="1">
        <v>0.570326</v>
      </c>
      <c r="G66" s="1">
        <v>0.57077645946265798</v>
      </c>
      <c r="H66" s="1">
        <f>ABS(Table7[[#This Row],[Pd Analytic]]-Table7[[#This Row],[Pd Simulation]])</f>
        <v>4.5045946265798165E-4</v>
      </c>
      <c r="I66" s="1">
        <f>Table7[[#This Row],[Absolute Error]]/Table7[[#This Row],[Pd Analytic]]</f>
        <v>7.8920469684761439E-4</v>
      </c>
    </row>
    <row r="67" spans="1:9" x14ac:dyDescent="0.35">
      <c r="A67" s="1">
        <v>6.6</v>
      </c>
      <c r="B67" s="1">
        <v>0.28264600000000001</v>
      </c>
      <c r="C67" s="1">
        <v>0.28305931083913499</v>
      </c>
      <c r="D67" s="1">
        <f>ABS(Table6[[#This Row],[Pb Analytic]]-Table6[[#This Row],[Pb Simulation]])</f>
        <v>4.1331083913498379E-4</v>
      </c>
      <c r="E67" s="2">
        <f>Table6[[#This Row],[Absolute Error]]/Table6[[#This Row],[Pb Analytic]]</f>
        <v>1.460156311091536E-3</v>
      </c>
      <c r="F67" s="1">
        <v>0.56564000000000003</v>
      </c>
      <c r="G67" s="1">
        <v>0.56542629325635596</v>
      </c>
      <c r="H67" s="1">
        <f>ABS(Table7[[#This Row],[Pd Analytic]]-Table7[[#This Row],[Pd Simulation]])</f>
        <v>2.1370674364407094E-4</v>
      </c>
      <c r="I67" s="1">
        <f>Table7[[#This Row],[Absolute Error]]/Table7[[#This Row],[Pd Analytic]]</f>
        <v>3.7795685519558859E-4</v>
      </c>
    </row>
    <row r="68" spans="1:9" x14ac:dyDescent="0.35">
      <c r="A68" s="1">
        <v>6.7</v>
      </c>
      <c r="B68" s="1">
        <v>0.29131200000000002</v>
      </c>
      <c r="C68" s="1">
        <v>0.29064061532505298</v>
      </c>
      <c r="D68" s="1">
        <f>ABS(Table6[[#This Row],[Pb Analytic]]-Table6[[#This Row],[Pb Simulation]])</f>
        <v>6.7138467494703979E-4</v>
      </c>
      <c r="E68" s="2">
        <f>Table6[[#This Row],[Absolute Error]]/Table6[[#This Row],[Pb Analytic]]</f>
        <v>2.3100166994766439E-3</v>
      </c>
      <c r="F68" s="1">
        <v>0.55950200000000005</v>
      </c>
      <c r="G68" s="1">
        <v>0.56010629141242696</v>
      </c>
      <c r="H68" s="1">
        <f>ABS(Table7[[#This Row],[Pd Analytic]]-Table7[[#This Row],[Pd Simulation]])</f>
        <v>6.0429141242690498E-4</v>
      </c>
      <c r="I68" s="1">
        <f>Table7[[#This Row],[Absolute Error]]/Table7[[#This Row],[Pd Analytic]]</f>
        <v>1.0788870285728372E-3</v>
      </c>
    </row>
    <row r="69" spans="1:9" x14ac:dyDescent="0.35">
      <c r="A69" s="1">
        <v>6.8</v>
      </c>
      <c r="B69" s="1">
        <v>0.29825600000000002</v>
      </c>
      <c r="C69" s="1">
        <v>0.29812033465364801</v>
      </c>
      <c r="D69" s="1">
        <f>ABS(Table6[[#This Row],[Pb Analytic]]-Table6[[#This Row],[Pb Simulation]])</f>
        <v>1.3566534635200966E-4</v>
      </c>
      <c r="E69" s="2">
        <f>Table6[[#This Row],[Absolute Error]]/Table6[[#This Row],[Pb Analytic]]</f>
        <v>4.550690797715082E-4</v>
      </c>
      <c r="F69" s="1">
        <v>0.55443100000000001</v>
      </c>
      <c r="G69" s="1">
        <v>0.55482138165999395</v>
      </c>
      <c r="H69" s="1">
        <f>ABS(Table7[[#This Row],[Pd Analytic]]-Table7[[#This Row],[Pd Simulation]])</f>
        <v>3.9038165999394359E-4</v>
      </c>
      <c r="I69" s="1">
        <f>Table7[[#This Row],[Absolute Error]]/Table7[[#This Row],[Pd Analytic]]</f>
        <v>7.036168267811596E-4</v>
      </c>
    </row>
    <row r="70" spans="1:9" x14ac:dyDescent="0.35">
      <c r="A70" s="1">
        <v>6.9</v>
      </c>
      <c r="B70" s="1">
        <v>0.30531700000000001</v>
      </c>
      <c r="C70" s="1">
        <v>0.30549703151964902</v>
      </c>
      <c r="D70" s="1">
        <f>ABS(Table6[[#This Row],[Pb Analytic]]-Table6[[#This Row],[Pb Simulation]])</f>
        <v>1.8003151964901543E-4</v>
      </c>
      <c r="E70" s="2">
        <f>Table6[[#This Row],[Absolute Error]]/Table6[[#This Row],[Pb Analytic]]</f>
        <v>5.8930693615409527E-4</v>
      </c>
      <c r="F70" s="1">
        <v>0.549485</v>
      </c>
      <c r="G70" s="1">
        <v>0.54957588982168504</v>
      </c>
      <c r="H70" s="1">
        <f>ABS(Table7[[#This Row],[Pd Analytic]]-Table7[[#This Row],[Pd Simulation]])</f>
        <v>9.0889821685036232E-5</v>
      </c>
      <c r="I70" s="1">
        <f>Table7[[#This Row],[Absolute Error]]/Table7[[#This Row],[Pd Analytic]]</f>
        <v>1.6538174866900779E-4</v>
      </c>
    </row>
    <row r="71" spans="1:9" x14ac:dyDescent="0.35">
      <c r="A71" s="1">
        <v>7</v>
      </c>
      <c r="B71" s="1">
        <v>0.31283699999999998</v>
      </c>
      <c r="C71" s="1">
        <v>0.31276965023793002</v>
      </c>
      <c r="D71" s="1">
        <f>ABS(Table6[[#This Row],[Pb Analytic]]-Table6[[#This Row],[Pb Simulation]])</f>
        <v>6.734976206995702E-5</v>
      </c>
      <c r="E71" s="2">
        <f>Table6[[#This Row],[Absolute Error]]/Table6[[#This Row],[Pb Analytic]]</f>
        <v>2.1533343154849817E-4</v>
      </c>
      <c r="F71" s="1">
        <v>0.54446600000000001</v>
      </c>
      <c r="G71" s="1">
        <v>0.54437359545041197</v>
      </c>
      <c r="H71" s="1">
        <f>ABS(Table7[[#This Row],[Pd Analytic]]-Table7[[#This Row],[Pd Simulation]])</f>
        <v>9.2404549588032125E-5</v>
      </c>
      <c r="I71" s="1">
        <f>Table7[[#This Row],[Absolute Error]]/Table7[[#This Row],[Pd Analytic]]</f>
        <v>1.6974473111903428E-4</v>
      </c>
    </row>
    <row r="72" spans="1:9" x14ac:dyDescent="0.35">
      <c r="A72" s="1">
        <v>7.1</v>
      </c>
      <c r="B72" s="1">
        <v>0.320577</v>
      </c>
      <c r="C72" s="1">
        <v>0.31993747706911901</v>
      </c>
      <c r="D72" s="1">
        <f>ABS(Table6[[#This Row],[Pb Analytic]]-Table6[[#This Row],[Pb Simulation]])</f>
        <v>6.3952293088098688E-4</v>
      </c>
      <c r="E72" s="2">
        <f>Table6[[#This Row],[Absolute Error]]/Table6[[#This Row],[Pb Analytic]]</f>
        <v>1.9988997123423116E-3</v>
      </c>
      <c r="F72" s="1">
        <v>0.53908599999999995</v>
      </c>
      <c r="G72" s="1">
        <v>0.53921778302881795</v>
      </c>
      <c r="H72" s="1">
        <f>ABS(Table7[[#This Row],[Pd Analytic]]-Table7[[#This Row],[Pd Simulation]])</f>
        <v>1.3178302881799997E-4</v>
      </c>
      <c r="I72" s="1">
        <f>Table7[[#This Row],[Absolute Error]]/Table7[[#This Row],[Pd Analytic]]</f>
        <v>2.4439666673781965E-4</v>
      </c>
    </row>
    <row r="73" spans="1:9" x14ac:dyDescent="0.35">
      <c r="A73" s="1">
        <v>7.2</v>
      </c>
      <c r="B73" s="1">
        <v>0.32690999999999998</v>
      </c>
      <c r="C73" s="1">
        <v>0.32700010378199601</v>
      </c>
      <c r="D73" s="1">
        <f>ABS(Table6[[#This Row],[Pb Analytic]]-Table6[[#This Row],[Pb Simulation]])</f>
        <v>9.0103781996031529E-5</v>
      </c>
      <c r="E73" s="2">
        <f>Table6[[#This Row],[Absolute Error]]/Table6[[#This Row],[Pb Analytic]]</f>
        <v>2.7554664648088856E-4</v>
      </c>
      <c r="F73" s="1">
        <v>0.53443099999999999</v>
      </c>
      <c r="G73" s="1">
        <v>0.53411128898395499</v>
      </c>
      <c r="H73" s="1">
        <f>ABS(Table7[[#This Row],[Pd Analytic]]-Table7[[#This Row],[Pd Simulation]])</f>
        <v>3.1971101604499896E-4</v>
      </c>
      <c r="I73" s="1">
        <f>Table7[[#This Row],[Absolute Error]]/Table7[[#This Row],[Pd Analytic]]</f>
        <v>5.9858501896334804E-4</v>
      </c>
    </row>
    <row r="74" spans="1:9" x14ac:dyDescent="0.35">
      <c r="A74" s="1">
        <v>7.3</v>
      </c>
      <c r="B74" s="1">
        <v>0.33410400000000001</v>
      </c>
      <c r="C74" s="1">
        <v>0.33395739428181698</v>
      </c>
      <c r="D74" s="1">
        <f>ABS(Table6[[#This Row],[Pb Analytic]]-Table6[[#This Row],[Pb Simulation]])</f>
        <v>1.4660571818303492E-4</v>
      </c>
      <c r="E74" s="2">
        <f>Table6[[#This Row],[Absolute Error]]/Table6[[#This Row],[Pb Analytic]]</f>
        <v>4.3899527512578025E-4</v>
      </c>
      <c r="F74" s="1">
        <v>0.52881699999999998</v>
      </c>
      <c r="G74" s="1">
        <v>0.52905654477666397</v>
      </c>
      <c r="H74" s="1">
        <f>ABS(Table7[[#This Row],[Pd Analytic]]-Table7[[#This Row],[Pd Simulation]])</f>
        <v>2.3954477666399132E-4</v>
      </c>
      <c r="I74" s="1">
        <f>Table7[[#This Row],[Absolute Error]]/Table7[[#This Row],[Pd Analytic]]</f>
        <v>4.5277726743766643E-4</v>
      </c>
    </row>
    <row r="75" spans="1:9" x14ac:dyDescent="0.35">
      <c r="A75" s="1">
        <v>7.4</v>
      </c>
      <c r="B75" s="1">
        <v>0.34051999999999999</v>
      </c>
      <c r="C75" s="1">
        <v>0.34080945412366098</v>
      </c>
      <c r="D75" s="1">
        <f>ABS(Table6[[#This Row],[Pb Analytic]]-Table6[[#This Row],[Pb Simulation]])</f>
        <v>2.8945412366099266E-4</v>
      </c>
      <c r="E75" s="2">
        <f>Table6[[#This Row],[Absolute Error]]/Table6[[#This Row],[Pb Analytic]]</f>
        <v>8.4931365652774903E-4</v>
      </c>
      <c r="F75" s="1">
        <v>0.52435600000000004</v>
      </c>
      <c r="G75" s="1">
        <v>0.52405561632603104</v>
      </c>
      <c r="H75" s="1">
        <f>ABS(Table7[[#This Row],[Pd Analytic]]-Table7[[#This Row],[Pd Simulation]])</f>
        <v>3.0038367396900689E-4</v>
      </c>
      <c r="I75" s="1">
        <f>Table7[[#This Row],[Absolute Error]]/Table7[[#This Row],[Pd Analytic]]</f>
        <v>5.7319044889718159E-4</v>
      </c>
    </row>
    <row r="76" spans="1:9" x14ac:dyDescent="0.35">
      <c r="A76" s="1">
        <v>7.5</v>
      </c>
      <c r="B76" s="1">
        <v>0.34803400000000001</v>
      </c>
      <c r="C76" s="1">
        <v>0.34755660272545702</v>
      </c>
      <c r="D76" s="1">
        <f>ABS(Table6[[#This Row],[Pb Analytic]]-Table6[[#This Row],[Pb Simulation]])</f>
        <v>4.7739727454298997E-4</v>
      </c>
      <c r="E76" s="2">
        <f>Table6[[#This Row],[Absolute Error]]/Table6[[#This Row],[Pb Analytic]]</f>
        <v>1.3735813700541234E-3</v>
      </c>
      <c r="F76" s="1">
        <v>0.51827299999999998</v>
      </c>
      <c r="G76" s="1">
        <v>0.51911024002561701</v>
      </c>
      <c r="H76" s="1">
        <f>ABS(Table7[[#This Row],[Pd Analytic]]-Table7[[#This Row],[Pd Simulation]])</f>
        <v>8.3724002561702537E-4</v>
      </c>
      <c r="I76" s="1">
        <f>Table7[[#This Row],[Absolute Error]]/Table7[[#This Row],[Pd Analytic]]</f>
        <v>1.6128366598503418E-3</v>
      </c>
    </row>
    <row r="77" spans="1:9" x14ac:dyDescent="0.35">
      <c r="A77" s="1">
        <v>7.6</v>
      </c>
      <c r="B77" s="1">
        <v>0.35418300000000003</v>
      </c>
      <c r="C77" s="1">
        <v>0.35419934809520098</v>
      </c>
      <c r="D77" s="1">
        <f>ABS(Table6[[#This Row],[Pb Analytic]]-Table6[[#This Row],[Pb Simulation]])</f>
        <v>1.6348095200957591E-5</v>
      </c>
      <c r="E77" s="2">
        <f>Table6[[#This Row],[Absolute Error]]/Table6[[#This Row],[Pb Analytic]]</f>
        <v>4.6155068576138604E-5</v>
      </c>
      <c r="F77" s="1">
        <v>0.51347299999999996</v>
      </c>
      <c r="G77" s="1">
        <v>0.51422185560102396</v>
      </c>
      <c r="H77" s="1">
        <f>ABS(Table7[[#This Row],[Pd Analytic]]-Table7[[#This Row],[Pd Simulation]])</f>
        <v>7.4885560102400106E-4</v>
      </c>
      <c r="I77" s="1">
        <f>Table7[[#This Row],[Absolute Error]]/Table7[[#This Row],[Pd Analytic]]</f>
        <v>1.4562889400115764E-3</v>
      </c>
    </row>
    <row r="78" spans="1:9" x14ac:dyDescent="0.35">
      <c r="A78" s="1">
        <v>7.7</v>
      </c>
      <c r="B78" s="1">
        <v>0.36179499999999998</v>
      </c>
      <c r="C78" s="1">
        <v>0.36073836388998298</v>
      </c>
      <c r="D78" s="1">
        <f>ABS(Table6[[#This Row],[Pb Analytic]]-Table6[[#This Row],[Pb Simulation]])</f>
        <v>1.0566361100169952E-3</v>
      </c>
      <c r="E78" s="2">
        <f>Table6[[#This Row],[Absolute Error]]/Table6[[#This Row],[Pb Analytic]]</f>
        <v>2.9290927048148535E-3</v>
      </c>
      <c r="F78" s="1">
        <v>0.50817999999999997</v>
      </c>
      <c r="G78" s="1">
        <v>0.50939163604885196</v>
      </c>
      <c r="H78" s="1">
        <f>ABS(Table7[[#This Row],[Pd Analytic]]-Table7[[#This Row],[Pd Simulation]])</f>
        <v>1.2116360488519939E-3</v>
      </c>
      <c r="I78" s="1">
        <f>Table7[[#This Row],[Absolute Error]]/Table7[[#This Row],[Pd Analytic]]</f>
        <v>2.3785943135034024E-3</v>
      </c>
    </row>
    <row r="79" spans="1:9" x14ac:dyDescent="0.35">
      <c r="A79" s="1">
        <v>7.8</v>
      </c>
      <c r="B79" s="1">
        <v>0.36708099999999999</v>
      </c>
      <c r="C79" s="1">
        <v>0.36717446862996</v>
      </c>
      <c r="D79" s="1">
        <f>ABS(Table6[[#This Row],[Pb Analytic]]-Table6[[#This Row],[Pb Simulation]])</f>
        <v>9.3468629960014038E-5</v>
      </c>
      <c r="E79" s="2">
        <f>Table6[[#This Row],[Absolute Error]]/Table6[[#This Row],[Pb Analytic]]</f>
        <v>2.545618988944793E-4</v>
      </c>
      <c r="F79" s="1">
        <v>0.50417500000000004</v>
      </c>
      <c r="G79" s="1">
        <v>0.50462051488580995</v>
      </c>
      <c r="H79" s="1">
        <f>ABS(Table7[[#This Row],[Pd Analytic]]-Table7[[#This Row],[Pd Simulation]])</f>
        <v>4.4551488580990561E-4</v>
      </c>
      <c r="I79" s="1">
        <f>Table7[[#This Row],[Absolute Error]]/Table7[[#This Row],[Pd Analytic]]</f>
        <v>8.8287113319346659E-4</v>
      </c>
    </row>
    <row r="80" spans="1:9" x14ac:dyDescent="0.35">
      <c r="A80" s="1">
        <v>7.9</v>
      </c>
      <c r="B80" s="1">
        <v>0.37342500000000001</v>
      </c>
      <c r="C80" s="1">
        <v>0.37350860689759502</v>
      </c>
      <c r="D80" s="1">
        <f>ABS(Table6[[#This Row],[Pb Analytic]]-Table6[[#This Row],[Pb Simulation]])</f>
        <v>8.3606897595012164E-5</v>
      </c>
      <c r="E80" s="2">
        <f>Table6[[#This Row],[Absolute Error]]/Table6[[#This Row],[Pb Analytic]]</f>
        <v>2.2384195718931505E-4</v>
      </c>
      <c r="F80" s="1">
        <v>0.49984299999999998</v>
      </c>
      <c r="G80" s="1">
        <v>0.49990921092447899</v>
      </c>
      <c r="H80" s="1">
        <f>ABS(Table7[[#This Row],[Pd Analytic]]-Table7[[#This Row],[Pd Simulation]])</f>
        <v>6.6210924479004341E-5</v>
      </c>
      <c r="I80" s="1">
        <f>Table7[[#This Row],[Absolute Error]]/Table7[[#This Row],[Pd Analytic]]</f>
        <v>1.3244589823932409E-4</v>
      </c>
    </row>
    <row r="81" spans="1:9" x14ac:dyDescent="0.35">
      <c r="A81" s="1">
        <v>8</v>
      </c>
      <c r="B81" s="1">
        <v>0.38029499999999999</v>
      </c>
      <c r="C81" s="1">
        <v>0.379741832360809</v>
      </c>
      <c r="D81" s="1">
        <f>ABS(Table6[[#This Row],[Pb Analytic]]-Table6[[#This Row],[Pb Simulation]])</f>
        <v>5.5316763919099898E-4</v>
      </c>
      <c r="E81" s="2">
        <f>Table6[[#This Row],[Absolute Error]]/Table6[[#This Row],[Pb Analytic]]</f>
        <v>1.4566939748302755E-3</v>
      </c>
      <c r="F81" s="1">
        <v>0.49429400000000001</v>
      </c>
      <c r="G81" s="1">
        <v>0.495258250779261</v>
      </c>
      <c r="H81" s="1">
        <f>ABS(Table7[[#This Row],[Pd Analytic]]-Table7[[#This Row],[Pd Simulation]])</f>
        <v>9.642507792609889E-4</v>
      </c>
      <c r="I81" s="1">
        <f>Table7[[#This Row],[Absolute Error]]/Table7[[#This Row],[Pd Analytic]]</f>
        <v>1.9469656037911425E-3</v>
      </c>
    </row>
    <row r="82" spans="1:9" x14ac:dyDescent="0.35">
      <c r="A82" s="1">
        <v>8.1</v>
      </c>
      <c r="B82" s="1">
        <v>0.38522099999999998</v>
      </c>
      <c r="C82" s="1">
        <v>0.38587529246776298</v>
      </c>
      <c r="D82" s="1">
        <f>ABS(Table6[[#This Row],[Pb Analytic]]-Table6[[#This Row],[Pb Simulation]])</f>
        <v>6.5429246776299577E-4</v>
      </c>
      <c r="E82" s="2">
        <f>Table6[[#This Row],[Absolute Error]]/Table6[[#This Row],[Pb Analytic]]</f>
        <v>1.6956060171114922E-3</v>
      </c>
      <c r="F82" s="1">
        <v>0.491309</v>
      </c>
      <c r="G82" s="1">
        <v>0.49066798929298999</v>
      </c>
      <c r="H82" s="1">
        <f>ABS(Table7[[#This Row],[Pd Analytic]]-Table7[[#This Row],[Pd Simulation]])</f>
        <v>6.4101070701000351E-4</v>
      </c>
      <c r="I82" s="1">
        <f>Table7[[#This Row],[Absolute Error]]/Table7[[#This Row],[Pd Analytic]]</f>
        <v>1.3064041694133019E-3</v>
      </c>
    </row>
    <row r="83" spans="1:9" x14ac:dyDescent="0.35">
      <c r="A83" s="1">
        <v>8.1999999999999993</v>
      </c>
      <c r="B83" s="1">
        <v>0.39217299999999999</v>
      </c>
      <c r="C83" s="1">
        <v>0.39191021467038301</v>
      </c>
      <c r="D83" s="1">
        <f>ABS(Table6[[#This Row],[Pb Analytic]]-Table6[[#This Row],[Pb Simulation]])</f>
        <v>2.6278532961698797E-4</v>
      </c>
      <c r="E83" s="2">
        <f>Table6[[#This Row],[Absolute Error]]/Table6[[#This Row],[Pb Analytic]]</f>
        <v>6.7052431853046799E-4</v>
      </c>
      <c r="F83" s="1">
        <v>0.48610199999999998</v>
      </c>
      <c r="G83" s="1">
        <v>0.48613862806153502</v>
      </c>
      <c r="H83" s="1">
        <f>ABS(Table7[[#This Row],[Pd Analytic]]-Table7[[#This Row],[Pd Simulation]])</f>
        <v>3.6628061535037837E-5</v>
      </c>
      <c r="I83" s="1">
        <f>Table7[[#This Row],[Absolute Error]]/Table7[[#This Row],[Pd Analytic]]</f>
        <v>7.534489016248569E-5</v>
      </c>
    </row>
    <row r="84" spans="1:9" x14ac:dyDescent="0.35">
      <c r="A84" s="1">
        <v>8.3000000000000007</v>
      </c>
      <c r="B84" s="1">
        <v>0.398094</v>
      </c>
      <c r="C84" s="1">
        <v>0.39784789404325999</v>
      </c>
      <c r="D84" s="1">
        <f>ABS(Table6[[#This Row],[Pb Analytic]]-Table6[[#This Row],[Pb Simulation]])</f>
        <v>2.4610595674001701E-4</v>
      </c>
      <c r="E84" s="2">
        <f>Table6[[#This Row],[Absolute Error]]/Table6[[#This Row],[Pb Analytic]]</f>
        <v>6.1859308651576446E-4</v>
      </c>
      <c r="F84" s="1">
        <v>0.48152699999999998</v>
      </c>
      <c r="G84" s="1">
        <v>0.48167023222101901</v>
      </c>
      <c r="H84" s="1">
        <f>ABS(Table7[[#This Row],[Pd Analytic]]-Table7[[#This Row],[Pd Simulation]])</f>
        <v>1.4323222101902955E-4</v>
      </c>
      <c r="I84" s="1">
        <f>Table7[[#This Row],[Absolute Error]]/Table7[[#This Row],[Pd Analytic]]</f>
        <v>2.9736573165124736E-4</v>
      </c>
    </row>
    <row r="85" spans="1:9" x14ac:dyDescent="0.35">
      <c r="A85" s="1">
        <v>8.4</v>
      </c>
      <c r="B85" s="1">
        <v>0.40422400000000003</v>
      </c>
      <c r="C85" s="1">
        <v>0.40368968217401402</v>
      </c>
      <c r="D85" s="1">
        <f>ABS(Table6[[#This Row],[Pb Analytic]]-Table6[[#This Row],[Pb Simulation]])</f>
        <v>5.3431782598600819E-4</v>
      </c>
      <c r="E85" s="2">
        <f>Table6[[#This Row],[Absolute Error]]/Table6[[#This Row],[Pb Analytic]]</f>
        <v>1.323585540032915E-3</v>
      </c>
      <c r="F85" s="1">
        <v>0.47647099999999998</v>
      </c>
      <c r="G85" s="1">
        <v>0.47726274564985199</v>
      </c>
      <c r="H85" s="1">
        <f>ABS(Table7[[#This Row],[Pd Analytic]]-Table7[[#This Row],[Pd Simulation]])</f>
        <v>7.917456498520159E-4</v>
      </c>
      <c r="I85" s="1">
        <f>Table7[[#This Row],[Absolute Error]]/Table7[[#This Row],[Pd Analytic]]</f>
        <v>1.6589303419732807E-3</v>
      </c>
    </row>
    <row r="86" spans="1:9" x14ac:dyDescent="0.35">
      <c r="A86" s="1">
        <v>8.5</v>
      </c>
      <c r="B86" s="1">
        <v>0.40845999999999999</v>
      </c>
      <c r="C86" s="1">
        <v>0.40943697721036398</v>
      </c>
      <c r="D86" s="1">
        <f>ABS(Table6[[#This Row],[Pb Analytic]]-Table6[[#This Row],[Pb Simulation]])</f>
        <v>9.7697721036399399E-4</v>
      </c>
      <c r="E86" s="2">
        <f>Table6[[#This Row],[Absolute Error]]/Table6[[#This Row],[Pb Analytic]]</f>
        <v>2.3861479659714135E-3</v>
      </c>
      <c r="F86" s="1">
        <v>0.47370299999999999</v>
      </c>
      <c r="G86" s="1">
        <v>0.472916004725978</v>
      </c>
      <c r="H86" s="1">
        <f>ABS(Table7[[#This Row],[Pd Analytic]]-Table7[[#This Row],[Pd Simulation]])</f>
        <v>7.8699527402198433E-4</v>
      </c>
      <c r="I86" s="1">
        <f>Table7[[#This Row],[Absolute Error]]/Table7[[#This Row],[Pd Analytic]]</f>
        <v>1.6641333051901964E-3</v>
      </c>
    </row>
    <row r="87" spans="1:9" x14ac:dyDescent="0.35">
      <c r="A87" s="1">
        <v>8.6</v>
      </c>
      <c r="B87" s="1">
        <v>0.41415999999999997</v>
      </c>
      <c r="C87" s="1">
        <v>0.415091214958063</v>
      </c>
      <c r="D87" s="1">
        <f>ABS(Table6[[#This Row],[Pb Analytic]]-Table6[[#This Row],[Pb Simulation]])</f>
        <v>9.3121495806303134E-4</v>
      </c>
      <c r="E87" s="2">
        <f>Table6[[#This Row],[Absolute Error]]/Table6[[#This Row],[Pb Analytic]]</f>
        <v>2.2433983772870568E-3</v>
      </c>
      <c r="F87" s="1">
        <v>0.46919300000000003</v>
      </c>
      <c r="G87" s="1">
        <v>0.46862975076853602</v>
      </c>
      <c r="H87" s="1">
        <f>ABS(Table7[[#This Row],[Pd Analytic]]-Table7[[#This Row],[Pd Simulation]])</f>
        <v>5.6324923146400252E-4</v>
      </c>
      <c r="I87" s="1">
        <f>Table7[[#This Row],[Absolute Error]]/Table7[[#This Row],[Pd Analytic]]</f>
        <v>1.2019066876148899E-3</v>
      </c>
    </row>
    <row r="88" spans="1:9" x14ac:dyDescent="0.35">
      <c r="A88" s="1">
        <v>8.6999999999999993</v>
      </c>
      <c r="B88" s="1">
        <v>0.42051899999999998</v>
      </c>
      <c r="C88" s="1">
        <v>0.42065386093225599</v>
      </c>
      <c r="D88" s="1">
        <f>ABS(Table6[[#This Row],[Pb Analytic]]-Table6[[#This Row],[Pb Simulation]])</f>
        <v>1.3486093225600904E-4</v>
      </c>
      <c r="E88" s="2">
        <f>Table6[[#This Row],[Absolute Error]]/Table6[[#This Row],[Pb Analytic]]</f>
        <v>3.2059834648166384E-4</v>
      </c>
      <c r="F88" s="1">
        <v>0.46473799999999998</v>
      </c>
      <c r="G88" s="1">
        <v>0.46440364128251899</v>
      </c>
      <c r="H88" s="1">
        <f>ABS(Table7[[#This Row],[Pd Analytic]]-Table7[[#This Row],[Pd Simulation]])</f>
        <v>3.343587174809981E-4</v>
      </c>
      <c r="I88" s="1">
        <f>Table7[[#This Row],[Absolute Error]]/Table7[[#This Row],[Pd Analytic]]</f>
        <v>7.1997436660405437E-4</v>
      </c>
    </row>
    <row r="89" spans="1:9" x14ac:dyDescent="0.35">
      <c r="A89" s="1">
        <v>8.8000000000000007</v>
      </c>
      <c r="B89" s="1">
        <v>0.42635800000000001</v>
      </c>
      <c r="C89" s="1">
        <v>0.426126403272858</v>
      </c>
      <c r="D89" s="1">
        <f>ABS(Table6[[#This Row],[Pb Analytic]]-Table6[[#This Row],[Pb Simulation]])</f>
        <v>2.3159672714201385E-4</v>
      </c>
      <c r="E89" s="2">
        <f>Table6[[#This Row],[Absolute Error]]/Table6[[#This Row],[Pb Analytic]]</f>
        <v>5.4349302311060374E-4</v>
      </c>
      <c r="F89" s="1">
        <v>0.45963199999999999</v>
      </c>
      <c r="G89" s="1">
        <v>0.46023726011514199</v>
      </c>
      <c r="H89" s="1">
        <f>ABS(Table7[[#This Row],[Pd Analytic]]-Table7[[#This Row],[Pd Simulation]])</f>
        <v>6.052601151420034E-4</v>
      </c>
      <c r="I89" s="1">
        <f>Table7[[#This Row],[Absolute Error]]/Table7[[#This Row],[Pd Analytic]]</f>
        <v>1.3151045506193471E-3</v>
      </c>
    </row>
    <row r="90" spans="1:9" x14ac:dyDescent="0.35">
      <c r="A90" s="1">
        <v>8.9</v>
      </c>
      <c r="B90" s="1">
        <v>0.431925</v>
      </c>
      <c r="C90" s="1">
        <v>0.431510346442045</v>
      </c>
      <c r="D90" s="1">
        <f>ABS(Table6[[#This Row],[Pb Analytic]]-Table6[[#This Row],[Pb Simulation]])</f>
        <v>4.1465355795500258E-4</v>
      </c>
      <c r="E90" s="2">
        <f>Table6[[#This Row],[Absolute Error]]/Table6[[#This Row],[Pb Analytic]]</f>
        <v>9.6093537819884832E-4</v>
      </c>
      <c r="F90" s="1">
        <v>0.45646599999999998</v>
      </c>
      <c r="G90" s="1">
        <v>0.45613012662339197</v>
      </c>
      <c r="H90" s="1">
        <f>ABS(Table7[[#This Row],[Pd Analytic]]-Table7[[#This Row],[Pd Simulation]])</f>
        <v>3.3587337660800909E-4</v>
      </c>
      <c r="I90" s="1">
        <f>Table7[[#This Row],[Absolute Error]]/Table7[[#This Row],[Pd Analytic]]</f>
        <v>7.3635429234720563E-4</v>
      </c>
    </row>
    <row r="91" spans="1:9" x14ac:dyDescent="0.35">
      <c r="A91" s="1">
        <v>9</v>
      </c>
      <c r="B91" s="1">
        <v>0.43641999999999997</v>
      </c>
      <c r="C91" s="1">
        <v>0.43680720562898101</v>
      </c>
      <c r="D91" s="1">
        <f>ABS(Table6[[#This Row],[Pb Analytic]]-Table6[[#This Row],[Pb Simulation]])</f>
        <v>3.872056289810355E-4</v>
      </c>
      <c r="E91" s="2">
        <f>Table6[[#This Row],[Absolute Error]]/Table6[[#This Row],[Pb Analytic]]</f>
        <v>8.8644515015149153E-4</v>
      </c>
      <c r="F91" s="1">
        <v>0.452322</v>
      </c>
      <c r="G91" s="1">
        <v>0.452081703943642</v>
      </c>
      <c r="H91" s="1">
        <f>ABS(Table7[[#This Row],[Pd Analytic]]-Table7[[#This Row],[Pd Simulation]])</f>
        <v>2.4029605635800255E-4</v>
      </c>
      <c r="I91" s="1">
        <f>Table7[[#This Row],[Absolute Error]]/Table7[[#This Row],[Pd Analytic]]</f>
        <v>5.3153236298179992E-4</v>
      </c>
    </row>
    <row r="92" spans="1:9" x14ac:dyDescent="0.35">
      <c r="A92" s="1">
        <v>9.1</v>
      </c>
      <c r="B92" s="1">
        <v>0.44276399999999999</v>
      </c>
      <c r="C92" s="1">
        <v>0.44201850179346303</v>
      </c>
      <c r="D92" s="1">
        <f>ABS(Table6[[#This Row],[Pb Analytic]]-Table6[[#This Row],[Pb Simulation]])</f>
        <v>7.454982065369653E-4</v>
      </c>
      <c r="E92" s="2">
        <f>Table6[[#This Row],[Absolute Error]]/Table6[[#This Row],[Pb Analytic]]</f>
        <v>1.6865769272375521E-3</v>
      </c>
      <c r="F92" s="1">
        <v>0.44803500000000002</v>
      </c>
      <c r="G92" s="1">
        <v>0.44809140644627299</v>
      </c>
      <c r="H92" s="1">
        <f>ABS(Table7[[#This Row],[Pd Analytic]]-Table7[[#This Row],[Pd Simulation]])</f>
        <v>5.6406446272971866E-5</v>
      </c>
      <c r="I92" s="1">
        <f>Table7[[#This Row],[Absolute Error]]/Table7[[#This Row],[Pd Analytic]]</f>
        <v>1.2588156224713296E-4</v>
      </c>
    </row>
    <row r="93" spans="1:9" x14ac:dyDescent="0.35">
      <c r="A93" s="1">
        <v>9.1999999999999993</v>
      </c>
      <c r="B93" s="1">
        <v>0.44751999999999997</v>
      </c>
      <c r="C93" s="1">
        <v>0.44714575728619499</v>
      </c>
      <c r="D93" s="1">
        <f>ABS(Table6[[#This Row],[Pb Analytic]]-Table6[[#This Row],[Pb Simulation]])</f>
        <v>3.742427138049842E-4</v>
      </c>
      <c r="E93" s="2">
        <f>Table6[[#This Row],[Absolute Error]]/Table6[[#This Row],[Pb Analytic]]</f>
        <v>8.369591071965616E-4</v>
      </c>
      <c r="F93" s="1">
        <v>0.44418000000000002</v>
      </c>
      <c r="G93" s="1">
        <v>0.44415860645095201</v>
      </c>
      <c r="H93" s="1">
        <f>ABS(Table7[[#This Row],[Pd Analytic]]-Table7[[#This Row],[Pd Simulation]])</f>
        <v>2.1393549048009941E-5</v>
      </c>
      <c r="I93" s="1">
        <f>Table7[[#This Row],[Absolute Error]]/Table7[[#This Row],[Pd Analytic]]</f>
        <v>4.8166462919530094E-5</v>
      </c>
    </row>
    <row r="94" spans="1:9" x14ac:dyDescent="0.35">
      <c r="A94" s="1">
        <v>9.3000000000000007</v>
      </c>
      <c r="B94" s="1">
        <v>0.45255000000000001</v>
      </c>
      <c r="C94" s="1">
        <v>0.45219049198903799</v>
      </c>
      <c r="D94" s="1">
        <f>ABS(Table6[[#This Row],[Pb Analytic]]-Table6[[#This Row],[Pb Simulation]])</f>
        <v>3.5950801096201745E-4</v>
      </c>
      <c r="E94" s="2">
        <f>Table6[[#This Row],[Absolute Error]]/Table6[[#This Row],[Pb Analytic]]</f>
        <v>7.9503664347443351E-4</v>
      </c>
      <c r="F94" s="1">
        <v>0.44024400000000002</v>
      </c>
      <c r="G94" s="1">
        <v>0.440282640271423</v>
      </c>
      <c r="H94" s="1">
        <f>ABS(Table7[[#This Row],[Pd Analytic]]-Table7[[#This Row],[Pd Simulation]])</f>
        <v>3.8640271422973882E-5</v>
      </c>
      <c r="I94" s="1">
        <f>Table7[[#This Row],[Absolute Error]]/Table7[[#This Row],[Pd Analytic]]</f>
        <v>8.7762423245107152E-5</v>
      </c>
    </row>
    <row r="95" spans="1:9" x14ac:dyDescent="0.35">
      <c r="A95" s="1">
        <v>9.4</v>
      </c>
      <c r="B95" s="1">
        <v>0.45707100000000001</v>
      </c>
      <c r="C95" s="1">
        <v>0.45715421992369498</v>
      </c>
      <c r="D95" s="1">
        <f>ABS(Table6[[#This Row],[Pb Analytic]]-Table6[[#This Row],[Pb Simulation]])</f>
        <v>8.3219923694977105E-5</v>
      </c>
      <c r="E95" s="2">
        <f>Table6[[#This Row],[Absolute Error]]/Table6[[#This Row],[Pb Analytic]]</f>
        <v>1.8203905830480488E-4</v>
      </c>
      <c r="F95" s="1">
        <v>0.43657499999999999</v>
      </c>
      <c r="G95" s="1">
        <v>0.43646281365254003</v>
      </c>
      <c r="H95" s="1">
        <f>ABS(Table7[[#This Row],[Pd Analytic]]-Table7[[#This Row],[Pd Simulation]])</f>
        <v>1.1218634745996381E-4</v>
      </c>
      <c r="I95" s="1">
        <f>Table7[[#This Row],[Absolute Error]]/Table7[[#This Row],[Pd Analytic]]</f>
        <v>2.5703529361672785E-4</v>
      </c>
    </row>
    <row r="96" spans="1:9" x14ac:dyDescent="0.35">
      <c r="A96" s="1">
        <v>9.5</v>
      </c>
      <c r="B96" s="1">
        <v>0.46248</v>
      </c>
      <c r="C96" s="1">
        <v>0.46203844628208601</v>
      </c>
      <c r="D96" s="1">
        <f>ABS(Table6[[#This Row],[Pb Analytic]]-Table6[[#This Row],[Pb Simulation]])</f>
        <v>4.4155371791398945E-4</v>
      </c>
      <c r="E96" s="2">
        <f>Table6[[#This Row],[Absolute Error]]/Table6[[#This Row],[Pb Analytic]]</f>
        <v>9.5566445058212722E-4</v>
      </c>
      <c r="F96" s="1">
        <v>0.43227900000000002</v>
      </c>
      <c r="G96" s="1">
        <v>0.43269840665653198</v>
      </c>
      <c r="H96" s="1">
        <f>ABS(Table7[[#This Row],[Pd Analytic]]-Table7[[#This Row],[Pd Simulation]])</f>
        <v>4.1940665653195097E-4</v>
      </c>
      <c r="I96" s="1">
        <f>Table7[[#This Row],[Absolute Error]]/Table7[[#This Row],[Pd Analytic]]</f>
        <v>9.6928172158689799E-4</v>
      </c>
    </row>
    <row r="97" spans="1:9" x14ac:dyDescent="0.35">
      <c r="A97" s="1">
        <v>9.6</v>
      </c>
      <c r="B97" s="1">
        <v>0.46642299999999998</v>
      </c>
      <c r="C97" s="1">
        <v>0.46684466483593301</v>
      </c>
      <c r="D97" s="1">
        <f>ABS(Table6[[#This Row],[Pb Analytic]]-Table6[[#This Row],[Pb Simulation]])</f>
        <v>4.2166483593303328E-4</v>
      </c>
      <c r="E97" s="2">
        <f>Table6[[#This Row],[Absolute Error]]/Table6[[#This Row],[Pb Analytic]]</f>
        <v>9.0322299405782506E-4</v>
      </c>
      <c r="F97" s="1">
        <v>0.42962800000000001</v>
      </c>
      <c r="G97" s="1">
        <v>0.428988678050364</v>
      </c>
      <c r="H97" s="1">
        <f>ABS(Table7[[#This Row],[Pd Analytic]]-Table7[[#This Row],[Pd Simulation]])</f>
        <v>6.3932194963600697E-4</v>
      </c>
      <c r="I97" s="1">
        <f>Table7[[#This Row],[Absolute Error]]/Table7[[#This Row],[Pd Analytic]]</f>
        <v>1.4903002861090648E-3</v>
      </c>
    </row>
    <row r="98" spans="1:9" x14ac:dyDescent="0.35">
      <c r="A98" s="1">
        <v>9.6999999999999993</v>
      </c>
      <c r="B98" s="1">
        <v>0.47113300000000002</v>
      </c>
      <c r="C98" s="1">
        <v>0.47157435568711797</v>
      </c>
      <c r="D98" s="1">
        <f>ABS(Table6[[#This Row],[Pb Analytic]]-Table6[[#This Row],[Pb Simulation]])</f>
        <v>4.4135568711795026E-4</v>
      </c>
      <c r="E98" s="2">
        <f>Table6[[#This Row],[Absolute Error]]/Table6[[#This Row],[Pb Analytic]]</f>
        <v>9.3591961012142626E-4</v>
      </c>
      <c r="F98" s="1">
        <v>0.42556300000000002</v>
      </c>
      <c r="G98" s="1">
        <v>0.42533286924125702</v>
      </c>
      <c r="H98" s="1">
        <f>ABS(Table7[[#This Row],[Pd Analytic]]-Table7[[#This Row],[Pd Simulation]])</f>
        <v>2.3013075874300792E-4</v>
      </c>
      <c r="I98" s="1">
        <f>Table7[[#This Row],[Absolute Error]]/Table7[[#This Row],[Pd Analytic]]</f>
        <v>5.4106036797375585E-4</v>
      </c>
    </row>
    <row r="99" spans="1:9" x14ac:dyDescent="0.35">
      <c r="A99" s="1">
        <v>9.8000000000000007</v>
      </c>
      <c r="B99" s="1">
        <v>0.4763</v>
      </c>
      <c r="C99" s="1">
        <v>0.47622898332395602</v>
      </c>
      <c r="D99" s="1">
        <f>ABS(Table6[[#This Row],[Pb Analytic]]-Table6[[#This Row],[Pb Simulation]])</f>
        <v>7.1016676043977878E-5</v>
      </c>
      <c r="E99" s="2">
        <f>Table6[[#This Row],[Absolute Error]]/Table6[[#This Row],[Pb Analytic]]</f>
        <v>1.491229608670596E-4</v>
      </c>
      <c r="F99" s="1">
        <v>0.42219699999999999</v>
      </c>
      <c r="G99" s="1">
        <v>0.42173020780315601</v>
      </c>
      <c r="H99" s="1">
        <f>ABS(Table7[[#This Row],[Pd Analytic]]-Table7[[#This Row],[Pd Simulation]])</f>
        <v>4.6679219684397921E-4</v>
      </c>
      <c r="I99" s="1">
        <f>Table7[[#This Row],[Absolute Error]]/Table7[[#This Row],[Pd Analytic]]</f>
        <v>1.1068502758565875E-3</v>
      </c>
    </row>
    <row r="100" spans="1:9" x14ac:dyDescent="0.35">
      <c r="A100" s="1">
        <v>9.9</v>
      </c>
      <c r="B100" s="1">
        <v>0.48081699999999999</v>
      </c>
      <c r="C100" s="1">
        <v>0.480809994951855</v>
      </c>
      <c r="D100" s="1">
        <f>ABS(Table6[[#This Row],[Pb Analytic]]-Table6[[#This Row],[Pb Simulation]])</f>
        <v>7.0050481449923652E-6</v>
      </c>
      <c r="E100" s="2">
        <f>Table6[[#This Row],[Absolute Error]]/Table6[[#This Row],[Pb Analytic]]</f>
        <v>1.4569264820906651E-5</v>
      </c>
      <c r="F100" s="1">
        <v>0.41808899999999999</v>
      </c>
      <c r="G100" s="1">
        <v>0.41817991063293503</v>
      </c>
      <c r="H100" s="1">
        <f>ABS(Table7[[#This Row],[Pd Analytic]]-Table7[[#This Row],[Pd Simulation]])</f>
        <v>9.0910632935037317E-5</v>
      </c>
      <c r="I100" s="1">
        <f>Table7[[#This Row],[Absolute Error]]/Table7[[#This Row],[Pd Analytic]]</f>
        <v>2.1739598345946315E-4</v>
      </c>
    </row>
    <row r="101" spans="1:9" x14ac:dyDescent="0.35">
      <c r="A101" s="1">
        <v>10</v>
      </c>
      <c r="B101" s="1">
        <v>0.48470600000000003</v>
      </c>
      <c r="C101" s="1">
        <v>0.48531881906982899</v>
      </c>
      <c r="D101" s="1">
        <f>ABS(Table6[[#This Row],[Pb Analytic]]-Table6[[#This Row],[Pb Simulation]])</f>
        <v>6.1281906982896261E-4</v>
      </c>
      <c r="E101" s="2">
        <f>Table6[[#This Row],[Absolute Error]]/Table6[[#This Row],[Pb Analytic]]</f>
        <v>1.2627144173051087E-3</v>
      </c>
      <c r="F101" s="1">
        <v>0.41478700000000002</v>
      </c>
      <c r="G101" s="1">
        <v>0.41468118677159599</v>
      </c>
      <c r="H101" s="1">
        <f>ABS(Table7[[#This Row],[Pd Analytic]]-Table7[[#This Row],[Pd Simulation]])</f>
        <v>1.0581322840402807E-4</v>
      </c>
      <c r="I101" s="1">
        <f>Table7[[#This Row],[Absolute Error]]/Table7[[#This Row],[Pd Analytic]]</f>
        <v>2.5516766079457899E-4</v>
      </c>
    </row>
    <row r="102" spans="1:9" x14ac:dyDescent="0.35">
      <c r="A102" s="1">
        <v>10.1</v>
      </c>
      <c r="B102" s="1">
        <v>0.49002200000000001</v>
      </c>
      <c r="C102" s="1">
        <v>0.48975686426709503</v>
      </c>
      <c r="D102" s="1">
        <f>ABS(Table6[[#This Row],[Pb Analytic]]-Table6[[#This Row],[Pb Simulation]])</f>
        <v>2.6513573290498638E-4</v>
      </c>
      <c r="E102" s="2">
        <f>Table6[[#This Row],[Absolute Error]]/Table6[[#This Row],[Pb Analytic]]</f>
        <v>5.4136195375587687E-4</v>
      </c>
      <c r="F102" s="1">
        <v>0.41131600000000001</v>
      </c>
      <c r="G102" s="1">
        <v>0.41123323992238398</v>
      </c>
      <c r="H102" s="1">
        <f>ABS(Table7[[#This Row],[Pd Analytic]]-Table7[[#This Row],[Pd Simulation]])</f>
        <v>8.2760077616039762E-5</v>
      </c>
      <c r="I102" s="1">
        <f>Table7[[#This Row],[Absolute Error]]/Table7[[#This Row],[Pd Analytic]]</f>
        <v>2.0124851199202639E-4</v>
      </c>
    </row>
    <row r="103" spans="1:9" x14ac:dyDescent="0.35">
      <c r="A103" s="1">
        <v>10.199999999999999</v>
      </c>
      <c r="B103" s="1">
        <v>0.49469000000000002</v>
      </c>
      <c r="C103" s="1">
        <v>0.49412551821644601</v>
      </c>
      <c r="D103" s="1">
        <f>ABS(Table6[[#This Row],[Pb Analytic]]-Table6[[#This Row],[Pb Simulation]])</f>
        <v>5.6448178355400502E-4</v>
      </c>
      <c r="E103" s="2">
        <f>Table6[[#This Row],[Absolute Error]]/Table6[[#This Row],[Pb Analytic]]</f>
        <v>1.1423854116895463E-3</v>
      </c>
      <c r="F103" s="1">
        <v>0.407223</v>
      </c>
      <c r="G103" s="1">
        <v>0.407835270694832</v>
      </c>
      <c r="H103" s="1">
        <f>ABS(Table7[[#This Row],[Pd Analytic]]-Table7[[#This Row],[Pd Simulation]])</f>
        <v>6.1227069483199559E-4</v>
      </c>
      <c r="I103" s="1">
        <f>Table7[[#This Row],[Absolute Error]]/Table7[[#This Row],[Pd Analytic]]</f>
        <v>1.5012696027709065E-3</v>
      </c>
    </row>
    <row r="104" spans="1:9" x14ac:dyDescent="0.35">
      <c r="A104" s="1">
        <v>10.3</v>
      </c>
      <c r="B104" s="1">
        <v>0.49851800000000002</v>
      </c>
      <c r="C104" s="1">
        <v>0.49842614684338099</v>
      </c>
      <c r="D104" s="1">
        <f>ABS(Table6[[#This Row],[Pb Analytic]]-Table6[[#This Row],[Pb Simulation]])</f>
        <v>9.1853156619026155E-5</v>
      </c>
      <c r="E104" s="2">
        <f>Table6[[#This Row],[Absolute Error]]/Table6[[#This Row],[Pb Analytic]]</f>
        <v>1.8428639267973416E-4</v>
      </c>
      <c r="F104" s="1">
        <v>0.40450399999999997</v>
      </c>
      <c r="G104" s="1">
        <v>0.40448647860099801</v>
      </c>
      <c r="H104" s="1">
        <f>ABS(Table7[[#This Row],[Pd Analytic]]-Table7[[#This Row],[Pd Simulation]])</f>
        <v>1.7521399001962923E-5</v>
      </c>
      <c r="I104" s="1">
        <f>Table7[[#This Row],[Absolute Error]]/Table7[[#This Row],[Pd Analytic]]</f>
        <v>4.3317638361026026E-5</v>
      </c>
    </row>
    <row r="105" spans="1:9" x14ac:dyDescent="0.35">
      <c r="A105" s="1">
        <v>10.4</v>
      </c>
      <c r="B105" s="1">
        <v>0.503552</v>
      </c>
      <c r="C105" s="1">
        <v>0.50266009365198405</v>
      </c>
      <c r="D105" s="1">
        <f>ABS(Table6[[#This Row],[Pb Analytic]]-Table6[[#This Row],[Pb Simulation]])</f>
        <v>8.9190634801594726E-4</v>
      </c>
      <c r="E105" s="2">
        <f>Table6[[#This Row],[Absolute Error]]/Table6[[#This Row],[Pb Analytic]]</f>
        <v>1.7743727009159737E-3</v>
      </c>
      <c r="F105" s="1">
        <v>0.40046199999999998</v>
      </c>
      <c r="G105" s="1">
        <v>0.40118606382773297</v>
      </c>
      <c r="H105" s="1">
        <f>ABS(Table7[[#This Row],[Pd Analytic]]-Table7[[#This Row],[Pd Simulation]])</f>
        <v>7.2406382773299027E-4</v>
      </c>
      <c r="I105" s="1">
        <f>Table7[[#This Row],[Absolute Error]]/Table7[[#This Row],[Pd Analytic]]</f>
        <v>1.8048080255447239E-3</v>
      </c>
    </row>
    <row r="106" spans="1:9" x14ac:dyDescent="0.35">
      <c r="A106" s="1">
        <v>10.5</v>
      </c>
      <c r="B106" s="1">
        <v>0.50648499999999996</v>
      </c>
      <c r="C106" s="1">
        <v>0.50682867919046504</v>
      </c>
      <c r="D106" s="1">
        <f>ABS(Table6[[#This Row],[Pb Analytic]]-Table6[[#This Row],[Pb Simulation]])</f>
        <v>3.4367919046507378E-4</v>
      </c>
      <c r="E106" s="2">
        <f>Table6[[#This Row],[Absolute Error]]/Table6[[#This Row],[Pb Analytic]]</f>
        <v>6.7809736223691463E-4</v>
      </c>
      <c r="F106" s="1">
        <v>0.398393</v>
      </c>
      <c r="G106" s="1">
        <v>0.397933228806571</v>
      </c>
      <c r="H106" s="1">
        <f>ABS(Table7[[#This Row],[Pd Analytic]]-Table7[[#This Row],[Pd Simulation]])</f>
        <v>4.5977119342899275E-4</v>
      </c>
      <c r="I106" s="1">
        <f>Table7[[#This Row],[Absolute Error]]/Table7[[#This Row],[Pd Analytic]]</f>
        <v>1.1553978410093523E-3</v>
      </c>
    </row>
    <row r="107" spans="1:9" x14ac:dyDescent="0.35">
      <c r="A107" s="1">
        <v>10.6</v>
      </c>
      <c r="B107" s="1">
        <v>0.51066500000000004</v>
      </c>
      <c r="C107" s="1">
        <v>0.51093320064088799</v>
      </c>
      <c r="D107" s="1">
        <f>ABS(Table6[[#This Row],[Pb Analytic]]-Table6[[#This Row],[Pb Simulation]])</f>
        <v>2.6820064088795004E-4</v>
      </c>
      <c r="E107" s="2">
        <f>Table6[[#This Row],[Absolute Error]]/Table6[[#This Row],[Pb Analytic]]</f>
        <v>5.2492310257296483E-4</v>
      </c>
      <c r="F107" s="1">
        <v>0.39503899999999997</v>
      </c>
      <c r="G107" s="1">
        <v>0.39472717960083498</v>
      </c>
      <c r="H107" s="1">
        <f>ABS(Table7[[#This Row],[Pd Analytic]]-Table7[[#This Row],[Pd Simulation]])</f>
        <v>3.1182039916499704E-4</v>
      </c>
      <c r="I107" s="1">
        <f>Table7[[#This Row],[Absolute Error]]/Table7[[#This Row],[Pd Analytic]]</f>
        <v>7.89964348237492E-4</v>
      </c>
    </row>
    <row r="108" spans="1:9" x14ac:dyDescent="0.35">
      <c r="A108" s="1">
        <v>10.7</v>
      </c>
      <c r="B108" s="1">
        <v>0.51553800000000005</v>
      </c>
      <c r="C108" s="1">
        <v>0.51497493151918905</v>
      </c>
      <c r="D108" s="1">
        <f>ABS(Table6[[#This Row],[Pb Analytic]]-Table6[[#This Row],[Pb Simulation]])</f>
        <v>5.6306848081100203E-4</v>
      </c>
      <c r="E108" s="2">
        <f>Table6[[#This Row],[Absolute Error]]/Table6[[#This Row],[Pb Analytic]]</f>
        <v>1.0933900785227268E-3</v>
      </c>
      <c r="F108" s="1">
        <v>0.39078400000000002</v>
      </c>
      <c r="G108" s="1">
        <v>0.39156712712768199</v>
      </c>
      <c r="H108" s="1">
        <f>ABS(Table7[[#This Row],[Pd Analytic]]-Table7[[#This Row],[Pd Simulation]])</f>
        <v>7.8312712768197068E-4</v>
      </c>
      <c r="I108" s="1">
        <f>Table7[[#This Row],[Absolute Error]]/Table7[[#This Row],[Pd Analytic]]</f>
        <v>1.9999817998680187E-3</v>
      </c>
    </row>
    <row r="109" spans="1:9" x14ac:dyDescent="0.35">
      <c r="A109" s="1">
        <v>10.8</v>
      </c>
      <c r="B109" s="1">
        <v>0.51947200000000004</v>
      </c>
      <c r="C109" s="1">
        <v>0.51895512147295997</v>
      </c>
      <c r="D109" s="1">
        <f>ABS(Table6[[#This Row],[Pb Analytic]]-Table6[[#This Row],[Pb Simulation]])</f>
        <v>5.1687852704007664E-4</v>
      </c>
      <c r="E109" s="2">
        <f>Table6[[#This Row],[Absolute Error]]/Table6[[#This Row],[Pb Analytic]]</f>
        <v>9.9599850864369672E-4</v>
      </c>
      <c r="F109" s="1">
        <v>0.38769799999999999</v>
      </c>
      <c r="G109" s="1">
        <v>0.38845228823119099</v>
      </c>
      <c r="H109" s="1">
        <f>ABS(Table7[[#This Row],[Pd Analytic]]-Table7[[#This Row],[Pd Simulation]])</f>
        <v>7.5428823119100263E-4</v>
      </c>
      <c r="I109" s="1">
        <f>Table7[[#This Row],[Absolute Error]]/Table7[[#This Row],[Pd Analytic]]</f>
        <v>1.9417783188397154E-3</v>
      </c>
    </row>
    <row r="110" spans="1:9" x14ac:dyDescent="0.35">
      <c r="A110" s="1">
        <v>10.9</v>
      </c>
      <c r="B110" s="1">
        <v>0.52278400000000003</v>
      </c>
      <c r="C110" s="1">
        <v>0.52287499616569</v>
      </c>
      <c r="D110" s="1">
        <f>ABS(Table6[[#This Row],[Pb Analytic]]-Table6[[#This Row],[Pb Simulation]])</f>
        <v>9.0996165689971598E-5</v>
      </c>
      <c r="E110" s="2">
        <f>Table6[[#This Row],[Absolute Error]]/Table6[[#This Row],[Pb Analytic]]</f>
        <v>1.7403044008081905E-4</v>
      </c>
      <c r="F110" s="1">
        <v>0.385542</v>
      </c>
      <c r="G110" s="1">
        <v>0.385381886621047</v>
      </c>
      <c r="H110" s="1">
        <f>ABS(Table7[[#This Row],[Pd Analytic]]-Table7[[#This Row],[Pd Simulation]])</f>
        <v>1.6011337895299738E-4</v>
      </c>
      <c r="I110" s="1">
        <f>Table7[[#This Row],[Absolute Error]]/Table7[[#This Row],[Pd Analytic]]</f>
        <v>4.1546679932687072E-4</v>
      </c>
    </row>
    <row r="111" spans="1:9" x14ac:dyDescent="0.35">
      <c r="A111" s="1">
        <v>11</v>
      </c>
      <c r="B111" s="1">
        <v>0.52576299999999998</v>
      </c>
      <c r="C111" s="1">
        <v>0.52673575723733201</v>
      </c>
      <c r="D111" s="1">
        <f>ABS(Table6[[#This Row],[Pb Analytic]]-Table6[[#This Row],[Pb Simulation]])</f>
        <v>9.7275723733203368E-4</v>
      </c>
      <c r="E111" s="2">
        <f>Table6[[#This Row],[Absolute Error]]/Table6[[#This Row],[Pb Analytic]]</f>
        <v>1.8467651454574352E-3</v>
      </c>
      <c r="F111" s="1">
        <v>0.38303100000000001</v>
      </c>
      <c r="G111" s="1">
        <v>0.38235515369002898</v>
      </c>
      <c r="H111" s="1">
        <f>ABS(Table7[[#This Row],[Pd Analytic]]-Table7[[#This Row],[Pd Simulation]])</f>
        <v>6.7584630997102879E-4</v>
      </c>
      <c r="I111" s="1">
        <f>Table7[[#This Row],[Absolute Error]]/Table7[[#This Row],[Pd Analytic]]</f>
        <v>1.7675878131851461E-3</v>
      </c>
    </row>
    <row r="112" spans="1:9" x14ac:dyDescent="0.35">
      <c r="A112" s="1">
        <v>11.1</v>
      </c>
      <c r="B112" s="1">
        <v>0.52966000000000002</v>
      </c>
      <c r="C112" s="1">
        <v>0.53053858233204998</v>
      </c>
      <c r="D112" s="1">
        <f>ABS(Table6[[#This Row],[Pb Analytic]]-Table6[[#This Row],[Pb Simulation]])</f>
        <v>8.7858233204995972E-4</v>
      </c>
      <c r="E112" s="2">
        <f>Table6[[#This Row],[Absolute Error]]/Table6[[#This Row],[Pb Analytic]]</f>
        <v>1.6560196775662179E-3</v>
      </c>
      <c r="F112" s="1">
        <v>0.37963799999999998</v>
      </c>
      <c r="G112" s="1">
        <v>0.37937132922226802</v>
      </c>
      <c r="H112" s="1">
        <f>ABS(Table7[[#This Row],[Pd Analytic]]-Table7[[#This Row],[Pd Simulation]])</f>
        <v>2.666707777319588E-4</v>
      </c>
      <c r="I112" s="1">
        <f>Table7[[#This Row],[Absolute Error]]/Table7[[#This Row],[Pd Analytic]]</f>
        <v>7.0292812658945129E-4</v>
      </c>
    </row>
    <row r="113" spans="1:9" x14ac:dyDescent="0.35">
      <c r="A113" s="1">
        <v>11.2</v>
      </c>
      <c r="B113" s="1">
        <v>0.53415400000000002</v>
      </c>
      <c r="C113" s="1">
        <v>0.53428462518494002</v>
      </c>
      <c r="D113" s="1">
        <f>ABS(Table6[[#This Row],[Pb Analytic]]-Table6[[#This Row],[Pb Simulation]])</f>
        <v>1.3062518494000308E-4</v>
      </c>
      <c r="E113" s="2">
        <f>Table6[[#This Row],[Absolute Error]]/Table6[[#This Row],[Pb Analytic]]</f>
        <v>2.4448613862842827E-4</v>
      </c>
      <c r="F113" s="1">
        <v>0.376392</v>
      </c>
      <c r="G113" s="1">
        <v>0.37642966200311601</v>
      </c>
      <c r="H113" s="1">
        <f>ABS(Table7[[#This Row],[Pd Analytic]]-Table7[[#This Row],[Pd Simulation]])</f>
        <v>3.7662003116001319E-5</v>
      </c>
      <c r="I113" s="1">
        <f>Table7[[#This Row],[Absolute Error]]/Table7[[#This Row],[Pd Analytic]]</f>
        <v>1.0005057230503148E-4</v>
      </c>
    </row>
    <row r="114" spans="1:9" x14ac:dyDescent="0.35">
      <c r="A114" s="1">
        <v>11.3</v>
      </c>
      <c r="B114" s="1">
        <v>0.53755699999999995</v>
      </c>
      <c r="C114" s="1">
        <v>0.53797501576034401</v>
      </c>
      <c r="D114" s="1">
        <f>ABS(Table6[[#This Row],[Pb Analytic]]-Table6[[#This Row],[Pb Simulation]])</f>
        <v>4.180157603440593E-4</v>
      </c>
      <c r="E114" s="2">
        <f>Table6[[#This Row],[Absolute Error]]/Table6[[#This Row],[Pb Analytic]]</f>
        <v>7.7701705116037603E-4</v>
      </c>
      <c r="F114" s="1">
        <v>0.37359199999999998</v>
      </c>
      <c r="G114" s="1">
        <v>0.37352941034042503</v>
      </c>
      <c r="H114" s="1">
        <f>ABS(Table7[[#This Row],[Pd Analytic]]-Table7[[#This Row],[Pd Simulation]])</f>
        <v>6.2589659574951995E-5</v>
      </c>
      <c r="I114" s="1">
        <f>Table7[[#This Row],[Absolute Error]]/Table7[[#This Row],[Pd Analytic]]</f>
        <v>1.6756286879233794E-4</v>
      </c>
    </row>
    <row r="115" spans="1:9" x14ac:dyDescent="0.35">
      <c r="A115" s="1">
        <v>11.4</v>
      </c>
      <c r="B115" s="1">
        <v>0.54186699999999999</v>
      </c>
      <c r="C115" s="1">
        <v>0.54161086043513995</v>
      </c>
      <c r="D115" s="1">
        <f>ABS(Table6[[#This Row],[Pb Analytic]]-Table6[[#This Row],[Pb Simulation]])</f>
        <v>2.561395648600362E-4</v>
      </c>
      <c r="E115" s="2">
        <f>Table6[[#This Row],[Absolute Error]]/Table6[[#This Row],[Pb Analytic]]</f>
        <v>4.7292176647685579E-4</v>
      </c>
      <c r="F115" s="1">
        <v>0.37027399999999999</v>
      </c>
      <c r="G115" s="1">
        <v>0.37066984250615098</v>
      </c>
      <c r="H115" s="1">
        <f>ABS(Table7[[#This Row],[Pd Analytic]]-Table7[[#This Row],[Pd Simulation]])</f>
        <v>3.9584250615098959E-4</v>
      </c>
      <c r="I115" s="1">
        <f>Table7[[#This Row],[Absolute Error]]/Table7[[#This Row],[Pd Analytic]]</f>
        <v>1.0679112804932893E-3</v>
      </c>
    </row>
    <row r="116" spans="1:9" x14ac:dyDescent="0.35">
      <c r="A116" s="1">
        <v>11.5</v>
      </c>
      <c r="B116" s="1">
        <v>0.54455100000000001</v>
      </c>
      <c r="C116" s="1">
        <v>0.54519324222105803</v>
      </c>
      <c r="D116" s="1">
        <f>ABS(Table6[[#This Row],[Pb Analytic]]-Table6[[#This Row],[Pb Simulation]])</f>
        <v>6.4224222105802031E-4</v>
      </c>
      <c r="E116" s="2">
        <f>Table6[[#This Row],[Absolute Error]]/Table6[[#This Row],[Pb Analytic]]</f>
        <v>1.1780084038488724E-3</v>
      </c>
      <c r="F116" s="1">
        <v>0.36829699999999999</v>
      </c>
      <c r="G116" s="1">
        <v>0.36785023710633402</v>
      </c>
      <c r="H116" s="1">
        <f>ABS(Table7[[#This Row],[Pd Analytic]]-Table7[[#This Row],[Pd Simulation]])</f>
        <v>4.46762893665964E-4</v>
      </c>
      <c r="I116" s="1">
        <f>Table7[[#This Row],[Absolute Error]]/Table7[[#This Row],[Pd Analytic]]</f>
        <v>1.2145238703130665E-3</v>
      </c>
    </row>
    <row r="117" spans="1:9" x14ac:dyDescent="0.35">
      <c r="A117" s="1">
        <v>11.6</v>
      </c>
      <c r="B117" s="1">
        <v>0.54890000000000005</v>
      </c>
      <c r="C117" s="1">
        <v>0.54872322102069704</v>
      </c>
      <c r="D117" s="1">
        <f>ABS(Table6[[#This Row],[Pb Analytic]]-Table6[[#This Row],[Pb Simulation]])</f>
        <v>1.7677897930301611E-4</v>
      </c>
      <c r="E117" s="2">
        <f>Table6[[#This Row],[Absolute Error]]/Table6[[#This Row],[Pb Analytic]]</f>
        <v>3.221642032465549E-4</v>
      </c>
      <c r="F117" s="1">
        <v>0.364875</v>
      </c>
      <c r="G117" s="1">
        <v>0.36506988338673801</v>
      </c>
      <c r="H117" s="1">
        <f>ABS(Table7[[#This Row],[Pd Analytic]]-Table7[[#This Row],[Pd Simulation]])</f>
        <v>1.9488338673800953E-4</v>
      </c>
      <c r="I117" s="1">
        <f>Table7[[#This Row],[Absolute Error]]/Table7[[#This Row],[Pd Analytic]]</f>
        <v>5.3382488013003018E-4</v>
      </c>
    </row>
    <row r="118" spans="1:9" x14ac:dyDescent="0.35">
      <c r="A118" s="1">
        <v>11.7</v>
      </c>
      <c r="B118" s="1">
        <v>0.55211500000000002</v>
      </c>
      <c r="C118" s="1">
        <v>0.55220183391246103</v>
      </c>
      <c r="D118" s="1">
        <f>ABS(Table6[[#This Row],[Pb Analytic]]-Table6[[#This Row],[Pb Simulation]])</f>
        <v>8.6833912461004026E-5</v>
      </c>
      <c r="E118" s="2">
        <f>Table6[[#This Row],[Absolute Error]]/Table6[[#This Row],[Pb Analytic]]</f>
        <v>1.5725031524391778E-4</v>
      </c>
      <c r="F118" s="1">
        <v>0.36220200000000002</v>
      </c>
      <c r="G118" s="1">
        <v>0.362328081480775</v>
      </c>
      <c r="H118" s="1">
        <f>ABS(Table7[[#This Row],[Pd Analytic]]-Table7[[#This Row],[Pd Simulation]])</f>
        <v>1.260814807749755E-4</v>
      </c>
      <c r="I118" s="1">
        <f>Table7[[#This Row],[Absolute Error]]/Table7[[#This Row],[Pd Analytic]]</f>
        <v>3.4797601185009263E-4</v>
      </c>
    </row>
    <row r="119" spans="1:9" x14ac:dyDescent="0.35">
      <c r="A119" s="1">
        <v>11.8</v>
      </c>
      <c r="B119" s="1">
        <v>0.55515400000000004</v>
      </c>
      <c r="C119" s="1">
        <v>0.55563009546014497</v>
      </c>
      <c r="D119" s="1">
        <f>ABS(Table6[[#This Row],[Pb Analytic]]-Table6[[#This Row],[Pb Simulation]])</f>
        <v>4.7609546014493187E-4</v>
      </c>
      <c r="E119" s="2">
        <f>Table6[[#This Row],[Absolute Error]]/Table6[[#This Row],[Pb Analytic]]</f>
        <v>8.5685686220911684E-4</v>
      </c>
      <c r="F119" s="1">
        <v>0.36021999999999998</v>
      </c>
      <c r="G119" s="1">
        <v>0.35962414260568798</v>
      </c>
      <c r="H119" s="1">
        <f>ABS(Table7[[#This Row],[Pd Analytic]]-Table7[[#This Row],[Pd Simulation]])</f>
        <v>5.9585739431200491E-4</v>
      </c>
      <c r="I119" s="1">
        <f>Table7[[#This Row],[Absolute Error]]/Table7[[#This Row],[Pd Analytic]]</f>
        <v>1.6568893011316436E-3</v>
      </c>
    </row>
    <row r="120" spans="1:9" x14ac:dyDescent="0.35">
      <c r="A120" s="1">
        <v>11.9</v>
      </c>
      <c r="B120" s="1">
        <v>0.55881000000000003</v>
      </c>
      <c r="C120" s="1">
        <v>0.55900899804333903</v>
      </c>
      <c r="D120" s="1">
        <f>ABS(Table6[[#This Row],[Pb Analytic]]-Table6[[#This Row],[Pb Simulation]])</f>
        <v>1.9899804333900484E-4</v>
      </c>
      <c r="E120" s="2">
        <f>Table6[[#This Row],[Absolute Error]]/Table6[[#This Row],[Pb Analytic]]</f>
        <v>3.5598361392311052E-4</v>
      </c>
      <c r="F120" s="1">
        <v>0.35710399999999998</v>
      </c>
      <c r="G120" s="1">
        <v>0.35695738921241499</v>
      </c>
      <c r="H120" s="1">
        <f>ABS(Table7[[#This Row],[Pd Analytic]]-Table7[[#This Row],[Pd Simulation]])</f>
        <v>1.4661078758498869E-4</v>
      </c>
      <c r="I120" s="1">
        <f>Table7[[#This Row],[Absolute Error]]/Table7[[#This Row],[Pd Analytic]]</f>
        <v>4.1072349814208459E-4</v>
      </c>
    </row>
    <row r="121" spans="1:9" x14ac:dyDescent="0.35">
      <c r="A121" s="1">
        <v>12</v>
      </c>
      <c r="B121" s="1">
        <v>0.56306500000000004</v>
      </c>
      <c r="C121" s="1">
        <v>0.56233951220523704</v>
      </c>
      <c r="D121" s="1">
        <f>ABS(Table6[[#This Row],[Pb Analytic]]-Table6[[#This Row],[Pb Simulation]])</f>
        <v>7.2548779476300229E-4</v>
      </c>
      <c r="E121" s="2">
        <f>Table6[[#This Row],[Absolute Error]]/Table6[[#This Row],[Pb Analytic]]</f>
        <v>1.2901241670142877E-3</v>
      </c>
      <c r="F121" s="1">
        <v>0.35366599999999998</v>
      </c>
      <c r="G121" s="1">
        <v>0.35432715509403601</v>
      </c>
      <c r="H121" s="1">
        <f>ABS(Table7[[#This Row],[Pd Analytic]]-Table7[[#This Row],[Pd Simulation]])</f>
        <v>6.6115509403602557E-4</v>
      </c>
      <c r="I121" s="1">
        <f>Table7[[#This Row],[Absolute Error]]/Table7[[#This Row],[Pd Analytic]]</f>
        <v>1.8659453122088809E-3</v>
      </c>
    </row>
    <row r="122" spans="1:9" x14ac:dyDescent="0.35">
      <c r="A122" s="1">
        <v>12.1</v>
      </c>
      <c r="B122" s="1">
        <v>0.56556200000000001</v>
      </c>
      <c r="C122" s="1">
        <v>0.56562258701480195</v>
      </c>
      <c r="D122" s="1">
        <f>ABS(Table6[[#This Row],[Pb Analytic]]-Table6[[#This Row],[Pb Simulation]])</f>
        <v>6.0587014801938288E-5</v>
      </c>
      <c r="E122" s="2">
        <f>Table6[[#This Row],[Absolute Error]]/Table6[[#This Row],[Pb Analytic]]</f>
        <v>1.0711562125144194E-4</v>
      </c>
      <c r="F122" s="1">
        <v>0.35214899999999999</v>
      </c>
      <c r="G122" s="1">
        <v>0.35173278545725001</v>
      </c>
      <c r="H122" s="1">
        <f>ABS(Table7[[#This Row],[Pd Analytic]]-Table7[[#This Row],[Pd Simulation]])</f>
        <v>4.1621454274998193E-4</v>
      </c>
      <c r="I122" s="1">
        <f>Table7[[#This Row],[Absolute Error]]/Table7[[#This Row],[Pd Analytic]]</f>
        <v>1.183325979148933E-3</v>
      </c>
    </row>
    <row r="123" spans="1:9" x14ac:dyDescent="0.35">
      <c r="A123" s="1">
        <v>12.2</v>
      </c>
      <c r="B123" s="1">
        <v>0.568357</v>
      </c>
      <c r="C123" s="1">
        <v>0.56885915044055102</v>
      </c>
      <c r="D123" s="1">
        <f>ABS(Table6[[#This Row],[Pb Analytic]]-Table6[[#This Row],[Pb Simulation]])</f>
        <v>5.0215044055101909E-4</v>
      </c>
      <c r="E123" s="2">
        <f>Table6[[#This Row],[Absolute Error]]/Table6[[#This Row],[Pb Analytic]]</f>
        <v>8.8273246578196097E-4</v>
      </c>
      <c r="F123" s="1">
        <v>0.34930899999999998</v>
      </c>
      <c r="G123" s="1">
        <v>0.34917363696089398</v>
      </c>
      <c r="H123" s="1">
        <f>ABS(Table7[[#This Row],[Pd Analytic]]-Table7[[#This Row],[Pd Simulation]])</f>
        <v>1.3536303910599568E-4</v>
      </c>
      <c r="I123" s="1">
        <f>Table7[[#This Row],[Absolute Error]]/Table7[[#This Row],[Pd Analytic]]</f>
        <v>3.8766683614535244E-4</v>
      </c>
    </row>
    <row r="124" spans="1:9" x14ac:dyDescent="0.35">
      <c r="A124" s="1">
        <v>12.3</v>
      </c>
      <c r="B124" s="1">
        <v>0.572241</v>
      </c>
      <c r="C124" s="1">
        <v>0.57205010973355797</v>
      </c>
      <c r="D124" s="1">
        <f>ABS(Table6[[#This Row],[Pb Analytic]]-Table6[[#This Row],[Pb Simulation]])</f>
        <v>1.9089026644203422E-4</v>
      </c>
      <c r="E124" s="2">
        <f>Table6[[#This Row],[Absolute Error]]/Table6[[#This Row],[Pb Analytic]]</f>
        <v>3.3369500887071694E-4</v>
      </c>
      <c r="F124" s="1">
        <v>0.34608699999999998</v>
      </c>
      <c r="G124" s="1">
        <v>0.34664907772514097</v>
      </c>
      <c r="H124" s="1">
        <f>ABS(Table7[[#This Row],[Pd Analytic]]-Table7[[#This Row],[Pd Simulation]])</f>
        <v>5.6207772514099696E-4</v>
      </c>
      <c r="I124" s="1">
        <f>Table7[[#This Row],[Absolute Error]]/Table7[[#This Row],[Pd Analytic]]</f>
        <v>1.6214603218609165E-3</v>
      </c>
    </row>
    <row r="125" spans="1:9" x14ac:dyDescent="0.35">
      <c r="A125" s="1">
        <v>12.4</v>
      </c>
      <c r="B125" s="1">
        <v>0.57463500000000001</v>
      </c>
      <c r="C125" s="1">
        <v>0.57519635181750195</v>
      </c>
      <c r="D125" s="1">
        <f>ABS(Table6[[#This Row],[Pb Analytic]]-Table6[[#This Row],[Pb Simulation]])</f>
        <v>5.6135181750194274E-4</v>
      </c>
      <c r="E125" s="2">
        <f>Table6[[#This Row],[Absolute Error]]/Table6[[#This Row],[Pb Analytic]]</f>
        <v>9.7593076821191006E-4</v>
      </c>
      <c r="F125" s="1">
        <v>0.344474</v>
      </c>
      <c r="G125" s="1">
        <v>0.34415848731467402</v>
      </c>
      <c r="H125" s="1">
        <f>ABS(Table7[[#This Row],[Pd Analytic]]-Table7[[#This Row],[Pd Simulation]])</f>
        <v>3.1551268532598042E-4</v>
      </c>
      <c r="I125" s="1">
        <f>Table7[[#This Row],[Absolute Error]]/Table7[[#This Row],[Pd Analytic]]</f>
        <v>9.1676566743361494E-4</v>
      </c>
    </row>
    <row r="126" spans="1:9" x14ac:dyDescent="0.35">
      <c r="A126" s="1">
        <v>12.5</v>
      </c>
      <c r="B126" s="1">
        <v>0.57806900000000006</v>
      </c>
      <c r="C126" s="1">
        <v>0.57829874368385703</v>
      </c>
      <c r="D126" s="1">
        <f>ABS(Table6[[#This Row],[Pb Analytic]]-Table6[[#This Row],[Pb Simulation]])</f>
        <v>2.2974368385697552E-4</v>
      </c>
      <c r="E126" s="2">
        <f>Table6[[#This Row],[Absolute Error]]/Table6[[#This Row],[Pb Analytic]]</f>
        <v>3.9727508725588941E-4</v>
      </c>
      <c r="F126" s="1">
        <v>0.34232499999999999</v>
      </c>
      <c r="G126" s="1">
        <v>0.34170125669880302</v>
      </c>
      <c r="H126" s="1">
        <f>ABS(Table7[[#This Row],[Pd Analytic]]-Table7[[#This Row],[Pd Simulation]])</f>
        <v>6.2374330119696619E-4</v>
      </c>
      <c r="I126" s="1">
        <f>Table7[[#This Row],[Absolute Error]]/Table7[[#This Row],[Pd Analytic]]</f>
        <v>1.8254053474165966E-3</v>
      </c>
    </row>
    <row r="127" spans="1:9" x14ac:dyDescent="0.35">
      <c r="A127" s="1">
        <v>12.6</v>
      </c>
      <c r="B127" s="1">
        <v>0.58149899999999999</v>
      </c>
      <c r="C127" s="1">
        <v>0.58135813279053306</v>
      </c>
      <c r="D127" s="1">
        <f>ABS(Table6[[#This Row],[Pb Analytic]]-Table6[[#This Row],[Pb Simulation]])</f>
        <v>1.4086720946693276E-4</v>
      </c>
      <c r="E127" s="2">
        <f>Table6[[#This Row],[Absolute Error]]/Table6[[#This Row],[Pb Analytic]]</f>
        <v>2.4230711074904338E-4</v>
      </c>
      <c r="F127" s="1">
        <v>0.33921000000000001</v>
      </c>
      <c r="G127" s="1">
        <v>0.33927678819121798</v>
      </c>
      <c r="H127" s="1">
        <f>ABS(Table7[[#This Row],[Pd Analytic]]-Table7[[#This Row],[Pd Simulation]])</f>
        <v>6.6788191217970194E-5</v>
      </c>
      <c r="I127" s="1">
        <f>Table7[[#This Row],[Absolute Error]]/Table7[[#This Row],[Pd Analytic]]</f>
        <v>1.9685458464175292E-4</v>
      </c>
    </row>
    <row r="128" spans="1:9" x14ac:dyDescent="0.35">
      <c r="A128" s="1">
        <v>12.7</v>
      </c>
      <c r="B128" s="1">
        <v>0.58396300000000001</v>
      </c>
      <c r="C128" s="1">
        <v>0.58437534746245201</v>
      </c>
      <c r="D128" s="1">
        <f>ABS(Table6[[#This Row],[Pb Analytic]]-Table6[[#This Row],[Pb Simulation]])</f>
        <v>4.1234746245200071E-4</v>
      </c>
      <c r="E128" s="2">
        <f>Table6[[#This Row],[Absolute Error]]/Table6[[#This Row],[Pb Analytic]]</f>
        <v>7.0562090656723904E-4</v>
      </c>
      <c r="F128" s="1">
        <v>0.33734199999999998</v>
      </c>
      <c r="G128" s="1">
        <v>0.33688449537181497</v>
      </c>
      <c r="H128" s="1">
        <f>ABS(Table7[[#This Row],[Pd Analytic]]-Table7[[#This Row],[Pd Simulation]])</f>
        <v>4.5750462818500148E-4</v>
      </c>
      <c r="I128" s="1">
        <f>Table7[[#This Row],[Absolute Error]]/Table7[[#This Row],[Pd Analytic]]</f>
        <v>1.3580459607678284E-3</v>
      </c>
    </row>
    <row r="129" spans="1:9" x14ac:dyDescent="0.35">
      <c r="A129" s="1">
        <v>12.8</v>
      </c>
      <c r="B129" s="1">
        <v>0.58755400000000002</v>
      </c>
      <c r="C129" s="1">
        <v>0.58735119729275398</v>
      </c>
      <c r="D129" s="1">
        <f>ABS(Table6[[#This Row],[Pb Analytic]]-Table6[[#This Row],[Pb Simulation]])</f>
        <v>2.0280270724604144E-4</v>
      </c>
      <c r="E129" s="2">
        <f>Table6[[#This Row],[Absolute Error]]/Table6[[#This Row],[Pb Analytic]]</f>
        <v>3.452835512735974E-4</v>
      </c>
      <c r="F129" s="1">
        <v>0.334482</v>
      </c>
      <c r="G129" s="1">
        <v>0.33452380299278001</v>
      </c>
      <c r="H129" s="1">
        <f>ABS(Table7[[#This Row],[Pd Analytic]]-Table7[[#This Row],[Pd Simulation]])</f>
        <v>4.1802992780004544E-5</v>
      </c>
      <c r="I129" s="1">
        <f>Table7[[#This Row],[Absolute Error]]/Table7[[#This Row],[Pd Analytic]]</f>
        <v>1.2496268548312174E-4</v>
      </c>
    </row>
    <row r="130" spans="1:9" x14ac:dyDescent="0.35">
      <c r="A130" s="1">
        <v>12.9</v>
      </c>
      <c r="B130" s="1">
        <v>0.59058999999999995</v>
      </c>
      <c r="C130" s="1">
        <v>0.59028647354345898</v>
      </c>
      <c r="D130" s="1">
        <f>ABS(Table6[[#This Row],[Pb Analytic]]-Table6[[#This Row],[Pb Simulation]])</f>
        <v>3.035264565409701E-4</v>
      </c>
      <c r="E130" s="2">
        <f>Table6[[#This Row],[Absolute Error]]/Table6[[#This Row],[Pb Analytic]]</f>
        <v>5.1420195133206525E-4</v>
      </c>
      <c r="F130" s="1">
        <v>0.332453</v>
      </c>
      <c r="G130" s="1">
        <v>0.33219414687093002</v>
      </c>
      <c r="H130" s="1">
        <f>ABS(Table7[[#This Row],[Pd Analytic]]-Table7[[#This Row],[Pd Simulation]])</f>
        <v>2.5885312906998026E-4</v>
      </c>
      <c r="I130" s="1">
        <f>Table7[[#This Row],[Absolute Error]]/Table7[[#This Row],[Pd Analytic]]</f>
        <v>7.7922242612707589E-4</v>
      </c>
    </row>
    <row r="131" spans="1:9" x14ac:dyDescent="0.35">
      <c r="A131" s="1">
        <v>13</v>
      </c>
      <c r="B131" s="1">
        <v>0.59409500000000004</v>
      </c>
      <c r="C131" s="1">
        <v>0.59318194954456605</v>
      </c>
      <c r="D131" s="1">
        <f>ABS(Table6[[#This Row],[Pb Analytic]]-Table6[[#This Row],[Pb Simulation]])</f>
        <v>9.1305045543399466E-4</v>
      </c>
      <c r="E131" s="2">
        <f>Table6[[#This Row],[Absolute Error]]/Table6[[#This Row],[Pb Analytic]]</f>
        <v>1.5392418062198582E-3</v>
      </c>
      <c r="F131" s="1">
        <v>0.32889800000000002</v>
      </c>
      <c r="G131" s="1">
        <v>0.32989497376808702</v>
      </c>
      <c r="H131" s="1">
        <f>ABS(Table7[[#This Row],[Pd Analytic]]-Table7[[#This Row],[Pd Simulation]])</f>
        <v>9.96973768086995E-4</v>
      </c>
      <c r="I131" s="1">
        <f>Table7[[#This Row],[Absolute Error]]/Table7[[#This Row],[Pd Analytic]]</f>
        <v>3.0220944463005307E-3</v>
      </c>
    </row>
    <row r="132" spans="1:9" x14ac:dyDescent="0.35">
      <c r="A132" s="1">
        <v>13.1</v>
      </c>
      <c r="B132" s="1">
        <v>0.59583600000000003</v>
      </c>
      <c r="C132" s="1">
        <v>0.59603838109069895</v>
      </c>
      <c r="D132" s="1">
        <f>ABS(Table6[[#This Row],[Pb Analytic]]-Table6[[#This Row],[Pb Simulation]])</f>
        <v>2.0238109069892207E-4</v>
      </c>
      <c r="E132" s="2">
        <f>Table6[[#This Row],[Absolute Error]]/Table6[[#This Row],[Pb Analytic]]</f>
        <v>3.3954372255119226E-4</v>
      </c>
      <c r="F132" s="1">
        <v>0.327824</v>
      </c>
      <c r="G132" s="1">
        <v>0.32762574126111199</v>
      </c>
      <c r="H132" s="1">
        <f>ABS(Table7[[#This Row],[Pd Analytic]]-Table7[[#This Row],[Pd Simulation]])</f>
        <v>1.9825873888801304E-4</v>
      </c>
      <c r="I132" s="1">
        <f>Table7[[#This Row],[Absolute Error]]/Table7[[#This Row],[Pd Analytic]]</f>
        <v>6.0513785676566932E-4</v>
      </c>
    </row>
    <row r="133" spans="1:9" x14ac:dyDescent="0.35">
      <c r="A133" s="1">
        <v>13.2</v>
      </c>
      <c r="B133" s="1">
        <v>0.59891799999999995</v>
      </c>
      <c r="C133" s="1">
        <v>0.59885650683450897</v>
      </c>
      <c r="D133" s="1">
        <f>ABS(Table6[[#This Row],[Pb Analytic]]-Table6[[#This Row],[Pb Simulation]])</f>
        <v>6.149316549097783E-5</v>
      </c>
      <c r="E133" s="2">
        <f>Table6[[#This Row],[Absolute Error]]/Table6[[#This Row],[Pb Analytic]]</f>
        <v>1.0268430715735909E-4</v>
      </c>
      <c r="F133" s="1">
        <v>0.32521600000000001</v>
      </c>
      <c r="G133" s="1">
        <v>0.32538591760305802</v>
      </c>
      <c r="H133" s="1">
        <f>ABS(Table7[[#This Row],[Pd Analytic]]-Table7[[#This Row],[Pd Simulation]])</f>
        <v>1.6991760305801185E-4</v>
      </c>
      <c r="I133" s="1">
        <f>Table7[[#This Row],[Absolute Error]]/Table7[[#This Row],[Pd Analytic]]</f>
        <v>5.2220330956454072E-4</v>
      </c>
    </row>
    <row r="134" spans="1:9" x14ac:dyDescent="0.35">
      <c r="A134" s="1">
        <v>13.3</v>
      </c>
      <c r="B134" s="1">
        <v>0.60138000000000003</v>
      </c>
      <c r="C134" s="1">
        <v>0.60163704867617895</v>
      </c>
      <c r="D134" s="1">
        <f>ABS(Table6[[#This Row],[Pb Analytic]]-Table6[[#This Row],[Pb Simulation]])</f>
        <v>2.5704867617892813E-4</v>
      </c>
      <c r="E134" s="2">
        <f>Table6[[#This Row],[Absolute Error]]/Table6[[#This Row],[Pb Analytic]]</f>
        <v>4.2724874863429537E-4</v>
      </c>
      <c r="F134" s="1">
        <v>0.323438</v>
      </c>
      <c r="G134" s="1">
        <v>0.32317498157673502</v>
      </c>
      <c r="H134" s="1">
        <f>ABS(Table7[[#This Row],[Pd Analytic]]-Table7[[#This Row],[Pd Simulation]])</f>
        <v>2.6301842326498237E-4</v>
      </c>
      <c r="I134" s="1">
        <f>Table7[[#This Row],[Absolute Error]]/Table7[[#This Row],[Pd Analytic]]</f>
        <v>8.1385762592681079E-4</v>
      </c>
    </row>
    <row r="135" spans="1:9" x14ac:dyDescent="0.35">
      <c r="A135" s="1">
        <v>13.4</v>
      </c>
      <c r="B135" s="1">
        <v>0.60404500000000005</v>
      </c>
      <c r="C135" s="1">
        <v>0.60438071214842504</v>
      </c>
      <c r="D135" s="1">
        <f>ABS(Table6[[#This Row],[Pb Analytic]]-Table6[[#This Row],[Pb Simulation]])</f>
        <v>3.3571214842498254E-4</v>
      </c>
      <c r="E135" s="2">
        <f>Table6[[#This Row],[Absolute Error]]/Table6[[#This Row],[Pb Analytic]]</f>
        <v>5.5546469580673458E-4</v>
      </c>
      <c r="F135" s="1">
        <v>0.32063700000000001</v>
      </c>
      <c r="G135" s="1">
        <v>0.320992422341904</v>
      </c>
      <c r="H135" s="1">
        <f>ABS(Table7[[#This Row],[Pd Analytic]]-Table7[[#This Row],[Pd Simulation]])</f>
        <v>3.5542234190399924E-4</v>
      </c>
      <c r="I135" s="1">
        <f>Table7[[#This Row],[Absolute Error]]/Table7[[#This Row],[Pd Analytic]]</f>
        <v>1.1072608484365477E-3</v>
      </c>
    </row>
    <row r="136" spans="1:9" x14ac:dyDescent="0.35">
      <c r="A136" s="1">
        <v>13.5</v>
      </c>
      <c r="B136" s="1">
        <v>0.60667300000000002</v>
      </c>
      <c r="C136" s="1">
        <v>0.60708818679651</v>
      </c>
      <c r="D136" s="1">
        <f>ABS(Table6[[#This Row],[Pb Analytic]]-Table6[[#This Row],[Pb Simulation]])</f>
        <v>4.1518679650998092E-4</v>
      </c>
      <c r="E136" s="2">
        <f>Table6[[#This Row],[Absolute Error]]/Table6[[#This Row],[Pb Analytic]]</f>
        <v>6.8389865844836056E-4</v>
      </c>
      <c r="F136" s="1">
        <v>0.31885599999999997</v>
      </c>
      <c r="G136" s="1">
        <v>0.318837739277123</v>
      </c>
      <c r="H136" s="1">
        <f>ABS(Table7[[#This Row],[Pd Analytic]]-Table7[[#This Row],[Pd Simulation]])</f>
        <v>1.8260722876972668E-5</v>
      </c>
      <c r="I136" s="1">
        <f>Table7[[#This Row],[Absolute Error]]/Table7[[#This Row],[Pd Analytic]]</f>
        <v>5.7272777427082003E-5</v>
      </c>
    </row>
    <row r="137" spans="1:9" x14ac:dyDescent="0.35">
      <c r="A137" s="1">
        <v>13.6</v>
      </c>
      <c r="B137" s="1">
        <v>0.61042300000000005</v>
      </c>
      <c r="C137" s="1">
        <v>0.60976014655284205</v>
      </c>
      <c r="D137" s="1">
        <f>ABS(Table6[[#This Row],[Pb Analytic]]-Table6[[#This Row],[Pb Simulation]])</f>
        <v>6.628534471579961E-4</v>
      </c>
      <c r="E137" s="2">
        <f>Table6[[#This Row],[Absolute Error]]/Table6[[#This Row],[Pb Analytic]]</f>
        <v>1.087072434801301E-3</v>
      </c>
      <c r="F137" s="1">
        <v>0.31568600000000002</v>
      </c>
      <c r="G137" s="1">
        <v>0.31671044181723801</v>
      </c>
      <c r="H137" s="1">
        <f>ABS(Table7[[#This Row],[Pd Analytic]]-Table7[[#This Row],[Pd Simulation]])</f>
        <v>1.0244418172379866E-3</v>
      </c>
      <c r="I137" s="1">
        <f>Table7[[#This Row],[Absolute Error]]/Table7[[#This Row],[Pd Analytic]]</f>
        <v>3.2346322759675677E-3</v>
      </c>
    </row>
    <row r="138" spans="1:9" x14ac:dyDescent="0.35">
      <c r="A138" s="1">
        <v>13.7</v>
      </c>
      <c r="B138" s="1">
        <v>0.61178999999999994</v>
      </c>
      <c r="C138" s="1">
        <v>0.61239725010579305</v>
      </c>
      <c r="D138" s="1">
        <f>ABS(Table6[[#This Row],[Pb Analytic]]-Table6[[#This Row],[Pb Simulation]])</f>
        <v>6.0725010579310013E-4</v>
      </c>
      <c r="E138" s="2">
        <f>Table6[[#This Row],[Absolute Error]]/Table6[[#This Row],[Pb Analytic]]</f>
        <v>9.9159508911608654E-4</v>
      </c>
      <c r="F138" s="1">
        <v>0.314886</v>
      </c>
      <c r="G138" s="1">
        <v>0.31461004928734998</v>
      </c>
      <c r="H138" s="1">
        <f>ABS(Table7[[#This Row],[Pd Analytic]]-Table7[[#This Row],[Pd Simulation]])</f>
        <v>2.7595071265001936E-4</v>
      </c>
      <c r="I138" s="1">
        <f>Table7[[#This Row],[Absolute Error]]/Table7[[#This Row],[Pd Analytic]]</f>
        <v>8.7711982905536179E-4</v>
      </c>
    </row>
    <row r="139" spans="1:9" x14ac:dyDescent="0.35">
      <c r="A139" s="1">
        <v>13.8</v>
      </c>
      <c r="B139" s="1">
        <v>0.61563999999999997</v>
      </c>
      <c r="C139" s="1">
        <v>0.61500014126245095</v>
      </c>
      <c r="D139" s="1">
        <f>ABS(Table6[[#This Row],[Pb Analytic]]-Table6[[#This Row],[Pb Simulation]])</f>
        <v>6.3985873754901501E-4</v>
      </c>
      <c r="E139" s="2">
        <f>Table6[[#This Row],[Absolute Error]]/Table6[[#This Row],[Pb Analytic]]</f>
        <v>1.0404204724823887E-3</v>
      </c>
      <c r="F139" s="1">
        <v>0.31212000000000001</v>
      </c>
      <c r="G139" s="1">
        <v>0.31253609073405098</v>
      </c>
      <c r="H139" s="1">
        <f>ABS(Table7[[#This Row],[Pd Analytic]]-Table7[[#This Row],[Pd Simulation]])</f>
        <v>4.1609073405096675E-4</v>
      </c>
      <c r="I139" s="1">
        <f>Table7[[#This Row],[Absolute Error]]/Table7[[#This Row],[Pd Analytic]]</f>
        <v>1.3313365924354458E-3</v>
      </c>
    </row>
    <row r="140" spans="1:9" x14ac:dyDescent="0.35">
      <c r="A140" s="1">
        <v>13.9</v>
      </c>
      <c r="B140" s="1">
        <v>0.61736500000000005</v>
      </c>
      <c r="C140" s="1">
        <v>0.61756944930503799</v>
      </c>
      <c r="D140" s="1">
        <f>ABS(Table6[[#This Row],[Pb Analytic]]-Table6[[#This Row],[Pb Simulation]])</f>
        <v>2.0444930503793479E-4</v>
      </c>
      <c r="E140" s="2">
        <f>Table6[[#This Row],[Absolute Error]]/Table6[[#This Row],[Pb Analytic]]</f>
        <v>3.3105475872876369E-4</v>
      </c>
      <c r="F140" s="1">
        <v>0.31053700000000001</v>
      </c>
      <c r="G140" s="1">
        <v>0.31048810475459399</v>
      </c>
      <c r="H140" s="1">
        <f>ABS(Table7[[#This Row],[Pd Analytic]]-Table7[[#This Row],[Pd Simulation]])</f>
        <v>4.8895245406022081E-5</v>
      </c>
      <c r="I140" s="1">
        <f>Table7[[#This Row],[Absolute Error]]/Table7[[#This Row],[Pd Analytic]]</f>
        <v>1.574786430052394E-4</v>
      </c>
    </row>
    <row r="141" spans="1:9" x14ac:dyDescent="0.35">
      <c r="A141" s="1">
        <v>14</v>
      </c>
      <c r="B141" s="1">
        <v>0.62059600000000004</v>
      </c>
      <c r="C141" s="1">
        <v>0.62010578934082505</v>
      </c>
      <c r="D141" s="1">
        <f>ABS(Table6[[#This Row],[Pb Analytic]]-Table6[[#This Row],[Pb Simulation]])</f>
        <v>4.902106591749833E-4</v>
      </c>
      <c r="E141" s="2">
        <f>Table6[[#This Row],[Absolute Error]]/Table6[[#This Row],[Pb Analytic]]</f>
        <v>7.90527467411777E-4</v>
      </c>
      <c r="F141" s="1">
        <v>0.30838900000000002</v>
      </c>
      <c r="G141" s="1">
        <v>0.308465639324638</v>
      </c>
      <c r="H141" s="1">
        <f>ABS(Table7[[#This Row],[Pd Analytic]]-Table7[[#This Row],[Pd Simulation]])</f>
        <v>7.6639324637972628E-5</v>
      </c>
      <c r="I141" s="1">
        <f>Table7[[#This Row],[Absolute Error]]/Table7[[#This Row],[Pd Analytic]]</f>
        <v>2.4845336033461809E-4</v>
      </c>
    </row>
    <row r="142" spans="1:9" x14ac:dyDescent="0.35">
      <c r="A142" s="1">
        <v>14.1</v>
      </c>
      <c r="B142" s="1">
        <v>0.62290900000000005</v>
      </c>
      <c r="C142" s="1">
        <v>0.62260976264536605</v>
      </c>
      <c r="D142" s="1">
        <f>ABS(Table6[[#This Row],[Pb Analytic]]-Table6[[#This Row],[Pb Simulation]])</f>
        <v>2.9923735463399659E-4</v>
      </c>
      <c r="E142" s="2">
        <f>Table6[[#This Row],[Absolute Error]]/Table6[[#This Row],[Pb Analytic]]</f>
        <v>4.8061783252897688E-4</v>
      </c>
      <c r="F142" s="1">
        <v>0.30605300000000002</v>
      </c>
      <c r="G142" s="1">
        <v>0.306468251625102</v>
      </c>
      <c r="H142" s="1">
        <f>ABS(Table7[[#This Row],[Pd Analytic]]-Table7[[#This Row],[Pd Simulation]])</f>
        <v>4.1525162510197555E-4</v>
      </c>
      <c r="I142" s="1">
        <f>Table7[[#This Row],[Absolute Error]]/Table7[[#This Row],[Pd Analytic]]</f>
        <v>1.3549580516090346E-3</v>
      </c>
    </row>
    <row r="143" spans="1:9" x14ac:dyDescent="0.35">
      <c r="A143" s="1">
        <v>14.2</v>
      </c>
      <c r="B143" s="1">
        <v>0.62490500000000004</v>
      </c>
      <c r="C143" s="1">
        <v>0.62508195699892899</v>
      </c>
      <c r="D143" s="1">
        <f>ABS(Table6[[#This Row],[Pb Analytic]]-Table6[[#This Row],[Pb Simulation]])</f>
        <v>1.7695699892894545E-4</v>
      </c>
      <c r="E143" s="2">
        <f>Table6[[#This Row],[Absolute Error]]/Table6[[#This Row],[Pb Analytic]]</f>
        <v>2.8309407582092258E-4</v>
      </c>
      <c r="F143" s="1">
        <v>0.30452099999999999</v>
      </c>
      <c r="G143" s="1">
        <v>0.304495507868631</v>
      </c>
      <c r="H143" s="1">
        <f>ABS(Table7[[#This Row],[Pd Analytic]]-Table7[[#This Row],[Pd Simulation]])</f>
        <v>2.5492131368987092E-5</v>
      </c>
      <c r="I143" s="1">
        <f>Table7[[#This Row],[Absolute Error]]/Table7[[#This Row],[Pd Analytic]]</f>
        <v>8.3719236278471482E-5</v>
      </c>
    </row>
    <row r="144" spans="1:9" x14ac:dyDescent="0.35">
      <c r="A144" s="1">
        <v>14.3</v>
      </c>
      <c r="B144" s="1">
        <v>0.627502</v>
      </c>
      <c r="C144" s="1">
        <v>0.62752294701606603</v>
      </c>
      <c r="D144" s="1">
        <f>ABS(Table6[[#This Row],[Pb Analytic]]-Table6[[#This Row],[Pb Simulation]])</f>
        <v>2.0947016066030777E-5</v>
      </c>
      <c r="E144" s="2">
        <f>Table6[[#This Row],[Absolute Error]]/Table6[[#This Row],[Pb Analytic]]</f>
        <v>3.3380478220973301E-5</v>
      </c>
      <c r="F144" s="1">
        <v>0.30248199999999997</v>
      </c>
      <c r="G144" s="1">
        <v>0.30254698312609901</v>
      </c>
      <c r="H144" s="1">
        <f>ABS(Table7[[#This Row],[Pd Analytic]]-Table7[[#This Row],[Pd Simulation]])</f>
        <v>6.4983126099038557E-5</v>
      </c>
      <c r="I144" s="1">
        <f>Table7[[#This Row],[Absolute Error]]/Table7[[#This Row],[Pd Analytic]]</f>
        <v>2.1478689170056653E-4</v>
      </c>
    </row>
    <row r="145" spans="1:9" x14ac:dyDescent="0.35">
      <c r="A145" s="1">
        <v>14.4</v>
      </c>
      <c r="B145" s="1">
        <v>0.62969399999999998</v>
      </c>
      <c r="C145" s="1">
        <v>0.62993329446823498</v>
      </c>
      <c r="D145" s="1">
        <f>ABS(Table6[[#This Row],[Pb Analytic]]-Table6[[#This Row],[Pb Simulation]])</f>
        <v>2.3929446823500733E-4</v>
      </c>
      <c r="E145" s="2">
        <f>Table6[[#This Row],[Absolute Error]]/Table6[[#This Row],[Pb Analytic]]</f>
        <v>3.7987271086696621E-4</v>
      </c>
      <c r="F145" s="1">
        <v>0.300705</v>
      </c>
      <c r="G145" s="1">
        <v>0.30062226115355201</v>
      </c>
      <c r="H145" s="1">
        <f>ABS(Table7[[#This Row],[Pd Analytic]]-Table7[[#This Row],[Pd Simulation]])</f>
        <v>8.2738846447993897E-5</v>
      </c>
      <c r="I145" s="1">
        <f>Table7[[#This Row],[Absolute Error]]/Table7[[#This Row],[Pd Analytic]]</f>
        <v>2.7522528148949191E-4</v>
      </c>
    </row>
    <row r="146" spans="1:9" x14ac:dyDescent="0.35">
      <c r="A146" s="1">
        <v>14.5</v>
      </c>
      <c r="B146" s="1">
        <v>0.632239</v>
      </c>
      <c r="C146" s="1">
        <v>0.63231354859946298</v>
      </c>
      <c r="D146" s="1">
        <f>ABS(Table6[[#This Row],[Pb Analytic]]-Table6[[#This Row],[Pb Simulation]])</f>
        <v>7.4548599462986864E-5</v>
      </c>
      <c r="E146" s="2">
        <f>Table6[[#This Row],[Absolute Error]]/Table6[[#This Row],[Pb Analytic]]</f>
        <v>1.1789815294659998E-4</v>
      </c>
      <c r="F146" s="1">
        <v>0.29800100000000002</v>
      </c>
      <c r="G146" s="1">
        <v>0.29872093421992002</v>
      </c>
      <c r="H146" s="1">
        <f>ABS(Table7[[#This Row],[Pd Analytic]]-Table7[[#This Row],[Pd Simulation]])</f>
        <v>7.1993421992000428E-4</v>
      </c>
      <c r="I146" s="1">
        <f>Table7[[#This Row],[Absolute Error]]/Table7[[#This Row],[Pd Analytic]]</f>
        <v>2.4100561341642854E-3</v>
      </c>
    </row>
    <row r="147" spans="1:9" x14ac:dyDescent="0.35">
      <c r="A147" s="1">
        <v>14.6</v>
      </c>
      <c r="B147" s="1">
        <v>0.63428899999999999</v>
      </c>
      <c r="C147" s="1">
        <v>0.63466424643503405</v>
      </c>
      <c r="D147" s="1">
        <f>ABS(Table6[[#This Row],[Pb Analytic]]-Table6[[#This Row],[Pb Simulation]])</f>
        <v>3.7524643503406008E-4</v>
      </c>
      <c r="E147" s="2">
        <f>Table6[[#This Row],[Absolute Error]]/Table6[[#This Row],[Pb Analytic]]</f>
        <v>5.9125188970680627E-4</v>
      </c>
      <c r="F147" s="1">
        <v>0.29769699999999999</v>
      </c>
      <c r="G147" s="1">
        <v>0.29684260293581</v>
      </c>
      <c r="H147" s="1">
        <f>ABS(Table7[[#This Row],[Pd Analytic]]-Table7[[#This Row],[Pd Simulation]])</f>
        <v>8.5439706418999339E-4</v>
      </c>
      <c r="I147" s="1">
        <f>Table7[[#This Row],[Absolute Error]]/Table7[[#This Row],[Pd Analytic]]</f>
        <v>2.8782831565951146E-3</v>
      </c>
    </row>
    <row r="148" spans="1:9" x14ac:dyDescent="0.35">
      <c r="A148" s="1">
        <v>14.7</v>
      </c>
      <c r="B148" s="1">
        <v>0.63723600000000002</v>
      </c>
      <c r="C148" s="1">
        <v>0.63698591308322905</v>
      </c>
      <c r="D148" s="1">
        <f>ABS(Table6[[#This Row],[Pb Analytic]]-Table6[[#This Row],[Pb Simulation]])</f>
        <v>2.5008691677097517E-4</v>
      </c>
      <c r="E148" s="2">
        <f>Table6[[#This Row],[Absolute Error]]/Table6[[#This Row],[Pb Analytic]]</f>
        <v>3.9260980758659041E-4</v>
      </c>
      <c r="F148" s="1">
        <v>0.294651</v>
      </c>
      <c r="G148" s="1">
        <v>0.29498687608364299</v>
      </c>
      <c r="H148" s="1">
        <f>ABS(Table7[[#This Row],[Pd Analytic]]-Table7[[#This Row],[Pd Simulation]])</f>
        <v>3.3587608364299415E-4</v>
      </c>
      <c r="I148" s="1">
        <f>Table7[[#This Row],[Absolute Error]]/Table7[[#This Row],[Pd Analytic]]</f>
        <v>1.1386136498755866E-3</v>
      </c>
    </row>
    <row r="149" spans="1:9" x14ac:dyDescent="0.35">
      <c r="A149" s="1">
        <v>14.8</v>
      </c>
      <c r="B149" s="1">
        <v>0.639266</v>
      </c>
      <c r="C149" s="1">
        <v>0.63927906203013096</v>
      </c>
      <c r="D149" s="1">
        <f>ABS(Table6[[#This Row],[Pb Analytic]]-Table6[[#This Row],[Pb Simulation]])</f>
        <v>1.3062030130961411E-5</v>
      </c>
      <c r="E149" s="2">
        <f>Table6[[#This Row],[Absolute Error]]/Table6[[#This Row],[Pb Analytic]]</f>
        <v>2.0432438518291032E-5</v>
      </c>
      <c r="F149" s="1">
        <v>0.29337299999999999</v>
      </c>
      <c r="G149" s="1">
        <v>0.29315337044937401</v>
      </c>
      <c r="H149" s="1">
        <f>ABS(Table7[[#This Row],[Pd Analytic]]-Table7[[#This Row],[Pd Simulation]])</f>
        <v>2.1962955062598821E-4</v>
      </c>
      <c r="I149" s="1">
        <f>Table7[[#This Row],[Absolute Error]]/Table7[[#This Row],[Pd Analytic]]</f>
        <v>7.4919674397506898E-4</v>
      </c>
    </row>
    <row r="150" spans="1:9" x14ac:dyDescent="0.35">
      <c r="A150" s="1">
        <v>14.9</v>
      </c>
      <c r="B150" s="1">
        <v>0.64163199999999998</v>
      </c>
      <c r="C150" s="1">
        <v>0.64154419542755303</v>
      </c>
      <c r="D150" s="1">
        <f>ABS(Table6[[#This Row],[Pb Analytic]]-Table6[[#This Row],[Pb Simulation]])</f>
        <v>8.7804572446947837E-5</v>
      </c>
      <c r="E150" s="2">
        <f>Table6[[#This Row],[Absolute Error]]/Table6[[#This Row],[Pb Analytic]]</f>
        <v>1.368644172494321E-4</v>
      </c>
      <c r="F150" s="1">
        <v>0.29083799999999999</v>
      </c>
      <c r="G150" s="1">
        <v>0.29134171065599501</v>
      </c>
      <c r="H150" s="1">
        <f>ABS(Table7[[#This Row],[Pd Analytic]]-Table7[[#This Row],[Pd Simulation]])</f>
        <v>5.0371065599502662E-4</v>
      </c>
      <c r="I150" s="1">
        <f>Table7[[#This Row],[Absolute Error]]/Table7[[#This Row],[Pd Analytic]]</f>
        <v>1.7289342293654224E-3</v>
      </c>
    </row>
    <row r="151" spans="1:9" x14ac:dyDescent="0.35">
      <c r="A151" s="1">
        <v>15</v>
      </c>
      <c r="B151" s="1">
        <v>0.643953</v>
      </c>
      <c r="C151" s="1">
        <v>0.643781804374154</v>
      </c>
      <c r="D151" s="1">
        <f>ABS(Table6[[#This Row],[Pb Analytic]]-Table6[[#This Row],[Pb Simulation]])</f>
        <v>1.7119562584599901E-4</v>
      </c>
      <c r="E151" s="2">
        <f>Table6[[#This Row],[Absolute Error]]/Table6[[#This Row],[Pb Analytic]]</f>
        <v>2.6592181494229265E-4</v>
      </c>
      <c r="F151" s="1">
        <v>0.28926499999999999</v>
      </c>
      <c r="G151" s="1">
        <v>0.289551528998993</v>
      </c>
      <c r="H151" s="1">
        <f>ABS(Table7[[#This Row],[Pd Analytic]]-Table7[[#This Row],[Pd Simulation]])</f>
        <v>2.8652899899300754E-4</v>
      </c>
      <c r="I151" s="1">
        <f>Table7[[#This Row],[Absolute Error]]/Table7[[#This Row],[Pd Analytic]]</f>
        <v>9.8956133985396433E-4</v>
      </c>
    </row>
    <row r="152" spans="1:9" x14ac:dyDescent="0.35">
      <c r="A152" s="1">
        <v>15.1</v>
      </c>
      <c r="B152" s="1">
        <v>0.64638600000000002</v>
      </c>
      <c r="C152" s="1">
        <v>0.64599236918980496</v>
      </c>
      <c r="D152" s="1">
        <f>ABS(Table6[[#This Row],[Pb Analytic]]-Table6[[#This Row],[Pb Simulation]])</f>
        <v>3.9363081019505586E-4</v>
      </c>
      <c r="E152" s="2">
        <f>Table6[[#This Row],[Absolute Error]]/Table6[[#This Row],[Pb Analytic]]</f>
        <v>6.0934281729789225E-4</v>
      </c>
      <c r="F152" s="1">
        <v>0.28737299999999999</v>
      </c>
      <c r="G152" s="1">
        <v>0.28778246528392598</v>
      </c>
      <c r="H152" s="1">
        <f>ABS(Table7[[#This Row],[Pd Analytic]]-Table7[[#This Row],[Pd Simulation]])</f>
        <v>4.0946528392599157E-4</v>
      </c>
      <c r="I152" s="1">
        <f>Table7[[#This Row],[Absolute Error]]/Table7[[#This Row],[Pd Analytic]]</f>
        <v>1.4228291620269964E-3</v>
      </c>
    </row>
    <row r="153" spans="1:9" x14ac:dyDescent="0.35">
      <c r="A153" s="1">
        <v>15.2</v>
      </c>
      <c r="B153" s="1">
        <v>0.648262</v>
      </c>
      <c r="C153" s="1">
        <v>0.64817635968328902</v>
      </c>
      <c r="D153" s="1">
        <f>ABS(Table6[[#This Row],[Pb Analytic]]-Table6[[#This Row],[Pb Simulation]])</f>
        <v>8.5640316710988706E-5</v>
      </c>
      <c r="E153" s="2">
        <f>Table6[[#This Row],[Absolute Error]]/Table6[[#This Row],[Pb Analytic]]</f>
        <v>1.3212502343163849E-4</v>
      </c>
      <c r="F153" s="1">
        <v>0.285634</v>
      </c>
      <c r="G153" s="1">
        <v>0.28603416666624498</v>
      </c>
      <c r="H153" s="1">
        <f>ABS(Table7[[#This Row],[Pd Analytic]]-Table7[[#This Row],[Pd Simulation]])</f>
        <v>4.001666662449832E-4</v>
      </c>
      <c r="I153" s="1">
        <f>Table7[[#This Row],[Absolute Error]]/Table7[[#This Row],[Pd Analytic]]</f>
        <v>1.3990170157256497E-3</v>
      </c>
    </row>
    <row r="154" spans="1:9" x14ac:dyDescent="0.35">
      <c r="A154" s="1">
        <v>15.3</v>
      </c>
      <c r="B154" s="1">
        <v>0.649536</v>
      </c>
      <c r="C154" s="1">
        <v>0.65033423541343804</v>
      </c>
      <c r="D154" s="1">
        <f>ABS(Table6[[#This Row],[Pb Analytic]]-Table6[[#This Row],[Pb Simulation]])</f>
        <v>7.9823541343804205E-4</v>
      </c>
      <c r="E154" s="2">
        <f>Table6[[#This Row],[Absolute Error]]/Table6[[#This Row],[Pb Analytic]]</f>
        <v>1.2274233309131858E-3</v>
      </c>
      <c r="F154" s="1">
        <v>0.28437800000000002</v>
      </c>
      <c r="G154" s="1">
        <v>0.28430628749346898</v>
      </c>
      <c r="H154" s="1">
        <f>ABS(Table7[[#This Row],[Pd Analytic]]-Table7[[#This Row],[Pd Simulation]])</f>
        <v>7.1712506531040887E-5</v>
      </c>
      <c r="I154" s="1">
        <f>Table7[[#This Row],[Absolute Error]]/Table7[[#This Row],[Pd Analytic]]</f>
        <v>2.522367942097948E-4</v>
      </c>
    </row>
    <row r="155" spans="1:9" x14ac:dyDescent="0.35">
      <c r="A155" s="1">
        <v>15.4</v>
      </c>
      <c r="B155" s="1">
        <v>0.65257500000000002</v>
      </c>
      <c r="C155" s="1">
        <v>0.652466445943788</v>
      </c>
      <c r="D155" s="1">
        <f>ABS(Table6[[#This Row],[Pb Analytic]]-Table6[[#This Row],[Pb Simulation]])</f>
        <v>1.0855405621201797E-4</v>
      </c>
      <c r="E155" s="2">
        <f>Table6[[#This Row],[Absolute Error]]/Table6[[#This Row],[Pb Analytic]]</f>
        <v>1.6637492531128604E-4</v>
      </c>
      <c r="F155" s="1">
        <v>0.28246500000000002</v>
      </c>
      <c r="G155" s="1">
        <v>0.28259848914980601</v>
      </c>
      <c r="H155" s="1">
        <f>ABS(Table7[[#This Row],[Pd Analytic]]-Table7[[#This Row],[Pd Simulation]])</f>
        <v>1.3348914980598758E-4</v>
      </c>
      <c r="I155" s="1">
        <f>Table7[[#This Row],[Absolute Error]]/Table7[[#This Row],[Pd Analytic]]</f>
        <v>4.7236328193964519E-4</v>
      </c>
    </row>
    <row r="156" spans="1:9" x14ac:dyDescent="0.35">
      <c r="A156" s="1">
        <v>15.5</v>
      </c>
      <c r="B156" s="1">
        <v>0.65433699999999995</v>
      </c>
      <c r="C156" s="1">
        <v>0.65457343109086896</v>
      </c>
      <c r="D156" s="1">
        <f>ABS(Table6[[#This Row],[Pb Analytic]]-Table6[[#This Row],[Pb Simulation]])</f>
        <v>2.3643109086901593E-4</v>
      </c>
      <c r="E156" s="2">
        <f>Table6[[#This Row],[Absolute Error]]/Table6[[#This Row],[Pb Analytic]]</f>
        <v>3.6119872826948602E-4</v>
      </c>
      <c r="F156" s="1">
        <v>0.28071600000000002</v>
      </c>
      <c r="G156" s="1">
        <v>0.280910439903304</v>
      </c>
      <c r="H156" s="1">
        <f>ABS(Table7[[#This Row],[Pd Analytic]]-Table7[[#This Row],[Pd Simulation]])</f>
        <v>1.9443990330397787E-4</v>
      </c>
      <c r="I156" s="1">
        <f>Table7[[#This Row],[Absolute Error]]/Table7[[#This Row],[Pd Analytic]]</f>
        <v>6.9217756154206543E-4</v>
      </c>
    </row>
    <row r="157" spans="1:9" x14ac:dyDescent="0.35">
      <c r="A157" s="1">
        <v>15.6</v>
      </c>
      <c r="B157" s="1">
        <v>0.65689600000000004</v>
      </c>
      <c r="C157" s="1">
        <v>0.65665562116623799</v>
      </c>
      <c r="D157" s="1">
        <f>ABS(Table6[[#This Row],[Pb Analytic]]-Table6[[#This Row],[Pb Simulation]])</f>
        <v>2.4037883376204494E-4</v>
      </c>
      <c r="E157" s="2">
        <f>Table6[[#This Row],[Absolute Error]]/Table6[[#This Row],[Pb Analytic]]</f>
        <v>3.6606529513160291E-4</v>
      </c>
      <c r="F157" s="1">
        <v>0.278893</v>
      </c>
      <c r="G157" s="1">
        <v>0.27924181475558701</v>
      </c>
      <c r="H157" s="1">
        <f>ABS(Table7[[#This Row],[Pd Analytic]]-Table7[[#This Row],[Pd Simulation]])</f>
        <v>3.4881475558701247E-4</v>
      </c>
      <c r="I157" s="1">
        <f>Table7[[#This Row],[Absolute Error]]/Table7[[#This Row],[Pd Analytic]]</f>
        <v>1.2491494366354868E-3</v>
      </c>
    </row>
    <row r="158" spans="1:9" x14ac:dyDescent="0.35">
      <c r="A158" s="1">
        <v>15.7</v>
      </c>
      <c r="B158" s="1">
        <v>0.65893100000000004</v>
      </c>
      <c r="C158" s="1">
        <v>0.65871343721235998</v>
      </c>
      <c r="D158" s="1">
        <f>ABS(Table6[[#This Row],[Pb Analytic]]-Table6[[#This Row],[Pb Simulation]])</f>
        <v>2.1756278764006876E-4</v>
      </c>
      <c r="E158" s="2">
        <f>Table6[[#This Row],[Absolute Error]]/Table6[[#This Row],[Pb Analytic]]</f>
        <v>3.3028442316401324E-4</v>
      </c>
      <c r="F158" s="1">
        <v>0.27760000000000001</v>
      </c>
      <c r="G158" s="1">
        <v>0.27759229529423102</v>
      </c>
      <c r="H158" s="1">
        <f>ABS(Table7[[#This Row],[Pd Analytic]]-Table7[[#This Row],[Pd Simulation]])</f>
        <v>7.7047057689960674E-6</v>
      </c>
      <c r="I158" s="1">
        <f>Table7[[#This Row],[Absolute Error]]/Table7[[#This Row],[Pd Analytic]]</f>
        <v>2.7755474123766822E-5</v>
      </c>
    </row>
    <row r="159" spans="1:9" x14ac:dyDescent="0.35">
      <c r="A159" s="1">
        <v>15.8</v>
      </c>
      <c r="B159" s="1">
        <v>0.66079299999999996</v>
      </c>
      <c r="C159" s="1">
        <v>0.660747291232474</v>
      </c>
      <c r="D159" s="1">
        <f>ABS(Table6[[#This Row],[Pb Analytic]]-Table6[[#This Row],[Pb Simulation]])</f>
        <v>4.5708767525964866E-5</v>
      </c>
      <c r="E159" s="2">
        <f>Table6[[#This Row],[Absolute Error]]/Table6[[#This Row],[Pb Analytic]]</f>
        <v>6.9177381629072655E-5</v>
      </c>
      <c r="F159" s="1">
        <v>0.27581499999999998</v>
      </c>
      <c r="G159" s="1">
        <v>0.27596156954781498</v>
      </c>
      <c r="H159" s="1">
        <f>ABS(Table7[[#This Row],[Pd Analytic]]-Table7[[#This Row],[Pd Simulation]])</f>
        <v>1.4656954781500087E-4</v>
      </c>
      <c r="I159" s="1">
        <f>Table7[[#This Row],[Absolute Error]]/Table7[[#This Row],[Pd Analytic]]</f>
        <v>5.3112304026668191E-4</v>
      </c>
    </row>
    <row r="160" spans="1:9" x14ac:dyDescent="0.35">
      <c r="A160" s="1">
        <v>15.9</v>
      </c>
      <c r="B160" s="1">
        <v>0.66251400000000005</v>
      </c>
      <c r="C160" s="1">
        <v>0.66275758641453797</v>
      </c>
      <c r="D160" s="1">
        <f>ABS(Table6[[#This Row],[Pb Analytic]]-Table6[[#This Row],[Pb Simulation]])</f>
        <v>2.4358641453792185E-4</v>
      </c>
      <c r="E160" s="2">
        <f>Table6[[#This Row],[Absolute Error]]/Table6[[#This Row],[Pb Analytic]]</f>
        <v>3.675347057974901E-4</v>
      </c>
      <c r="F160" s="1">
        <v>0.27434900000000001</v>
      </c>
      <c r="G160" s="1">
        <v>0.274349331843672</v>
      </c>
      <c r="H160" s="1">
        <f>ABS(Table7[[#This Row],[Pd Analytic]]-Table7[[#This Row],[Pd Simulation]])</f>
        <v>3.3184367198568765E-7</v>
      </c>
      <c r="I160" s="1">
        <f>Table7[[#This Row],[Absolute Error]]/Table7[[#This Row],[Pd Analytic]]</f>
        <v>1.209566175195851E-6</v>
      </c>
    </row>
    <row r="161" spans="1:9" x14ac:dyDescent="0.35">
      <c r="A161" s="1">
        <v>16</v>
      </c>
      <c r="B161" s="1">
        <v>0.66426700000000005</v>
      </c>
      <c r="C161" s="1">
        <v>0.664744717349396</v>
      </c>
      <c r="D161" s="1">
        <f>ABS(Table6[[#This Row],[Pb Analytic]]-Table6[[#This Row],[Pb Simulation]])</f>
        <v>4.7771734939594523E-4</v>
      </c>
      <c r="E161" s="2">
        <f>Table6[[#This Row],[Absolute Error]]/Table6[[#This Row],[Pb Analytic]]</f>
        <v>7.18647831156592E-4</v>
      </c>
      <c r="F161" s="1">
        <v>0.272837</v>
      </c>
      <c r="G161" s="1">
        <v>0.27275528266836901</v>
      </c>
      <c r="H161" s="1">
        <f>ABS(Table7[[#This Row],[Pd Analytic]]-Table7[[#This Row],[Pd Simulation]])</f>
        <v>8.1717331630981604E-5</v>
      </c>
      <c r="I161" s="1">
        <f>Table7[[#This Row],[Absolute Error]]/Table7[[#This Row],[Pd Analytic]]</f>
        <v>2.9959944618318562E-4</v>
      </c>
    </row>
    <row r="162" spans="1:9" x14ac:dyDescent="0.35">
      <c r="A162" s="1">
        <v>16.100000000000001</v>
      </c>
      <c r="B162" s="1">
        <v>0.66637100000000005</v>
      </c>
      <c r="C162" s="1">
        <v>0.66670907024328496</v>
      </c>
      <c r="D162" s="1">
        <f>ABS(Table6[[#This Row],[Pb Analytic]]-Table6[[#This Row],[Pb Simulation]])</f>
        <v>3.3807024328491586E-4</v>
      </c>
      <c r="E162" s="2">
        <f>Table6[[#This Row],[Absolute Error]]/Table6[[#This Row],[Pb Analytic]]</f>
        <v>5.0707311235701738E-4</v>
      </c>
      <c r="F162" s="1">
        <v>0.27143200000000001</v>
      </c>
      <c r="G162" s="1">
        <v>0.27117912853090997</v>
      </c>
      <c r="H162" s="1">
        <f>ABS(Table7[[#This Row],[Pd Analytic]]-Table7[[#This Row],[Pd Simulation]])</f>
        <v>2.5287146909003244E-4</v>
      </c>
      <c r="I162" s="1">
        <f>Table7[[#This Row],[Absolute Error]]/Table7[[#This Row],[Pd Analytic]]</f>
        <v>9.3248868546758101E-4</v>
      </c>
    </row>
    <row r="163" spans="1:9" x14ac:dyDescent="0.35">
      <c r="A163" s="1">
        <v>16.2</v>
      </c>
      <c r="B163" s="1">
        <v>0.669435</v>
      </c>
      <c r="C163" s="1">
        <v>0.66865102312479796</v>
      </c>
      <c r="D163" s="1">
        <f>ABS(Table6[[#This Row],[Pb Analytic]]-Table6[[#This Row],[Pb Simulation]])</f>
        <v>7.8397687520204151E-4</v>
      </c>
      <c r="E163" s="2">
        <f>Table6[[#This Row],[Absolute Error]]/Table6[[#This Row],[Pb Analytic]]</f>
        <v>1.1724753991077331E-3</v>
      </c>
      <c r="F163" s="1">
        <v>0.26897500000000002</v>
      </c>
      <c r="G163" s="1">
        <v>0.26962058182867799</v>
      </c>
      <c r="H163" s="1">
        <f>ABS(Table7[[#This Row],[Pd Analytic]]-Table7[[#This Row],[Pd Simulation]])</f>
        <v>6.4558182867796576E-4</v>
      </c>
      <c r="I163" s="1">
        <f>Table7[[#This Row],[Absolute Error]]/Table7[[#This Row],[Pd Analytic]]</f>
        <v>2.3944085584986265E-3</v>
      </c>
    </row>
    <row r="164" spans="1:9" x14ac:dyDescent="0.35">
      <c r="A164" s="1">
        <v>16.3</v>
      </c>
      <c r="B164" s="1">
        <v>0.67031200000000002</v>
      </c>
      <c r="C164" s="1">
        <v>0.67057094604643996</v>
      </c>
      <c r="D164" s="1">
        <f>ABS(Table6[[#This Row],[Pb Analytic]]-Table6[[#This Row],[Pb Simulation]])</f>
        <v>2.5894604643994512E-4</v>
      </c>
      <c r="E164" s="2">
        <f>Table6[[#This Row],[Absolute Error]]/Table6[[#This Row],[Pb Analytic]]</f>
        <v>3.8615756910829834E-4</v>
      </c>
      <c r="F164" s="1">
        <v>0.26785100000000001</v>
      </c>
      <c r="G164" s="1">
        <v>0.268079360716102</v>
      </c>
      <c r="H164" s="1">
        <f>ABS(Table7[[#This Row],[Pd Analytic]]-Table7[[#This Row],[Pd Simulation]])</f>
        <v>2.2836071610199404E-4</v>
      </c>
      <c r="I164" s="1">
        <f>Table7[[#This Row],[Absolute Error]]/Table7[[#This Row],[Pd Analytic]]</f>
        <v>8.5183997564001101E-4</v>
      </c>
    </row>
    <row r="165" spans="1:9" x14ac:dyDescent="0.35">
      <c r="A165" s="1">
        <v>16.399999999999999</v>
      </c>
      <c r="B165" s="1">
        <v>0.67297899999999999</v>
      </c>
      <c r="C165" s="1">
        <v>0.67246920128088905</v>
      </c>
      <c r="D165" s="1">
        <f>ABS(Table6[[#This Row],[Pb Analytic]]-Table6[[#This Row],[Pb Simulation]])</f>
        <v>5.0979871911094321E-4</v>
      </c>
      <c r="E165" s="2">
        <f>Table6[[#This Row],[Absolute Error]]/Table6[[#This Row],[Pb Analytic]]</f>
        <v>7.5809972879040642E-4</v>
      </c>
      <c r="F165" s="1">
        <v>0.26633499999999999</v>
      </c>
      <c r="G165" s="1">
        <v>0.26655518897605002</v>
      </c>
      <c r="H165" s="1">
        <f>ABS(Table7[[#This Row],[Pd Analytic]]-Table7[[#This Row],[Pd Simulation]])</f>
        <v>2.2018897605002863E-4</v>
      </c>
      <c r="I165" s="1">
        <f>Table7[[#This Row],[Absolute Error]]/Table7[[#This Row],[Pd Analytic]]</f>
        <v>8.2605398490221327E-4</v>
      </c>
    </row>
    <row r="166" spans="1:9" x14ac:dyDescent="0.35">
      <c r="A166" s="1">
        <v>16.5</v>
      </c>
      <c r="B166" s="1">
        <v>0.674454</v>
      </c>
      <c r="C166" s="1">
        <v>0.67434614351210198</v>
      </c>
      <c r="D166" s="1">
        <f>ABS(Table6[[#This Row],[Pb Analytic]]-Table6[[#This Row],[Pb Simulation]])</f>
        <v>1.0785648789801705E-4</v>
      </c>
      <c r="E166" s="2">
        <f>Table6[[#This Row],[Absolute Error]]/Table6[[#This Row],[Pb Analytic]]</f>
        <v>1.5994232181158969E-4</v>
      </c>
      <c r="F166" s="1">
        <v>0.26516200000000001</v>
      </c>
      <c r="G166" s="1">
        <v>0.26504779589391703</v>
      </c>
      <c r="H166" s="1">
        <f>ABS(Table7[[#This Row],[Pd Analytic]]-Table7[[#This Row],[Pd Simulation]])</f>
        <v>1.1420410608298237E-4</v>
      </c>
      <c r="I166" s="1">
        <f>Table7[[#This Row],[Absolute Error]]/Table7[[#This Row],[Pd Analytic]]</f>
        <v>4.3088117634712016E-4</v>
      </c>
    </row>
    <row r="167" spans="1:9" x14ac:dyDescent="0.35">
      <c r="A167" s="1">
        <v>16.600000000000001</v>
      </c>
      <c r="B167" s="1">
        <v>0.67623200000000006</v>
      </c>
      <c r="C167" s="1">
        <v>0.67620212002137303</v>
      </c>
      <c r="D167" s="1">
        <f>ABS(Table6[[#This Row],[Pb Analytic]]-Table6[[#This Row],[Pb Simulation]])</f>
        <v>2.9879978627023185E-5</v>
      </c>
      <c r="E167" s="2">
        <f>Table6[[#This Row],[Absolute Error]]/Table6[[#This Row],[Pb Analytic]]</f>
        <v>4.4187939881168596E-5</v>
      </c>
      <c r="F167" s="1">
        <v>0.26331300000000002</v>
      </c>
      <c r="G167" s="1">
        <v>0.26355691613440302</v>
      </c>
      <c r="H167" s="1">
        <f>ABS(Table7[[#This Row],[Pd Analytic]]-Table7[[#This Row],[Pd Simulation]])</f>
        <v>2.4391613440299942E-4</v>
      </c>
      <c r="I167" s="1">
        <f>Table7[[#This Row],[Absolute Error]]/Table7[[#This Row],[Pd Analytic]]</f>
        <v>9.2547802569753999E-4</v>
      </c>
    </row>
    <row r="168" spans="1:9" x14ac:dyDescent="0.35">
      <c r="A168" s="1">
        <v>16.7</v>
      </c>
      <c r="B168" s="1">
        <v>0.67715199999999998</v>
      </c>
      <c r="C168" s="1">
        <v>0.67803747086847399</v>
      </c>
      <c r="D168" s="1">
        <f>ABS(Table6[[#This Row],[Pb Analytic]]-Table6[[#This Row],[Pb Simulation]])</f>
        <v>8.8547086847401424E-4</v>
      </c>
      <c r="E168" s="2">
        <f>Table6[[#This Row],[Absolute Error]]/Table6[[#This Row],[Pb Analytic]]</f>
        <v>1.305932056144104E-3</v>
      </c>
      <c r="F168" s="1">
        <v>0.26274199999999998</v>
      </c>
      <c r="G168" s="1">
        <v>0.26208228962095198</v>
      </c>
      <c r="H168" s="1">
        <f>ABS(Table7[[#This Row],[Pd Analytic]]-Table7[[#This Row],[Pd Simulation]])</f>
        <v>6.5971037904799523E-4</v>
      </c>
      <c r="I168" s="1">
        <f>Table7[[#This Row],[Absolute Error]]/Table7[[#This Row],[Pd Analytic]]</f>
        <v>2.5171879412459741E-3</v>
      </c>
    </row>
    <row r="169" spans="1:9" x14ac:dyDescent="0.35">
      <c r="A169" s="1">
        <v>16.8</v>
      </c>
      <c r="B169" s="1">
        <v>0.68023999999999996</v>
      </c>
      <c r="C169" s="1">
        <v>0.67985252906800897</v>
      </c>
      <c r="D169" s="1">
        <f>ABS(Table6[[#This Row],[Pb Analytic]]-Table6[[#This Row],[Pb Simulation]])</f>
        <v>3.8747093199098526E-4</v>
      </c>
      <c r="E169" s="2">
        <f>Table6[[#This Row],[Absolute Error]]/Table6[[#This Row],[Pb Analytic]]</f>
        <v>5.6993379508664692E-4</v>
      </c>
      <c r="F169" s="1">
        <v>0.26025599999999999</v>
      </c>
      <c r="G169" s="1">
        <v>0.26062366141781701</v>
      </c>
      <c r="H169" s="1">
        <f>ABS(Table7[[#This Row],[Pd Analytic]]-Table7[[#This Row],[Pd Simulation]])</f>
        <v>3.6766141781702233E-4</v>
      </c>
      <c r="I169" s="1">
        <f>Table7[[#This Row],[Absolute Error]]/Table7[[#This Row],[Pd Analytic]]</f>
        <v>1.4106985367978869E-3</v>
      </c>
    </row>
    <row r="170" spans="1:9" x14ac:dyDescent="0.35">
      <c r="A170" s="1">
        <v>16.899999999999999</v>
      </c>
      <c r="B170" s="1">
        <v>0.68151399999999995</v>
      </c>
      <c r="C170" s="1">
        <v>0.68164762076107699</v>
      </c>
      <c r="D170" s="1">
        <f>ABS(Table6[[#This Row],[Pb Analytic]]-Table6[[#This Row],[Pb Simulation]])</f>
        <v>1.3362076107703569E-4</v>
      </c>
      <c r="E170" s="2">
        <f>Table6[[#This Row],[Absolute Error]]/Table6[[#This Row],[Pb Analytic]]</f>
        <v>1.9602615340730552E-4</v>
      </c>
      <c r="F170" s="1">
        <v>0.25899</v>
      </c>
      <c r="G170" s="1">
        <v>0.25918078161473002</v>
      </c>
      <c r="H170" s="1">
        <f>ABS(Table7[[#This Row],[Pd Analytic]]-Table7[[#This Row],[Pd Simulation]])</f>
        <v>1.9078161473001787E-4</v>
      </c>
      <c r="I170" s="1">
        <f>Table7[[#This Row],[Absolute Error]]/Table7[[#This Row],[Pd Analytic]]</f>
        <v>7.3609475803500387E-4</v>
      </c>
    </row>
    <row r="171" spans="1:9" x14ac:dyDescent="0.35">
      <c r="A171" s="1">
        <v>17</v>
      </c>
      <c r="B171" s="1">
        <v>0.68354099999999995</v>
      </c>
      <c r="C171" s="1">
        <v>0.68342306538239095</v>
      </c>
      <c r="D171" s="1">
        <f>ABS(Table6[[#This Row],[Pb Analytic]]-Table6[[#This Row],[Pb Simulation]])</f>
        <v>1.179346176090057E-4</v>
      </c>
      <c r="E171" s="2">
        <f>Table6[[#This Row],[Absolute Error]]/Table6[[#This Row],[Pb Analytic]]</f>
        <v>1.7256458492956856E-4</v>
      </c>
      <c r="F171" s="1">
        <v>0.25733299999999998</v>
      </c>
      <c r="G171" s="1">
        <v>0.25775340521414802</v>
      </c>
      <c r="H171" s="1">
        <f>ABS(Table7[[#This Row],[Pd Analytic]]-Table7[[#This Row],[Pd Simulation]])</f>
        <v>4.2040521414804521E-4</v>
      </c>
      <c r="I171" s="1">
        <f>Table7[[#This Row],[Absolute Error]]/Table7[[#This Row],[Pd Analytic]]</f>
        <v>1.6310365087078558E-3</v>
      </c>
    </row>
    <row r="172" spans="1:9" x14ac:dyDescent="0.35">
      <c r="A172" s="1">
        <v>17.100000000000001</v>
      </c>
      <c r="B172" s="1">
        <v>0.68520199999999998</v>
      </c>
      <c r="C172" s="1">
        <v>0.68517917582295296</v>
      </c>
      <c r="D172" s="1">
        <f>ABS(Table6[[#This Row],[Pb Analytic]]-Table6[[#This Row],[Pb Simulation]])</f>
        <v>2.2824177047020555E-5</v>
      </c>
      <c r="E172" s="2">
        <f>Table6[[#This Row],[Absolute Error]]/Table6[[#This Row],[Pb Analytic]]</f>
        <v>3.3311253249351835E-5</v>
      </c>
      <c r="F172" s="1">
        <v>0.25606699999999999</v>
      </c>
      <c r="G172" s="1">
        <v>0.25634129202101902</v>
      </c>
      <c r="H172" s="1">
        <f>ABS(Table7[[#This Row],[Pd Analytic]]-Table7[[#This Row],[Pd Simulation]])</f>
        <v>2.7429202101902916E-4</v>
      </c>
      <c r="I172" s="1">
        <f>Table7[[#This Row],[Absolute Error]]/Table7[[#This Row],[Pd Analytic]]</f>
        <v>1.0700266775457239E-3</v>
      </c>
    </row>
    <row r="173" spans="1:9" x14ac:dyDescent="0.35">
      <c r="A173" s="1">
        <v>17.2</v>
      </c>
      <c r="B173" s="1">
        <v>0.687218</v>
      </c>
      <c r="C173" s="1">
        <v>0.686916258588394</v>
      </c>
      <c r="D173" s="1">
        <f>ABS(Table6[[#This Row],[Pb Analytic]]-Table6[[#This Row],[Pb Simulation]])</f>
        <v>3.0174141160599355E-4</v>
      </c>
      <c r="E173" s="2">
        <f>Table6[[#This Row],[Absolute Error]]/Table6[[#This Row],[Pb Analytic]]</f>
        <v>4.3926957301326525E-4</v>
      </c>
      <c r="F173" s="1">
        <v>0.25475700000000001</v>
      </c>
      <c r="G173" s="1">
        <v>0.25494420653505401</v>
      </c>
      <c r="H173" s="1">
        <f>ABS(Table7[[#This Row],[Pd Analytic]]-Table7[[#This Row],[Pd Simulation]])</f>
        <v>1.8720653505399643E-4</v>
      </c>
      <c r="I173" s="1">
        <f>Table7[[#This Row],[Absolute Error]]/Table7[[#This Row],[Pd Analytic]]</f>
        <v>7.3430393888262817E-4</v>
      </c>
    </row>
    <row r="174" spans="1:9" x14ac:dyDescent="0.35">
      <c r="A174" s="1">
        <v>17.3</v>
      </c>
      <c r="B174" s="1">
        <v>0.688612</v>
      </c>
      <c r="C174" s="1">
        <v>0.68863461395312098</v>
      </c>
      <c r="D174" s="1">
        <f>ABS(Table6[[#This Row],[Pb Analytic]]-Table6[[#This Row],[Pb Simulation]])</f>
        <v>2.2613953120975694E-5</v>
      </c>
      <c r="E174" s="2">
        <f>Table6[[#This Row],[Absolute Error]]/Table6[[#This Row],[Pb Analytic]]</f>
        <v>3.2838827242737391E-5</v>
      </c>
      <c r="F174" s="1">
        <v>0.25376100000000001</v>
      </c>
      <c r="G174" s="1">
        <v>0.25356191784545201</v>
      </c>
      <c r="H174" s="1">
        <f>ABS(Table7[[#This Row],[Pd Analytic]]-Table7[[#This Row],[Pd Simulation]])</f>
        <v>1.990821545480026E-4</v>
      </c>
      <c r="I174" s="1">
        <f>Table7[[#This Row],[Absolute Error]]/Table7[[#This Row],[Pd Analytic]]</f>
        <v>7.8514217055790196E-4</v>
      </c>
    </row>
    <row r="175" spans="1:9" x14ac:dyDescent="0.35">
      <c r="A175" s="1">
        <v>17.399999999999999</v>
      </c>
      <c r="B175" s="1">
        <v>0.69032700000000002</v>
      </c>
      <c r="C175" s="1">
        <v>0.69033453611034201</v>
      </c>
      <c r="D175" s="1">
        <f>ABS(Table6[[#This Row],[Pb Analytic]]-Table6[[#This Row],[Pb Simulation]])</f>
        <v>7.5361103419879782E-6</v>
      </c>
      <c r="E175" s="2">
        <f>Table6[[#This Row],[Absolute Error]]/Table6[[#This Row],[Pb Analytic]]</f>
        <v>1.0916606294174188E-5</v>
      </c>
      <c r="F175" s="1">
        <v>0.25254900000000002</v>
      </c>
      <c r="G175" s="1">
        <v>0.25219419952804101</v>
      </c>
      <c r="H175" s="1">
        <f>ABS(Table7[[#This Row],[Pd Analytic]]-Table7[[#This Row],[Pd Simulation]])</f>
        <v>3.5480047195901587E-4</v>
      </c>
      <c r="I175" s="1">
        <f>Table7[[#This Row],[Absolute Error]]/Table7[[#This Row],[Pd Analytic]]</f>
        <v>1.4068542124402281E-3</v>
      </c>
    </row>
    <row r="176" spans="1:9" x14ac:dyDescent="0.35">
      <c r="A176" s="1">
        <v>17.5</v>
      </c>
      <c r="B176" s="1">
        <v>0.691913</v>
      </c>
      <c r="C176" s="1">
        <v>0.69201631331811597</v>
      </c>
      <c r="D176" s="1">
        <f>ABS(Table6[[#This Row],[Pb Analytic]]-Table6[[#This Row],[Pb Simulation]])</f>
        <v>1.0331331811597178E-4</v>
      </c>
      <c r="E176" s="2">
        <f>Table6[[#This Row],[Absolute Error]]/Table6[[#This Row],[Pb Analytic]]</f>
        <v>1.4929318301847494E-4</v>
      </c>
      <c r="F176" s="1">
        <v>0.25070599999999998</v>
      </c>
      <c r="G176" s="1">
        <v>0.25084082954479597</v>
      </c>
      <c r="H176" s="1">
        <f>ABS(Table7[[#This Row],[Pd Analytic]]-Table7[[#This Row],[Pd Simulation]])</f>
        <v>1.3482954479598908E-4</v>
      </c>
      <c r="I176" s="1">
        <f>Table7[[#This Row],[Absolute Error]]/Table7[[#This Row],[Pd Analytic]]</f>
        <v>5.3751036081592439E-4</v>
      </c>
    </row>
    <row r="177" spans="1:9" x14ac:dyDescent="0.35">
      <c r="A177" s="1">
        <v>17.600000000000001</v>
      </c>
      <c r="B177" s="1">
        <v>0.69376000000000004</v>
      </c>
      <c r="C177" s="1">
        <v>0.69368022804150298</v>
      </c>
      <c r="D177" s="1">
        <f>ABS(Table6[[#This Row],[Pb Analytic]]-Table6[[#This Row],[Pb Simulation]])</f>
        <v>7.9771958497065754E-5</v>
      </c>
      <c r="E177" s="2">
        <f>Table6[[#This Row],[Absolute Error]]/Table6[[#This Row],[Pb Analytic]]</f>
        <v>1.1499817246094693E-4</v>
      </c>
      <c r="F177" s="1">
        <v>0.24962200000000001</v>
      </c>
      <c r="G177" s="1">
        <v>0.24950159014568399</v>
      </c>
      <c r="H177" s="1">
        <f>ABS(Table7[[#This Row],[Pd Analytic]]-Table7[[#This Row],[Pd Simulation]])</f>
        <v>1.2040985431602258E-4</v>
      </c>
      <c r="I177" s="1">
        <f>Table7[[#This Row],[Absolute Error]]/Table7[[#This Row],[Pd Analytic]]</f>
        <v>4.8260155073847531E-4</v>
      </c>
    </row>
    <row r="178" spans="1:9" x14ac:dyDescent="0.35">
      <c r="A178" s="1">
        <v>17.7</v>
      </c>
      <c r="B178" s="1">
        <v>0.69546600000000003</v>
      </c>
      <c r="C178" s="1">
        <v>0.69532655709094704</v>
      </c>
      <c r="D178" s="1">
        <f>ABS(Table6[[#This Row],[Pb Analytic]]-Table6[[#This Row],[Pb Simulation]])</f>
        <v>1.3944290905298917E-4</v>
      </c>
      <c r="E178" s="2">
        <f>Table6[[#This Row],[Absolute Error]]/Table6[[#This Row],[Pb Analytic]]</f>
        <v>2.0054305078807795E-4</v>
      </c>
      <c r="F178" s="1">
        <v>0.24754799999999999</v>
      </c>
      <c r="G178" s="1">
        <v>0.24817626777280999</v>
      </c>
      <c r="H178" s="1">
        <f>ABS(Table7[[#This Row],[Pd Analytic]]-Table7[[#This Row],[Pd Simulation]])</f>
        <v>6.2826777280999835E-4</v>
      </c>
      <c r="I178" s="1">
        <f>Table7[[#This Row],[Absolute Error]]/Table7[[#This Row],[Pd Analytic]]</f>
        <v>2.5315384845143157E-3</v>
      </c>
    </row>
    <row r="179" spans="1:9" x14ac:dyDescent="0.35">
      <c r="A179" s="1">
        <v>17.8</v>
      </c>
      <c r="B179" s="1">
        <v>0.69658900000000001</v>
      </c>
      <c r="C179" s="1">
        <v>0.69695557175696798</v>
      </c>
      <c r="D179" s="1">
        <f>ABS(Table6[[#This Row],[Pb Analytic]]-Table6[[#This Row],[Pb Simulation]])</f>
        <v>3.6657175696797051E-4</v>
      </c>
      <c r="E179" s="2">
        <f>Table6[[#This Row],[Absolute Error]]/Table6[[#This Row],[Pb Analytic]]</f>
        <v>5.2596144119182963E-4</v>
      </c>
      <c r="F179" s="1">
        <v>0.24688599999999999</v>
      </c>
      <c r="G179" s="1">
        <v>0.246864652966791</v>
      </c>
      <c r="H179" s="1">
        <f>ABS(Table7[[#This Row],[Pd Analytic]]-Table7[[#This Row],[Pd Simulation]])</f>
        <v>2.1347033208996002E-5</v>
      </c>
      <c r="I179" s="1">
        <f>Table7[[#This Row],[Absolute Error]]/Table7[[#This Row],[Pd Analytic]]</f>
        <v>8.6472619520250524E-5</v>
      </c>
    </row>
    <row r="180" spans="1:9" x14ac:dyDescent="0.35">
      <c r="A180" s="1">
        <v>17.899999999999999</v>
      </c>
      <c r="B180" s="1">
        <v>0.69829300000000005</v>
      </c>
      <c r="C180" s="1">
        <v>0.69856753794128301</v>
      </c>
      <c r="D180" s="1">
        <f>ABS(Table6[[#This Row],[Pb Analytic]]-Table6[[#This Row],[Pb Simulation]])</f>
        <v>2.7453794128295961E-4</v>
      </c>
      <c r="E180" s="2">
        <f>Table6[[#This Row],[Absolute Error]]/Table6[[#This Row],[Pb Analytic]]</f>
        <v>3.9300128673605138E-4</v>
      </c>
      <c r="F180" s="1">
        <v>0.24601000000000001</v>
      </c>
      <c r="G180" s="1">
        <v>0.24556654027534799</v>
      </c>
      <c r="H180" s="1">
        <f>ABS(Table7[[#This Row],[Pd Analytic]]-Table7[[#This Row],[Pd Simulation]])</f>
        <v>4.4345972465201222E-4</v>
      </c>
      <c r="I180" s="1">
        <f>Table7[[#This Row],[Absolute Error]]/Table7[[#This Row],[Pd Analytic]]</f>
        <v>1.8058637962434592E-3</v>
      </c>
    </row>
    <row r="181" spans="1:9" x14ac:dyDescent="0.35">
      <c r="A181" s="1">
        <v>18</v>
      </c>
      <c r="B181" s="1">
        <v>0.69984100000000005</v>
      </c>
      <c r="C181" s="1">
        <v>0.70016271628444504</v>
      </c>
      <c r="D181" s="1">
        <f>ABS(Table6[[#This Row],[Pb Analytic]]-Table6[[#This Row],[Pb Simulation]])</f>
        <v>3.21716284444995E-4</v>
      </c>
      <c r="E181" s="2">
        <f>Table6[[#This Row],[Absolute Error]]/Table6[[#This Row],[Pb Analytic]]</f>
        <v>4.5948788326269E-4</v>
      </c>
      <c r="F181" s="1">
        <v>0.24465000000000001</v>
      </c>
      <c r="G181" s="1">
        <v>0.244281728164046</v>
      </c>
      <c r="H181" s="1">
        <f>ABS(Table7[[#This Row],[Pd Analytic]]-Table7[[#This Row],[Pd Simulation]])</f>
        <v>3.6827183595400381E-4</v>
      </c>
      <c r="I181" s="1">
        <f>Table7[[#This Row],[Absolute Error]]/Table7[[#This Row],[Pd Analytic]]</f>
        <v>1.507570127007997E-3</v>
      </c>
    </row>
    <row r="182" spans="1:9" x14ac:dyDescent="0.35">
      <c r="A182" s="1">
        <v>18.100000000000001</v>
      </c>
      <c r="B182" s="1">
        <v>0.70165100000000002</v>
      </c>
      <c r="C182" s="1">
        <v>0.70174136229009498</v>
      </c>
      <c r="D182" s="1">
        <f>ABS(Table6[[#This Row],[Pb Analytic]]-Table6[[#This Row],[Pb Simulation]])</f>
        <v>9.0362290094958553E-5</v>
      </c>
      <c r="E182" s="2">
        <f>Table6[[#This Row],[Absolute Error]]/Table6[[#This Row],[Pb Analytic]]</f>
        <v>1.2876865316883431E-4</v>
      </c>
      <c r="F182" s="1">
        <v>0.24302799999999999</v>
      </c>
      <c r="G182" s="1">
        <v>0.243010018929148</v>
      </c>
      <c r="H182" s="1">
        <f>ABS(Table7[[#This Row],[Pd Analytic]]-Table7[[#This Row],[Pd Simulation]])</f>
        <v>1.7981070851991188E-5</v>
      </c>
      <c r="I182" s="1">
        <f>Table7[[#This Row],[Absolute Error]]/Table7[[#This Row],[Pd Analytic]]</f>
        <v>7.3993125597153874E-5</v>
      </c>
    </row>
    <row r="183" spans="1:9" x14ac:dyDescent="0.35">
      <c r="A183" s="1">
        <v>18.2</v>
      </c>
      <c r="B183" s="1">
        <v>0.70308700000000002</v>
      </c>
      <c r="C183" s="1">
        <v>0.70330372644592298</v>
      </c>
      <c r="D183" s="1">
        <f>ABS(Table6[[#This Row],[Pb Analytic]]-Table6[[#This Row],[Pb Simulation]])</f>
        <v>2.1672644592296564E-4</v>
      </c>
      <c r="E183" s="2">
        <f>Table6[[#This Row],[Absolute Error]]/Table6[[#This Row],[Pb Analytic]]</f>
        <v>3.0815483805008635E-4</v>
      </c>
      <c r="F183" s="1">
        <v>0.24188299999999999</v>
      </c>
      <c r="G183" s="1">
        <v>0.24175121861254301</v>
      </c>
      <c r="H183" s="1">
        <f>ABS(Table7[[#This Row],[Pd Analytic]]-Table7[[#This Row],[Pd Simulation]])</f>
        <v>1.3178138745698065E-4</v>
      </c>
      <c r="I183" s="1">
        <f>Table7[[#This Row],[Absolute Error]]/Table7[[#This Row],[Pd Analytic]]</f>
        <v>5.4511157467291996E-4</v>
      </c>
    </row>
    <row r="184" spans="1:9" x14ac:dyDescent="0.35">
      <c r="A184" s="1">
        <v>18.3</v>
      </c>
      <c r="B184" s="1">
        <v>0.705403</v>
      </c>
      <c r="C184" s="1">
        <v>0.704850054341429</v>
      </c>
      <c r="D184" s="1">
        <f>ABS(Table6[[#This Row],[Pb Analytic]]-Table6[[#This Row],[Pb Simulation]])</f>
        <v>5.5294565857100242E-4</v>
      </c>
      <c r="E184" s="2">
        <f>Table6[[#This Row],[Absolute Error]]/Table6[[#This Row],[Pb Analytic]]</f>
        <v>7.8448693472492207E-4</v>
      </c>
      <c r="F184" s="1">
        <v>0.23986499999999999</v>
      </c>
      <c r="G184" s="1">
        <v>0.240505136918687</v>
      </c>
      <c r="H184" s="1">
        <f>ABS(Table7[[#This Row],[Pd Analytic]]-Table7[[#This Row],[Pd Simulation]])</f>
        <v>6.4013691868700096E-4</v>
      </c>
      <c r="I184" s="1">
        <f>Table7[[#This Row],[Absolute Error]]/Table7[[#This Row],[Pd Analytic]]</f>
        <v>2.6616351188516463E-3</v>
      </c>
    </row>
    <row r="185" spans="1:9" x14ac:dyDescent="0.35">
      <c r="A185" s="1">
        <v>18.399999999999999</v>
      </c>
      <c r="B185" s="1">
        <v>0.70650800000000002</v>
      </c>
      <c r="C185" s="1">
        <v>0.70638058678256899</v>
      </c>
      <c r="D185" s="1">
        <f>ABS(Table6[[#This Row],[Pb Analytic]]-Table6[[#This Row],[Pb Simulation]])</f>
        <v>1.2741321743103828E-4</v>
      </c>
      <c r="E185" s="2">
        <f>Table6[[#This Row],[Absolute Error]]/Table6[[#This Row],[Pb Analytic]]</f>
        <v>1.8037474389179009E-4</v>
      </c>
      <c r="F185" s="1">
        <v>0.239286</v>
      </c>
      <c r="G185" s="1">
        <v>0.23927158713354099</v>
      </c>
      <c r="H185" s="1">
        <f>ABS(Table7[[#This Row],[Pd Analytic]]-Table7[[#This Row],[Pd Simulation]])</f>
        <v>1.4412866459007079E-5</v>
      </c>
      <c r="I185" s="1">
        <f>Table7[[#This Row],[Absolute Error]]/Table7[[#This Row],[Pd Analytic]]</f>
        <v>6.023643104336933E-5</v>
      </c>
    </row>
    <row r="186" spans="1:9" x14ac:dyDescent="0.35">
      <c r="A186" s="1">
        <v>18.5</v>
      </c>
      <c r="B186" s="1">
        <v>0.70798000000000005</v>
      </c>
      <c r="C186" s="1">
        <v>0.70789555990338004</v>
      </c>
      <c r="D186" s="1">
        <f>ABS(Table6[[#This Row],[Pb Analytic]]-Table6[[#This Row],[Pb Simulation]])</f>
        <v>8.4440096620008731E-5</v>
      </c>
      <c r="E186" s="2">
        <f>Table6[[#This Row],[Absolute Error]]/Table6[[#This Row],[Pb Analytic]]</f>
        <v>1.1928326917537649E-4</v>
      </c>
      <c r="F186" s="1">
        <v>0.238259</v>
      </c>
      <c r="G186" s="1">
        <v>0.238050386045431</v>
      </c>
      <c r="H186" s="1">
        <f>ABS(Table7[[#This Row],[Pd Analytic]]-Table7[[#This Row],[Pd Simulation]])</f>
        <v>2.0861395456900356E-4</v>
      </c>
      <c r="I186" s="1">
        <f>Table7[[#This Row],[Absolute Error]]/Table7[[#This Row],[Pd Analytic]]</f>
        <v>8.7634369359598687E-4</v>
      </c>
    </row>
    <row r="187" spans="1:9" x14ac:dyDescent="0.35">
      <c r="A187" s="1">
        <v>18.600000000000001</v>
      </c>
      <c r="B187" s="1">
        <v>0.70902600000000005</v>
      </c>
      <c r="C187" s="1">
        <v>0.70939520527465305</v>
      </c>
      <c r="D187" s="1">
        <f>ABS(Table6[[#This Row],[Pb Analytic]]-Table6[[#This Row],[Pb Simulation]])</f>
        <v>3.6920527465300612E-4</v>
      </c>
      <c r="E187" s="2">
        <f>Table6[[#This Row],[Absolute Error]]/Table6[[#This Row],[Pb Analytic]]</f>
        <v>5.2045076130739104E-4</v>
      </c>
      <c r="F187" s="1">
        <v>0.237064</v>
      </c>
      <c r="G187" s="1">
        <v>0.236841353867808</v>
      </c>
      <c r="H187" s="1">
        <f>ABS(Table7[[#This Row],[Pd Analytic]]-Table7[[#This Row],[Pd Simulation]])</f>
        <v>2.2264613219200036E-4</v>
      </c>
      <c r="I187" s="1">
        <f>Table7[[#This Row],[Absolute Error]]/Table7[[#This Row],[Pd Analytic]]</f>
        <v>9.4006442944195195E-4</v>
      </c>
    </row>
    <row r="188" spans="1:9" x14ac:dyDescent="0.35">
      <c r="A188" s="1">
        <v>18.7</v>
      </c>
      <c r="B188" s="1">
        <v>0.71063100000000001</v>
      </c>
      <c r="C188" s="1">
        <v>0.710879750009764</v>
      </c>
      <c r="D188" s="1">
        <f>ABS(Table6[[#This Row],[Pb Analytic]]-Table6[[#This Row],[Pb Simulation]])</f>
        <v>2.487500097639872E-4</v>
      </c>
      <c r="E188" s="2">
        <f>Table6[[#This Row],[Absolute Error]]/Table6[[#This Row],[Pb Analytic]]</f>
        <v>3.4991854777206778E-4</v>
      </c>
      <c r="F188" s="1">
        <v>0.23611099999999999</v>
      </c>
      <c r="G188" s="1">
        <v>0.23564431416386</v>
      </c>
      <c r="H188" s="1">
        <f>ABS(Table7[[#This Row],[Pd Analytic]]-Table7[[#This Row],[Pd Simulation]])</f>
        <v>4.6668583613998504E-4</v>
      </c>
      <c r="I188" s="1">
        <f>Table7[[#This Row],[Absolute Error]]/Table7[[#This Row],[Pd Analytic]]</f>
        <v>1.98046720454908E-3</v>
      </c>
    </row>
    <row r="189" spans="1:9" x14ac:dyDescent="0.35">
      <c r="A189" s="1">
        <v>18.8</v>
      </c>
      <c r="B189" s="1">
        <v>0.71234299999999995</v>
      </c>
      <c r="C189" s="1">
        <v>0.71234941686770603</v>
      </c>
      <c r="D189" s="1">
        <f>ABS(Table6[[#This Row],[Pb Analytic]]-Table6[[#This Row],[Pb Simulation]])</f>
        <v>6.4168677060827406E-6</v>
      </c>
      <c r="E189" s="2">
        <f>Table6[[#This Row],[Absolute Error]]/Table6[[#This Row],[Pb Analytic]]</f>
        <v>9.0080339144496677E-6</v>
      </c>
      <c r="F189" s="1">
        <v>0.23462</v>
      </c>
      <c r="G189" s="1">
        <v>0.234459093772931</v>
      </c>
      <c r="H189" s="1">
        <f>ABS(Table7[[#This Row],[Pd Analytic]]-Table7[[#This Row],[Pd Simulation]])</f>
        <v>1.6090622706899094E-4</v>
      </c>
      <c r="I189" s="1">
        <f>Table7[[#This Row],[Absolute Error]]/Table7[[#This Row],[Pd Analytic]]</f>
        <v>6.8628699565317539E-4</v>
      </c>
    </row>
    <row r="190" spans="1:9" x14ac:dyDescent="0.35">
      <c r="A190" s="1">
        <v>18.899999999999999</v>
      </c>
      <c r="B190" s="1">
        <v>0.71389199999999997</v>
      </c>
      <c r="C190" s="1">
        <v>0.71380442435342994</v>
      </c>
      <c r="D190" s="1">
        <f>ABS(Table6[[#This Row],[Pb Analytic]]-Table6[[#This Row],[Pb Simulation]])</f>
        <v>8.7575646570026144E-5</v>
      </c>
      <c r="E190" s="2">
        <f>Table6[[#This Row],[Absolute Error]]/Table6[[#This Row],[Pb Analytic]]</f>
        <v>1.2268857348335E-4</v>
      </c>
      <c r="F190" s="1">
        <v>0.23336200000000001</v>
      </c>
      <c r="G190" s="1">
        <v>0.23328552273870401</v>
      </c>
      <c r="H190" s="1">
        <f>ABS(Table7[[#This Row],[Pd Analytic]]-Table7[[#This Row],[Pd Simulation]])</f>
        <v>7.6477261296004073E-5</v>
      </c>
      <c r="I190" s="1">
        <f>Table7[[#This Row],[Absolute Error]]/Table7[[#This Row],[Pd Analytic]]</f>
        <v>3.2782686382842505E-4</v>
      </c>
    </row>
    <row r="191" spans="1:9" x14ac:dyDescent="0.35">
      <c r="A191" s="1">
        <v>19</v>
      </c>
      <c r="B191" s="1">
        <v>0.71500799999999998</v>
      </c>
      <c r="C191" s="1">
        <v>0.71524498681556303</v>
      </c>
      <c r="D191" s="1">
        <f>ABS(Table6[[#This Row],[Pb Analytic]]-Table6[[#This Row],[Pb Simulation]])</f>
        <v>2.3698681556305612E-4</v>
      </c>
      <c r="E191" s="2">
        <f>Table6[[#This Row],[Absolute Error]]/Table6[[#This Row],[Pb Analytic]]</f>
        <v>3.3133656290018404E-4</v>
      </c>
      <c r="F191" s="1">
        <v>0.23242099999999999</v>
      </c>
      <c r="G191" s="1">
        <v>0.232123434239115</v>
      </c>
      <c r="H191" s="1">
        <f>ABS(Table7[[#This Row],[Pd Analytic]]-Table7[[#This Row],[Pd Simulation]])</f>
        <v>2.9756576088499354E-4</v>
      </c>
      <c r="I191" s="1">
        <f>Table7[[#This Row],[Absolute Error]]/Table7[[#This Row],[Pd Analytic]]</f>
        <v>1.2819289954949791E-3</v>
      </c>
    </row>
    <row r="192" spans="1:9" x14ac:dyDescent="0.35">
      <c r="A192" s="1">
        <v>19.100000000000001</v>
      </c>
      <c r="B192" s="1">
        <v>0.71679400000000004</v>
      </c>
      <c r="C192" s="1">
        <v>0.71667131454155997</v>
      </c>
      <c r="D192" s="1">
        <f>ABS(Table6[[#This Row],[Pb Analytic]]-Table6[[#This Row],[Pb Simulation]])</f>
        <v>1.2268545844007495E-4</v>
      </c>
      <c r="E192" s="2">
        <f>Table6[[#This Row],[Absolute Error]]/Table6[[#This Row],[Pb Analytic]]</f>
        <v>1.7118790155366318E-4</v>
      </c>
      <c r="F192" s="1">
        <v>0.23063500000000001</v>
      </c>
      <c r="G192" s="1">
        <v>0.23097266451794701</v>
      </c>
      <c r="H192" s="1">
        <f>ABS(Table7[[#This Row],[Pd Analytic]]-Table7[[#This Row],[Pd Simulation]])</f>
        <v>3.3766451794700614E-4</v>
      </c>
      <c r="I192" s="1">
        <f>Table7[[#This Row],[Absolute Error]]/Table7[[#This Row],[Pd Analytic]]</f>
        <v>1.4619241573531267E-3</v>
      </c>
    </row>
    <row r="193" spans="1:9" x14ac:dyDescent="0.35">
      <c r="A193" s="1">
        <v>19.2</v>
      </c>
      <c r="B193" s="1">
        <v>0.718283</v>
      </c>
      <c r="C193" s="1">
        <v>0.71808361385038799</v>
      </c>
      <c r="D193" s="1">
        <f>ABS(Table6[[#This Row],[Pb Analytic]]-Table6[[#This Row],[Pb Simulation]])</f>
        <v>1.9938614961201306E-4</v>
      </c>
      <c r="E193" s="2">
        <f>Table6[[#This Row],[Absolute Error]]/Table6[[#This Row],[Pb Analytic]]</f>
        <v>2.7766425213757205E-4</v>
      </c>
      <c r="F193" s="1">
        <v>0.229737</v>
      </c>
      <c r="G193" s="1">
        <v>0.22983305281807101</v>
      </c>
      <c r="H193" s="1">
        <f>ABS(Table7[[#This Row],[Pd Analytic]]-Table7[[#This Row],[Pd Simulation]])</f>
        <v>9.6052818071012958E-5</v>
      </c>
      <c r="I193" s="1">
        <f>Table7[[#This Row],[Absolute Error]]/Table7[[#This Row],[Pd Analytic]]</f>
        <v>4.1792430154528513E-4</v>
      </c>
    </row>
    <row r="194" spans="1:9" x14ac:dyDescent="0.35">
      <c r="A194" s="1">
        <v>19.3</v>
      </c>
      <c r="B194" s="1">
        <v>0.719086</v>
      </c>
      <c r="C194" s="1">
        <v>0.71948208718279605</v>
      </c>
      <c r="D194" s="1">
        <f>ABS(Table6[[#This Row],[Pb Analytic]]-Table6[[#This Row],[Pb Simulation]])</f>
        <v>3.9608718279604549E-4</v>
      </c>
      <c r="E194" s="2">
        <f>Table6[[#This Row],[Absolute Error]]/Table6[[#This Row],[Pb Analytic]]</f>
        <v>5.5051708701597335E-4</v>
      </c>
      <c r="F194" s="1">
        <v>0.229461</v>
      </c>
      <c r="G194" s="1">
        <v>0.228704441316292</v>
      </c>
      <c r="H194" s="1">
        <f>ABS(Table7[[#This Row],[Pd Analytic]]-Table7[[#This Row],[Pd Simulation]])</f>
        <v>7.5655868370799739E-4</v>
      </c>
      <c r="I194" s="1">
        <f>Table7[[#This Row],[Absolute Error]]/Table7[[#This Row],[Pd Analytic]]</f>
        <v>3.3080192030975793E-3</v>
      </c>
    </row>
    <row r="195" spans="1:9" x14ac:dyDescent="0.35">
      <c r="A195" s="1">
        <v>19.399999999999999</v>
      </c>
      <c r="B195" s="1">
        <v>0.72104599999999996</v>
      </c>
      <c r="C195" s="1">
        <v>0.72086693318923201</v>
      </c>
      <c r="D195" s="1">
        <f>ABS(Table6[[#This Row],[Pb Analytic]]-Table6[[#This Row],[Pb Simulation]])</f>
        <v>1.7906681076795827E-4</v>
      </c>
      <c r="E195" s="2">
        <f>Table6[[#This Row],[Absolute Error]]/Table6[[#This Row],[Pb Analytic]]</f>
        <v>2.4840480610719334E-4</v>
      </c>
      <c r="F195" s="1">
        <v>0.22711999999999999</v>
      </c>
      <c r="G195" s="1">
        <v>0.22758667505976299</v>
      </c>
      <c r="H195" s="1">
        <f>ABS(Table7[[#This Row],[Pd Analytic]]-Table7[[#This Row],[Pd Simulation]])</f>
        <v>4.6667505976299983E-4</v>
      </c>
      <c r="I195" s="1">
        <f>Table7[[#This Row],[Absolute Error]]/Table7[[#This Row],[Pd Analytic]]</f>
        <v>2.0505377111399584E-3</v>
      </c>
    </row>
    <row r="196" spans="1:9" x14ac:dyDescent="0.35">
      <c r="A196" s="1">
        <v>19.5</v>
      </c>
      <c r="B196" s="1">
        <v>0.72216100000000005</v>
      </c>
      <c r="C196" s="1">
        <v>0.72223834681549703</v>
      </c>
      <c r="D196" s="1">
        <f>ABS(Table6[[#This Row],[Pb Analytic]]-Table6[[#This Row],[Pb Simulation]])</f>
        <v>7.7346815496981414E-5</v>
      </c>
      <c r="E196" s="2">
        <f>Table6[[#This Row],[Absolute Error]]/Table6[[#This Row],[Pb Analytic]]</f>
        <v>1.0709319968680703E-4</v>
      </c>
      <c r="F196" s="1">
        <v>0.22648499999999999</v>
      </c>
      <c r="G196" s="1">
        <v>0.22647960190392499</v>
      </c>
      <c r="H196" s="1">
        <f>ABS(Table7[[#This Row],[Pd Analytic]]-Table7[[#This Row],[Pd Simulation]])</f>
        <v>5.3980960749988594E-6</v>
      </c>
      <c r="I196" s="1">
        <f>Table7[[#This Row],[Absolute Error]]/Table7[[#This Row],[Pd Analytic]]</f>
        <v>2.3834800262889846E-5</v>
      </c>
    </row>
    <row r="197" spans="1:9" x14ac:dyDescent="0.35">
      <c r="A197" s="1">
        <v>19.600000000000001</v>
      </c>
      <c r="B197" s="1">
        <v>0.72398499999999999</v>
      </c>
      <c r="C197" s="1">
        <v>0.72359651938617398</v>
      </c>
      <c r="D197" s="1">
        <f>ABS(Table6[[#This Row],[Pb Analytic]]-Table6[[#This Row],[Pb Simulation]])</f>
        <v>3.884806138260144E-4</v>
      </c>
      <c r="E197" s="2">
        <f>Table6[[#This Row],[Absolute Error]]/Table6[[#This Row],[Pb Analytic]]</f>
        <v>5.3687463029197823E-4</v>
      </c>
      <c r="F197" s="1">
        <v>0.22509599999999999</v>
      </c>
      <c r="G197" s="1">
        <v>0.225383072451943</v>
      </c>
      <c r="H197" s="1">
        <f>ABS(Table7[[#This Row],[Pd Analytic]]-Table7[[#This Row],[Pd Simulation]])</f>
        <v>2.8707245194301012E-4</v>
      </c>
      <c r="I197" s="1">
        <f>Table7[[#This Row],[Absolute Error]]/Table7[[#This Row],[Pd Analytic]]</f>
        <v>1.2737090182503425E-3</v>
      </c>
    </row>
    <row r="198" spans="1:9" x14ac:dyDescent="0.35">
      <c r="A198" s="1">
        <v>19.7</v>
      </c>
      <c r="B198" s="1">
        <v>0.72478600000000004</v>
      </c>
      <c r="C198" s="1">
        <v>0.724941638685907</v>
      </c>
      <c r="D198" s="1">
        <f>ABS(Table6[[#This Row],[Pb Analytic]]-Table6[[#This Row],[Pb Simulation]])</f>
        <v>1.5563868590695584E-4</v>
      </c>
      <c r="E198" s="2">
        <f>Table6[[#This Row],[Absolute Error]]/Table6[[#This Row],[Pb Analytic]]</f>
        <v>2.1469133182786993E-4</v>
      </c>
      <c r="F198" s="1">
        <v>0.22373999999999999</v>
      </c>
      <c r="G198" s="1">
        <v>0.224296939995591</v>
      </c>
      <c r="H198" s="1">
        <f>ABS(Table7[[#This Row],[Pd Analytic]]-Table7[[#This Row],[Pd Simulation]])</f>
        <v>5.5693999559100482E-4</v>
      </c>
      <c r="I198" s="1">
        <f>Table7[[#This Row],[Absolute Error]]/Table7[[#This Row],[Pd Analytic]]</f>
        <v>2.483047676004642E-3</v>
      </c>
    </row>
    <row r="199" spans="1:9" x14ac:dyDescent="0.35">
      <c r="A199" s="1">
        <v>19.8</v>
      </c>
      <c r="B199" s="1">
        <v>0.72625499999999998</v>
      </c>
      <c r="C199" s="1">
        <v>0.72627388903859802</v>
      </c>
      <c r="D199" s="1">
        <f>ABS(Table6[[#This Row],[Pb Analytic]]-Table6[[#This Row],[Pb Simulation]])</f>
        <v>1.888903859803559E-5</v>
      </c>
      <c r="E199" s="2">
        <f>Table6[[#This Row],[Absolute Error]]/Table6[[#This Row],[Pb Analytic]]</f>
        <v>2.6008147729281406E-5</v>
      </c>
      <c r="F199" s="1">
        <v>0.222997</v>
      </c>
      <c r="G199" s="1">
        <v>0.22322106045756701</v>
      </c>
      <c r="H199" s="1">
        <f>ABS(Table7[[#This Row],[Pd Analytic]]-Table7[[#This Row],[Pd Simulation]])</f>
        <v>2.2406045756701021E-4</v>
      </c>
      <c r="I199" s="1">
        <f>Table7[[#This Row],[Absolute Error]]/Table7[[#This Row],[Pd Analytic]]</f>
        <v>1.0037603849194273E-3</v>
      </c>
    </row>
    <row r="200" spans="1:9" x14ac:dyDescent="0.35">
      <c r="A200" s="1">
        <v>19.899999999999999</v>
      </c>
      <c r="B200" s="1">
        <v>0.72764099999999998</v>
      </c>
      <c r="C200" s="1">
        <v>0.727593451384556</v>
      </c>
      <c r="D200" s="1">
        <f>ABS(Table6[[#This Row],[Pb Analytic]]-Table6[[#This Row],[Pb Simulation]])</f>
        <v>4.7548615443981923E-5</v>
      </c>
      <c r="E200" s="2">
        <f>Table6[[#This Row],[Absolute Error]]/Table6[[#This Row],[Pb Analytic]]</f>
        <v>6.5350526937124647E-5</v>
      </c>
      <c r="F200" s="1">
        <v>0.22235099999999999</v>
      </c>
      <c r="G200" s="1">
        <v>0.222155292335177</v>
      </c>
      <c r="H200" s="1">
        <f>ABS(Table7[[#This Row],[Pd Analytic]]-Table7[[#This Row],[Pd Simulation]])</f>
        <v>1.9570766482299162E-4</v>
      </c>
      <c r="I200" s="1">
        <f>Table7[[#This Row],[Absolute Error]]/Table7[[#This Row],[Pd Analytic]]</f>
        <v>8.8094982012725366E-4</v>
      </c>
    </row>
    <row r="201" spans="1:9" x14ac:dyDescent="0.35">
      <c r="A201" s="1">
        <v>20</v>
      </c>
      <c r="B201" s="1">
        <v>0.72888399999999998</v>
      </c>
      <c r="C201" s="1">
        <v>0.72890050335568501</v>
      </c>
      <c r="D201" s="1">
        <f>ABS(Table6[[#This Row],[Pb Analytic]]-Table6[[#This Row],[Pb Simulation]])</f>
        <v>1.6503355685038024E-5</v>
      </c>
      <c r="E201" s="2">
        <f>Table6[[#This Row],[Absolute Error]]/Table6[[#This Row],[Pb Analytic]]</f>
        <v>2.264143817854493E-5</v>
      </c>
      <c r="F201" s="1">
        <v>0.22106000000000001</v>
      </c>
      <c r="G201" s="1">
        <v>0.221099496645385</v>
      </c>
      <c r="H201" s="1">
        <f>ABS(Table7[[#This Row],[Pd Analytic]]-Table7[[#This Row],[Pd Simulation]])</f>
        <v>3.9496645384995421E-5</v>
      </c>
      <c r="I201" s="1">
        <f>Table7[[#This Row],[Absolute Error]]/Table7[[#This Row],[Pd Analytic]]</f>
        <v>1.7863742787412553E-4</v>
      </c>
    </row>
    <row r="202" spans="1:9" x14ac:dyDescent="0.35">
      <c r="A202" s="1" t="s">
        <v>5</v>
      </c>
      <c r="D202" s="1">
        <f>MAX(D2:D201)</f>
        <v>1.1061345578910198E-3</v>
      </c>
      <c r="E202" s="1">
        <f>MAX(E2:E201)</f>
        <v>1</v>
      </c>
      <c r="H202" s="1">
        <f>MAX(H2:H201)</f>
        <v>2.1584648205120183E-3</v>
      </c>
      <c r="I202" s="1">
        <f>MAX(I2:I201)</f>
        <v>7.6974040271144207E-3</v>
      </c>
    </row>
    <row r="203" spans="1:9" x14ac:dyDescent="0.35">
      <c r="A203" s="1" t="s">
        <v>6</v>
      </c>
      <c r="D203" s="1">
        <f>AVERAGE(D2:D201)</f>
        <v>2.7954024488802723E-4</v>
      </c>
      <c r="E203" s="1">
        <f>AVERAGE(E2:E201)</f>
        <v>5.5562567784612035E-2</v>
      </c>
      <c r="H203" s="1">
        <f>AVERAGE(H2:H201)</f>
        <v>3.8782923927600831E-4</v>
      </c>
      <c r="I203" s="1">
        <f>AVERAGE(I2:I201)</f>
        <v>1.1101291751520748E-3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Sajjad</cp:lastModifiedBy>
  <cp:lastPrinted>2013-10-26T20:55:24Z</cp:lastPrinted>
  <dcterms:created xsi:type="dcterms:W3CDTF">2013-10-26T20:48:41Z</dcterms:created>
  <dcterms:modified xsi:type="dcterms:W3CDTF">2020-11-26T18:39:47Z</dcterms:modified>
</cp:coreProperties>
</file>