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Lesson\computer performance evaluation\assignments\exercise 2\PE-CA2-99210142-SeyyedSajjadMirzababaie\"/>
    </mc:Choice>
  </mc:AlternateContent>
  <xr:revisionPtr revIDLastSave="0" documentId="13_ncr:1_{4AB325C7-5EF4-41BA-9EE3-E418C840316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I203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E203" i="1"/>
  <c r="E202" i="1"/>
  <c r="D202" i="1" l="1"/>
  <c r="D203" i="1"/>
  <c r="I202" i="1"/>
  <c r="H202" i="1"/>
  <c r="H203" i="1"/>
</calcChain>
</file>

<file path=xl/sharedStrings.xml><?xml version="1.0" encoding="utf-8"?>
<sst xmlns="http://schemas.openxmlformats.org/spreadsheetml/2006/main" count="11" uniqueCount="9">
  <si>
    <t>lambda</t>
  </si>
  <si>
    <t>Pb Analytic</t>
  </si>
  <si>
    <t>Pb Simulation</t>
  </si>
  <si>
    <t>Absolute Error</t>
  </si>
  <si>
    <t>Relative Error</t>
  </si>
  <si>
    <t>Max</t>
  </si>
  <si>
    <t>Average</t>
  </si>
  <si>
    <t>Pd Simulation</t>
  </si>
  <si>
    <t>Pd 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</si>
</sst>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9.9999999999999995E-7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1.9999999999999999E-6</c:v>
                </c:pt>
                <c:pt idx="15" formatCode="0.00E+00">
                  <c:v>1.5E-5</c:v>
                </c:pt>
                <c:pt idx="16" formatCode="0.00E+00">
                  <c:v>1.0000000000000001E-5</c:v>
                </c:pt>
                <c:pt idx="17" formatCode="0.00E+00">
                  <c:v>2.1999999999999999E-5</c:v>
                </c:pt>
                <c:pt idx="18" formatCode="0.00E+00">
                  <c:v>3.3000000000000003E-5</c:v>
                </c:pt>
                <c:pt idx="19" formatCode="0.00E+00">
                  <c:v>5.0000000000000002E-5</c:v>
                </c:pt>
                <c:pt idx="20" formatCode="0.00E+00">
                  <c:v>9.2E-5</c:v>
                </c:pt>
                <c:pt idx="21">
                  <c:v>1.2999999999999999E-4</c:v>
                </c:pt>
                <c:pt idx="22">
                  <c:v>1.9799999999999999E-4</c:v>
                </c:pt>
                <c:pt idx="23">
                  <c:v>3.3100000000000002E-4</c:v>
                </c:pt>
                <c:pt idx="24">
                  <c:v>4.7100000000000001E-4</c:v>
                </c:pt>
                <c:pt idx="25">
                  <c:v>6.5099999999999999E-4</c:v>
                </c:pt>
                <c:pt idx="26">
                  <c:v>9.3700000000000001E-4</c:v>
                </c:pt>
                <c:pt idx="27">
                  <c:v>1.286E-3</c:v>
                </c:pt>
                <c:pt idx="28">
                  <c:v>1.6180000000000001E-3</c:v>
                </c:pt>
                <c:pt idx="29">
                  <c:v>2.313E-3</c:v>
                </c:pt>
                <c:pt idx="30">
                  <c:v>2.8549999999999999E-3</c:v>
                </c:pt>
                <c:pt idx="31">
                  <c:v>3.8E-3</c:v>
                </c:pt>
                <c:pt idx="32">
                  <c:v>4.8719999999999996E-3</c:v>
                </c:pt>
                <c:pt idx="33">
                  <c:v>5.875E-3</c:v>
                </c:pt>
                <c:pt idx="34">
                  <c:v>7.1630000000000001E-3</c:v>
                </c:pt>
                <c:pt idx="35">
                  <c:v>8.9210000000000001E-3</c:v>
                </c:pt>
                <c:pt idx="36">
                  <c:v>1.0617E-2</c:v>
                </c:pt>
                <c:pt idx="37">
                  <c:v>1.2354E-2</c:v>
                </c:pt>
                <c:pt idx="38">
                  <c:v>1.4185E-2</c:v>
                </c:pt>
                <c:pt idx="39">
                  <c:v>1.6983999999999999E-2</c:v>
                </c:pt>
                <c:pt idx="40">
                  <c:v>2.0285000000000001E-2</c:v>
                </c:pt>
                <c:pt idx="41">
                  <c:v>2.2859999999999998E-2</c:v>
                </c:pt>
                <c:pt idx="42">
                  <c:v>2.5998E-2</c:v>
                </c:pt>
                <c:pt idx="43">
                  <c:v>3.0284999999999999E-2</c:v>
                </c:pt>
                <c:pt idx="44">
                  <c:v>3.3981999999999998E-2</c:v>
                </c:pt>
                <c:pt idx="45">
                  <c:v>3.8403E-2</c:v>
                </c:pt>
                <c:pt idx="46">
                  <c:v>4.2057999999999998E-2</c:v>
                </c:pt>
                <c:pt idx="47">
                  <c:v>4.6953000000000002E-2</c:v>
                </c:pt>
                <c:pt idx="48">
                  <c:v>5.1223999999999999E-2</c:v>
                </c:pt>
                <c:pt idx="49">
                  <c:v>5.7672000000000001E-2</c:v>
                </c:pt>
                <c:pt idx="50">
                  <c:v>6.1996999999999997E-2</c:v>
                </c:pt>
                <c:pt idx="51">
                  <c:v>6.8344000000000002E-2</c:v>
                </c:pt>
                <c:pt idx="52">
                  <c:v>7.3125999999999997E-2</c:v>
                </c:pt>
                <c:pt idx="53">
                  <c:v>7.9273999999999997E-2</c:v>
                </c:pt>
                <c:pt idx="54">
                  <c:v>8.5142999999999996E-2</c:v>
                </c:pt>
                <c:pt idx="55">
                  <c:v>9.0494000000000005E-2</c:v>
                </c:pt>
                <c:pt idx="56">
                  <c:v>9.6396999999999997E-2</c:v>
                </c:pt>
                <c:pt idx="57">
                  <c:v>0.10466499999999999</c:v>
                </c:pt>
                <c:pt idx="58">
                  <c:v>0.111308</c:v>
                </c:pt>
                <c:pt idx="59">
                  <c:v>0.117035</c:v>
                </c:pt>
                <c:pt idx="60">
                  <c:v>0.123082</c:v>
                </c:pt>
                <c:pt idx="61">
                  <c:v>0.13021099999999999</c:v>
                </c:pt>
                <c:pt idx="62">
                  <c:v>0.136381</c:v>
                </c:pt>
                <c:pt idx="63">
                  <c:v>0.14493200000000001</c:v>
                </c:pt>
                <c:pt idx="64">
                  <c:v>0.15140000000000001</c:v>
                </c:pt>
                <c:pt idx="65">
                  <c:v>0.15801100000000001</c:v>
                </c:pt>
                <c:pt idx="66">
                  <c:v>0.164073</c:v>
                </c:pt>
                <c:pt idx="67">
                  <c:v>0.17230000000000001</c:v>
                </c:pt>
                <c:pt idx="68">
                  <c:v>0.17796799999999999</c:v>
                </c:pt>
                <c:pt idx="69">
                  <c:v>0.18609999999999999</c:v>
                </c:pt>
                <c:pt idx="70">
                  <c:v>0.19234799999999999</c:v>
                </c:pt>
                <c:pt idx="71">
                  <c:v>0.19922400000000001</c:v>
                </c:pt>
                <c:pt idx="72">
                  <c:v>0.206535</c:v>
                </c:pt>
                <c:pt idx="73">
                  <c:v>0.212814</c:v>
                </c:pt>
                <c:pt idx="74">
                  <c:v>0.21862300000000001</c:v>
                </c:pt>
                <c:pt idx="75">
                  <c:v>0.225187</c:v>
                </c:pt>
                <c:pt idx="76">
                  <c:v>0.23436000000000001</c:v>
                </c:pt>
                <c:pt idx="77">
                  <c:v>0.24002499999999999</c:v>
                </c:pt>
                <c:pt idx="78">
                  <c:v>0.246389</c:v>
                </c:pt>
                <c:pt idx="79">
                  <c:v>0.25285800000000003</c:v>
                </c:pt>
                <c:pt idx="80">
                  <c:v>0.258405</c:v>
                </c:pt>
                <c:pt idx="81">
                  <c:v>0.26570199999999999</c:v>
                </c:pt>
                <c:pt idx="82">
                  <c:v>0.27198600000000001</c:v>
                </c:pt>
                <c:pt idx="83">
                  <c:v>0.27919899999999997</c:v>
                </c:pt>
                <c:pt idx="84">
                  <c:v>0.28498800000000002</c:v>
                </c:pt>
                <c:pt idx="85">
                  <c:v>0.291101</c:v>
                </c:pt>
                <c:pt idx="86">
                  <c:v>0.29609600000000003</c:v>
                </c:pt>
                <c:pt idx="87">
                  <c:v>0.30269499999999999</c:v>
                </c:pt>
                <c:pt idx="88">
                  <c:v>0.31054999999999999</c:v>
                </c:pt>
                <c:pt idx="89">
                  <c:v>0.31504399999999999</c:v>
                </c:pt>
                <c:pt idx="90">
                  <c:v>0.320274</c:v>
                </c:pt>
                <c:pt idx="91">
                  <c:v>0.32677600000000001</c:v>
                </c:pt>
                <c:pt idx="92">
                  <c:v>0.33112599999999998</c:v>
                </c:pt>
                <c:pt idx="93">
                  <c:v>0.337065</c:v>
                </c:pt>
                <c:pt idx="94">
                  <c:v>0.34321499999999999</c:v>
                </c:pt>
                <c:pt idx="95">
                  <c:v>0.34890900000000002</c:v>
                </c:pt>
                <c:pt idx="96">
                  <c:v>0.35485299999999997</c:v>
                </c:pt>
                <c:pt idx="97">
                  <c:v>0.35887400000000003</c:v>
                </c:pt>
                <c:pt idx="98">
                  <c:v>0.36401800000000001</c:v>
                </c:pt>
                <c:pt idx="99">
                  <c:v>0.369587</c:v>
                </c:pt>
                <c:pt idx="100">
                  <c:v>0.37468499999999999</c:v>
                </c:pt>
                <c:pt idx="101">
                  <c:v>0.379639</c:v>
                </c:pt>
                <c:pt idx="102">
                  <c:v>0.38472899999999999</c:v>
                </c:pt>
                <c:pt idx="103">
                  <c:v>0.38910800000000001</c:v>
                </c:pt>
                <c:pt idx="104">
                  <c:v>0.39455600000000002</c:v>
                </c:pt>
                <c:pt idx="105">
                  <c:v>0.39805000000000001</c:v>
                </c:pt>
                <c:pt idx="106">
                  <c:v>0.40232000000000001</c:v>
                </c:pt>
                <c:pt idx="107">
                  <c:v>0.40786899999999998</c:v>
                </c:pt>
                <c:pt idx="108">
                  <c:v>0.41303699999999999</c:v>
                </c:pt>
                <c:pt idx="109">
                  <c:v>0.41767399999999999</c:v>
                </c:pt>
                <c:pt idx="110">
                  <c:v>0.420377</c:v>
                </c:pt>
                <c:pt idx="111">
                  <c:v>0.426784</c:v>
                </c:pt>
                <c:pt idx="112">
                  <c:v>0.43115799999999999</c:v>
                </c:pt>
                <c:pt idx="113">
                  <c:v>0.435249</c:v>
                </c:pt>
                <c:pt idx="114">
                  <c:v>0.43911600000000001</c:v>
                </c:pt>
                <c:pt idx="115">
                  <c:v>0.44300200000000001</c:v>
                </c:pt>
                <c:pt idx="116">
                  <c:v>0.44859199999999999</c:v>
                </c:pt>
                <c:pt idx="117">
                  <c:v>0.45276899999999998</c:v>
                </c:pt>
                <c:pt idx="118">
                  <c:v>0.45515099999999997</c:v>
                </c:pt>
                <c:pt idx="119">
                  <c:v>0.460567</c:v>
                </c:pt>
                <c:pt idx="120">
                  <c:v>0.46418300000000001</c:v>
                </c:pt>
                <c:pt idx="121">
                  <c:v>0.46804699999999999</c:v>
                </c:pt>
                <c:pt idx="122">
                  <c:v>0.47097</c:v>
                </c:pt>
                <c:pt idx="123">
                  <c:v>0.47487400000000002</c:v>
                </c:pt>
                <c:pt idx="124">
                  <c:v>0.47977199999999998</c:v>
                </c:pt>
                <c:pt idx="125">
                  <c:v>0.481155</c:v>
                </c:pt>
                <c:pt idx="126">
                  <c:v>0.48524</c:v>
                </c:pt>
                <c:pt idx="127">
                  <c:v>0.48847200000000002</c:v>
                </c:pt>
                <c:pt idx="128">
                  <c:v>0.493064</c:v>
                </c:pt>
                <c:pt idx="129">
                  <c:v>0.49645699999999998</c:v>
                </c:pt>
                <c:pt idx="130">
                  <c:v>0.499809</c:v>
                </c:pt>
                <c:pt idx="131">
                  <c:v>0.50386299999999995</c:v>
                </c:pt>
                <c:pt idx="132">
                  <c:v>0.50682000000000005</c:v>
                </c:pt>
                <c:pt idx="133">
                  <c:v>0.50917999999999997</c:v>
                </c:pt>
                <c:pt idx="134">
                  <c:v>0.513992</c:v>
                </c:pt>
                <c:pt idx="135">
                  <c:v>0.51669399999999999</c:v>
                </c:pt>
                <c:pt idx="136">
                  <c:v>0.52020900000000003</c:v>
                </c:pt>
                <c:pt idx="137">
                  <c:v>0.52167699999999995</c:v>
                </c:pt>
                <c:pt idx="138">
                  <c:v>0.52501399999999998</c:v>
                </c:pt>
                <c:pt idx="139">
                  <c:v>0.52890499999999996</c:v>
                </c:pt>
                <c:pt idx="140">
                  <c:v>0.53067799999999998</c:v>
                </c:pt>
                <c:pt idx="141">
                  <c:v>0.53402099999999997</c:v>
                </c:pt>
                <c:pt idx="142">
                  <c:v>0.53727400000000003</c:v>
                </c:pt>
                <c:pt idx="143">
                  <c:v>0.53935599999999995</c:v>
                </c:pt>
                <c:pt idx="144">
                  <c:v>0.54497300000000004</c:v>
                </c:pt>
                <c:pt idx="145">
                  <c:v>0.54653300000000005</c:v>
                </c:pt>
                <c:pt idx="146">
                  <c:v>0.54855100000000001</c:v>
                </c:pt>
                <c:pt idx="147">
                  <c:v>0.55195700000000003</c:v>
                </c:pt>
                <c:pt idx="148">
                  <c:v>0.55514600000000003</c:v>
                </c:pt>
                <c:pt idx="149">
                  <c:v>0.55862500000000004</c:v>
                </c:pt>
                <c:pt idx="150">
                  <c:v>0.55875600000000003</c:v>
                </c:pt>
                <c:pt idx="151">
                  <c:v>0.56291500000000005</c:v>
                </c:pt>
                <c:pt idx="152">
                  <c:v>0.56576099999999996</c:v>
                </c:pt>
                <c:pt idx="153">
                  <c:v>0.57000499999999998</c:v>
                </c:pt>
                <c:pt idx="154">
                  <c:v>0.57189999999999996</c:v>
                </c:pt>
                <c:pt idx="155">
                  <c:v>0.57245599999999996</c:v>
                </c:pt>
                <c:pt idx="156">
                  <c:v>0.57575200000000004</c:v>
                </c:pt>
                <c:pt idx="157">
                  <c:v>0.57840199999999997</c:v>
                </c:pt>
                <c:pt idx="158">
                  <c:v>0.58060800000000001</c:v>
                </c:pt>
                <c:pt idx="159">
                  <c:v>0.58333299999999999</c:v>
                </c:pt>
                <c:pt idx="160">
                  <c:v>0.58624699999999996</c:v>
                </c:pt>
                <c:pt idx="161">
                  <c:v>0.58866200000000002</c:v>
                </c:pt>
                <c:pt idx="162">
                  <c:v>0.59118499999999996</c:v>
                </c:pt>
                <c:pt idx="163">
                  <c:v>0.59231599999999995</c:v>
                </c:pt>
                <c:pt idx="164">
                  <c:v>0.59504999999999997</c:v>
                </c:pt>
                <c:pt idx="165">
                  <c:v>0.596611</c:v>
                </c:pt>
                <c:pt idx="166">
                  <c:v>0.59923199999999999</c:v>
                </c:pt>
                <c:pt idx="167">
                  <c:v>0.60068699999999997</c:v>
                </c:pt>
                <c:pt idx="168">
                  <c:v>0.60495299999999996</c:v>
                </c:pt>
                <c:pt idx="169">
                  <c:v>0.60640099999999997</c:v>
                </c:pt>
                <c:pt idx="170">
                  <c:v>0.60701300000000002</c:v>
                </c:pt>
                <c:pt idx="171">
                  <c:v>0.60965000000000003</c:v>
                </c:pt>
                <c:pt idx="172">
                  <c:v>0.61186499999999999</c:v>
                </c:pt>
                <c:pt idx="173">
                  <c:v>0.61520300000000006</c:v>
                </c:pt>
                <c:pt idx="174">
                  <c:v>0.61668599999999996</c:v>
                </c:pt>
                <c:pt idx="175">
                  <c:v>0.61891099999999999</c:v>
                </c:pt>
                <c:pt idx="176">
                  <c:v>0.62036500000000006</c:v>
                </c:pt>
                <c:pt idx="177">
                  <c:v>0.62183600000000006</c:v>
                </c:pt>
                <c:pt idx="178">
                  <c:v>0.62393100000000001</c:v>
                </c:pt>
                <c:pt idx="179">
                  <c:v>0.62605299999999997</c:v>
                </c:pt>
                <c:pt idx="180">
                  <c:v>0.62877700000000003</c:v>
                </c:pt>
                <c:pt idx="181">
                  <c:v>0.63086100000000001</c:v>
                </c:pt>
                <c:pt idx="182">
                  <c:v>0.63283100000000003</c:v>
                </c:pt>
                <c:pt idx="183">
                  <c:v>0.63470300000000002</c:v>
                </c:pt>
                <c:pt idx="184">
                  <c:v>0.63603799999999999</c:v>
                </c:pt>
                <c:pt idx="185">
                  <c:v>0.63976500000000003</c:v>
                </c:pt>
                <c:pt idx="186">
                  <c:v>0.63971800000000001</c:v>
                </c:pt>
                <c:pt idx="187">
                  <c:v>0.64139000000000002</c:v>
                </c:pt>
                <c:pt idx="188">
                  <c:v>0.64349800000000001</c:v>
                </c:pt>
                <c:pt idx="189">
                  <c:v>0.64457200000000003</c:v>
                </c:pt>
                <c:pt idx="190">
                  <c:v>0.64724499999999996</c:v>
                </c:pt>
                <c:pt idx="191">
                  <c:v>0.648146</c:v>
                </c:pt>
                <c:pt idx="192">
                  <c:v>0.64942500000000003</c:v>
                </c:pt>
                <c:pt idx="193">
                  <c:v>0.65158700000000003</c:v>
                </c:pt>
                <c:pt idx="194">
                  <c:v>0.654053</c:v>
                </c:pt>
                <c:pt idx="195">
                  <c:v>0.65524899999999997</c:v>
                </c:pt>
                <c:pt idx="196">
                  <c:v>0.65697300000000003</c:v>
                </c:pt>
                <c:pt idx="197">
                  <c:v>0.65806200000000004</c:v>
                </c:pt>
                <c:pt idx="198">
                  <c:v>0.65980899999999998</c:v>
                </c:pt>
                <c:pt idx="199">
                  <c:v>0.66169500000000003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0.00E+00</c:formatCode>
                <c:ptCount val="200"/>
                <c:pt idx="0">
                  <c:v>8.7809568498956698E-20</c:v>
                </c:pt>
                <c:pt idx="1">
                  <c:v>3.35329699338172E-16</c:v>
                </c:pt>
                <c:pt idx="2">
                  <c:v>4.0469126825086701E-14</c:v>
                </c:pt>
                <c:pt idx="3">
                  <c:v>1.1855233957067601E-12</c:v>
                </c:pt>
                <c:pt idx="4">
                  <c:v>1.5969700392325501E-11</c:v>
                </c:pt>
                <c:pt idx="5">
                  <c:v>1.31481828158211E-10</c:v>
                </c:pt>
                <c:pt idx="6">
                  <c:v>7.7007615961490498E-10</c:v>
                </c:pt>
                <c:pt idx="7">
                  <c:v>3.51271967767255E-9</c:v>
                </c:pt>
                <c:pt idx="8">
                  <c:v>1.32303237225862E-8</c:v>
                </c:pt>
                <c:pt idx="9">
                  <c:v>4.2819388237901498E-8</c:v>
                </c:pt>
                <c:pt idx="10">
                  <c:v>1.22521485098305E-7</c:v>
                </c:pt>
                <c:pt idx="11">
                  <c:v>3.1652869657095598E-7</c:v>
                </c:pt>
                <c:pt idx="12">
                  <c:v>7.5019999554095697E-7</c:v>
                </c:pt>
                <c:pt idx="13">
                  <c:v>1.65157213448053E-6</c:v>
                </c:pt>
                <c:pt idx="14">
                  <c:v>3.41078241834333E-6</c:v>
                </c:pt>
                <c:pt idx="15">
                  <c:v>6.6604057508700804E-6</c:v>
                </c:pt>
                <c:pt idx="16">
                  <c:v>1.2378485695811101E-5</c:v>
                </c:pt>
                <c:pt idx="17">
                  <c:v>2.20142345671977E-5</c:v>
                </c:pt>
                <c:pt idx="18">
                  <c:v>3.7634106876132902E-5</c:v>
                </c:pt>
                <c:pt idx="19">
                  <c:v>6.2083412072800695E-5</c:v>
                </c:pt>
                <c:pt idx="20">
                  <c:v>9.9156085274769001E-5</c:v>
                </c:pt>
                <c:pt idx="21" formatCode="General">
                  <c:v>1.5376296678040399E-4</c:v>
                </c:pt>
                <c:pt idx="22" formatCode="General">
                  <c:v>2.3208723416178701E-4</c:v>
                </c:pt>
                <c:pt idx="23" formatCode="General">
                  <c:v>3.4171472380485E-4</c:v>
                </c:pt>
                <c:pt idx="24" formatCode="General">
                  <c:v>4.9172693827959503E-4</c:v>
                </c:pt>
                <c:pt idx="25" formatCode="General">
                  <c:v>6.9274563383933598E-4</c:v>
                </c:pt>
                <c:pt idx="26" formatCode="General">
                  <c:v>9.5691998587849297E-4</c:v>
                </c:pt>
                <c:pt idx="27" formatCode="General">
                  <c:v>1.2978503035472901E-3</c:v>
                </c:pt>
                <c:pt idx="28" formatCode="General">
                  <c:v>1.73044588247743E-3</c:v>
                </c:pt>
                <c:pt idx="29" formatCode="General">
                  <c:v>2.2707185547141098E-3</c:v>
                </c:pt>
                <c:pt idx="30" formatCode="General">
                  <c:v>2.9355174891240901E-3</c:v>
                </c:pt>
                <c:pt idx="31" formatCode="General">
                  <c:v>3.7422144828742E-3</c:v>
                </c:pt>
                <c:pt idx="32" formatCode="General">
                  <c:v>4.7083520652344297E-3</c:v>
                </c:pt>
                <c:pt idx="33" formatCode="General">
                  <c:v>5.8512689697642097E-3</c:v>
                </c:pt>
                <c:pt idx="34" formatCode="General">
                  <c:v>7.1877187634651098E-3</c:v>
                </c:pt>
                <c:pt idx="35" formatCode="General">
                  <c:v>8.7334975903740203E-3</c:v>
                </c:pt>
                <c:pt idx="36" formatCode="General">
                  <c:v>1.0503096127355E-2</c:v>
                </c:pt>
                <c:pt idx="37" formatCode="General">
                  <c:v>1.2509389083577301E-2</c:v>
                </c:pt>
                <c:pt idx="38" formatCode="General">
                  <c:v>1.4763373093147901E-2</c:v>
                </c:pt>
                <c:pt idx="39" formatCode="General">
                  <c:v>1.72739608878529E-2</c:v>
                </c:pt>
                <c:pt idx="40" formatCode="General">
                  <c:v>2.00478364467685E-2</c:v>
                </c:pt>
                <c:pt idx="41" formatCode="General">
                  <c:v>2.3089372646156101E-2</c:v>
                </c:pt>
                <c:pt idx="42" formatCode="General">
                  <c:v>2.6400609990907199E-2</c:v>
                </c:pt>
                <c:pt idx="43" formatCode="General">
                  <c:v>2.9981292466315E-2</c:v>
                </c:pt>
                <c:pt idx="44" formatCode="General">
                  <c:v>3.3828954520041699E-2</c:v>
                </c:pt>
                <c:pt idx="45" formatCode="General">
                  <c:v>3.7939051726600198E-2</c:v>
                </c:pt>
                <c:pt idx="46" formatCode="General">
                  <c:v>4.2305126806404601E-2</c:v>
                </c:pt>
                <c:pt idx="47" formatCode="General">
                  <c:v>4.6919002331266897E-2</c:v>
                </c:pt>
                <c:pt idx="48" formatCode="General">
                  <c:v>5.1770991579001897E-2</c:v>
                </c:pt>
                <c:pt idx="49" formatCode="General">
                  <c:v>5.6850119512449698E-2</c:v>
                </c:pt>
                <c:pt idx="50" formatCode="General">
                  <c:v>6.2144346654975202E-2</c:v>
                </c:pt>
                <c:pt idx="51" formatCode="General">
                  <c:v>6.7640789618394107E-2</c:v>
                </c:pt>
                <c:pt idx="52" formatCode="General">
                  <c:v>7.3325933121465806E-2</c:v>
                </c:pt>
                <c:pt idx="53" formatCode="General">
                  <c:v>7.9185829441614702E-2</c:v>
                </c:pt>
                <c:pt idx="54" formatCode="General">
                  <c:v>8.5206282308778802E-2</c:v>
                </c:pt>
                <c:pt idx="55" formatCode="General">
                  <c:v>9.1373013233654002E-2</c:v>
                </c:pt>
                <c:pt idx="56" formatCode="General">
                  <c:v>9.7671809133569404E-2</c:v>
                </c:pt>
                <c:pt idx="57" formatCode="General">
                  <c:v>0.10408865086161199</c:v>
                </c:pt>
                <c:pt idx="58" formatCode="General">
                  <c:v>0.110609822853143</c:v>
                </c:pt>
                <c:pt idx="59" formatCode="General">
                  <c:v>0.11722200458167301</c:v>
                </c:pt>
                <c:pt idx="60" formatCode="General">
                  <c:v>0.123912344872407</c:v>
                </c:pt>
                <c:pt idx="61" formatCode="General">
                  <c:v>0.130668520369571</c:v>
                </c:pt>
                <c:pt idx="62" formatCode="General">
                  <c:v>0.13747877960809299</c:v>
                </c:pt>
                <c:pt idx="63" formatCode="General">
                  <c:v>0.14433197421684499</c:v>
                </c:pt>
                <c:pt idx="64" formatCode="General">
                  <c:v>0.15121757879497699</c:v>
                </c:pt>
                <c:pt idx="65" formatCode="General">
                  <c:v>0.158125700968829</c:v>
                </c:pt>
                <c:pt idx="66" formatCode="General">
                  <c:v>0.165047083067279</c:v>
                </c:pt>
                <c:pt idx="67" formatCode="General">
                  <c:v>0.171973096758958</c:v>
                </c:pt>
                <c:pt idx="68" formatCode="General">
                  <c:v>0.17889573188463401</c:v>
                </c:pt>
                <c:pt idx="69" formatCode="General">
                  <c:v>0.185807580599538</c:v>
                </c:pt>
                <c:pt idx="70" formatCode="General">
                  <c:v>0.19270181781927001</c:v>
                </c:pt>
                <c:pt idx="71" formatCode="General">
                  <c:v>0.19957217884348799</c:v>
                </c:pt>
                <c:pt idx="72" formatCode="General">
                  <c:v>0.206412934917067</c:v>
                </c:pt>
                <c:pt idx="73" formatCode="General">
                  <c:v>0.21321886738089299</c:v>
                </c:pt>
                <c:pt idx="74" formatCode="General">
                  <c:v>0.21998524096536701</c:v>
                </c:pt>
                <c:pt idx="75" formatCode="General">
                  <c:v>0.22670777668973899</c:v>
                </c:pt>
                <c:pt idx="76" formatCode="General">
                  <c:v>0.23338262474973401</c:v>
                </c:pt>
                <c:pt idx="77" formatCode="General">
                  <c:v>0.24000633770461999</c:v>
                </c:pt>
                <c:pt idx="78" formatCode="General">
                  <c:v>0.246575844212303</c:v>
                </c:pt>
                <c:pt idx="79" formatCode="General">
                  <c:v>0.25308842350689997</c:v>
                </c:pt>
                <c:pt idx="80" formatCode="General">
                  <c:v>0.25954168076670597</c:v>
                </c:pt>
                <c:pt idx="81" formatCode="General">
                  <c:v>0.26593352348093502</c:v>
                </c:pt>
                <c:pt idx="82" formatCode="General">
                  <c:v>0.272262138890354</c:v>
                </c:pt>
                <c:pt idx="83" formatCode="General">
                  <c:v>0.27852597254917</c:v>
                </c:pt>
                <c:pt idx="84" formatCode="General">
                  <c:v>0.28472370803268998</c:v>
                </c:pt>
                <c:pt idx="85" formatCode="General">
                  <c:v>0.29085424779665398</c:v>
                </c:pt>
                <c:pt idx="86" formatCode="General">
                  <c:v>0.296916695179195</c:v>
                </c:pt>
                <c:pt idx="87" formatCode="General">
                  <c:v>0.30291033752456797</c:v>
                </c:pt>
                <c:pt idx="88" formatCode="General">
                  <c:v>0.308834630398647</c:v>
                </c:pt>
                <c:pt idx="89" formatCode="General">
                  <c:v>0.31468918285929698</c:v>
                </c:pt>
                <c:pt idx="90" formatCode="General">
                  <c:v>0.32047374373969101</c:v>
                </c:pt>
                <c:pt idx="91" formatCode="General">
                  <c:v>0.32618818889922602</c:v>
                </c:pt>
                <c:pt idx="92" formatCode="General">
                  <c:v>0.33183250939447301</c:v>
                </c:pt>
                <c:pt idx="93" formatCode="General">
                  <c:v>0.33740680052149902</c:v>
                </c:pt>
                <c:pt idx="94" formatCode="General">
                  <c:v>0.34291125168058401</c:v>
                </c:pt>
                <c:pt idx="95" formatCode="General">
                  <c:v>0.34834613701475498</c:v>
                </c:pt>
                <c:pt idx="96" formatCode="General">
                  <c:v>0.35371180677443298</c:v>
                </c:pt>
                <c:pt idx="97" formatCode="General">
                  <c:v>0.35900867936179898</c:v>
                </c:pt>
                <c:pt idx="98" formatCode="General">
                  <c:v>0.36423723401007901</c:v>
                </c:pt>
                <c:pt idx="99" formatCode="General">
                  <c:v>0.36939800405474699</c:v>
                </c:pt>
                <c:pt idx="100" formatCode="General">
                  <c:v>0.37449157075559802</c:v>
                </c:pt>
                <c:pt idx="101" formatCode="General">
                  <c:v>0.37951855763070502</c:v>
                </c:pt>
                <c:pt idx="102" formatCode="General">
                  <c:v>0.38447962526531398</c:v>
                </c:pt>
                <c:pt idx="103" formatCode="General">
                  <c:v>0.38937546656087602</c:v>
                </c:pt>
                <c:pt idx="104" formatCode="General">
                  <c:v>0.39420680239144501</c:v>
                </c:pt>
                <c:pt idx="105" formatCode="General">
                  <c:v>0.398974377636726</c:v>
                </c:pt>
                <c:pt idx="106" formatCode="General">
                  <c:v>0.40367895756300998</c:v>
                </c:pt>
                <c:pt idx="107" formatCode="General">
                  <c:v>0.40832132452514602</c:v>
                </c:pt>
                <c:pt idx="108" formatCode="General">
                  <c:v>0.41290227496452198</c:v>
                </c:pt>
                <c:pt idx="109" formatCode="General">
                  <c:v>0.41742261667973501</c:v>
                </c:pt>
                <c:pt idx="110" formatCode="General">
                  <c:v>0.42188316634831902</c:v>
                </c:pt>
                <c:pt idx="111" formatCode="General">
                  <c:v>0.426284747279422</c:v>
                </c:pt>
                <c:pt idx="112" formatCode="General">
                  <c:v>0.43062818737879699</c:v>
                </c:pt>
                <c:pt idx="113" formatCode="General">
                  <c:v>0.43491431730887098</c:v>
                </c:pt>
                <c:pt idx="114" formatCode="General">
                  <c:v>0.43914396882791501</c:v>
                </c:pt>
                <c:pt idx="115" formatCode="General">
                  <c:v>0.44331797329356498</c:v>
                </c:pt>
                <c:pt idx="116" formatCode="General">
                  <c:v>0.44743716031707498</c:v>
                </c:pt>
                <c:pt idx="117" formatCode="General">
                  <c:v>0.45150235655572302</c:v>
                </c:pt>
                <c:pt idx="118" formatCode="General">
                  <c:v>0.45551438463175498</c:v>
                </c:pt>
                <c:pt idx="119" formatCode="General">
                  <c:v>0.45947406216719999</c:v>
                </c:pt>
                <c:pt idx="120" formatCode="General">
                  <c:v>0.46338220092468901</c:v>
                </c:pt>
                <c:pt idx="121" formatCode="General">
                  <c:v>0.46723960604520098</c:v>
                </c:pt>
                <c:pt idx="122" formatCode="General">
                  <c:v>0.47104707537440998</c:v>
                </c:pt>
                <c:pt idx="123" formatCode="General">
                  <c:v>0.47480539886992801</c:v>
                </c:pt>
                <c:pt idx="124" formatCode="General">
                  <c:v>0.47851535808239298</c:v>
                </c:pt>
                <c:pt idx="125" formatCode="General">
                  <c:v>0.48217772570391199</c:v>
                </c:pt>
                <c:pt idx="126" formatCode="General">
                  <c:v>0.48579326517788302</c:v>
                </c:pt>
                <c:pt idx="127" formatCode="General">
                  <c:v>0.489362730364717</c:v>
                </c:pt>
                <c:pt idx="128" formatCode="General">
                  <c:v>0.492886865258435</c:v>
                </c:pt>
                <c:pt idx="129" formatCode="General">
                  <c:v>0.49636640374951202</c:v>
                </c:pt>
                <c:pt idx="130" formatCode="General">
                  <c:v>0.499802069429721</c:v>
                </c:pt>
                <c:pt idx="131" formatCode="General">
                  <c:v>0.50319457543510604</c:v>
                </c:pt>
                <c:pt idx="132" formatCode="General">
                  <c:v>0.50654462432349501</c:v>
                </c:pt>
                <c:pt idx="133" formatCode="General">
                  <c:v>0.50985290798329397</c:v>
                </c:pt>
                <c:pt idx="134" formatCode="General">
                  <c:v>0.51312010757055804</c:v>
                </c:pt>
                <c:pt idx="135" formatCode="General">
                  <c:v>0.51634689347159202</c:v>
                </c:pt>
                <c:pt idx="136" formatCode="General">
                  <c:v>0.51953392528856301</c:v>
                </c:pt>
                <c:pt idx="137" formatCode="General">
                  <c:v>0.52268185184582705</c:v>
                </c:pt>
                <c:pt idx="138" formatCode="General">
                  <c:v>0.52579131121484202</c:v>
                </c:pt>
                <c:pt idx="139" formatCode="General">
                  <c:v>0.52886293075575397</c:v>
                </c:pt>
                <c:pt idx="140" formatCode="General">
                  <c:v>0.53189732717388605</c:v>
                </c:pt>
                <c:pt idx="141" formatCode="General">
                  <c:v>0.53489510658950501</c:v>
                </c:pt>
                <c:pt idx="142" formatCode="General">
                  <c:v>0.53785686461940097</c:v>
                </c:pt>
                <c:pt idx="143" formatCode="General">
                  <c:v>0.54078318646892698</c:v>
                </c:pt>
                <c:pt idx="144" formatCode="General">
                  <c:v>0.54367464703326795</c:v>
                </c:pt>
                <c:pt idx="145" formatCode="General">
                  <c:v>0.54653181100681103</c:v>
                </c:pt>
                <c:pt idx="146" formatCode="General">
                  <c:v>0.54935523299960298</c:v>
                </c:pt>
                <c:pt idx="147" formatCode="General">
                  <c:v>0.55214545765994505</c:v>
                </c:pt>
                <c:pt idx="148" formatCode="General">
                  <c:v>0.55490301980228995</c:v>
                </c:pt>
                <c:pt idx="149" formatCode="General">
                  <c:v>0.55762844453965499</c:v>
                </c:pt>
                <c:pt idx="150" formatCode="General">
                  <c:v>0.56032224741985104</c:v>
                </c:pt>
                <c:pt idx="151" formatCode="General">
                  <c:v>0.56298493456488397</c:v>
                </c:pt>
                <c:pt idx="152" formatCode="General">
                  <c:v>0.56561700281295901</c:v>
                </c:pt>
                <c:pt idx="153" formatCode="General">
                  <c:v>0.56821893986253602</c:v>
                </c:pt>
                <c:pt idx="154" formatCode="General">
                  <c:v>0.57079122441798602</c:v>
                </c:pt>
                <c:pt idx="155" formatCode="General">
                  <c:v>0.57333432633639703</c:v>
                </c:pt>
                <c:pt idx="156" formatCode="General">
                  <c:v>0.57584870677514699</c:v>
                </c:pt>
                <c:pt idx="157" formatCode="General">
                  <c:v>0.57833481833988698</c:v>
                </c:pt>
                <c:pt idx="158" formatCode="General">
                  <c:v>0.58079310523262095</c:v>
                </c:pt>
                <c:pt idx="159" formatCode="General">
                  <c:v>0.58322400339959901</c:v>
                </c:pt>
                <c:pt idx="160" formatCode="General">
                  <c:v>0.58562794067874802</c:v>
                </c:pt>
                <c:pt idx="161" formatCode="General">
                  <c:v>0.58800533694644697</c:v>
                </c:pt>
                <c:pt idx="162" formatCode="General">
                  <c:v>0.59035660426340197</c:v>
                </c:pt>
                <c:pt idx="163" formatCode="General">
                  <c:v>0.59268214701946997</c:v>
                </c:pt>
                <c:pt idx="164" formatCode="General">
                  <c:v>0.59498236207724697</c:v>
                </c:pt>
                <c:pt idx="165" formatCode="General">
                  <c:v>0.59725763891428896</c:v>
                </c:pt>
                <c:pt idx="166" formatCode="General">
                  <c:v>0.59950835976384498</c:v>
                </c:pt>
                <c:pt idx="167" formatCode="General">
                  <c:v>0.60173489975396999</c:v>
                </c:pt>
                <c:pt idx="168" formatCode="General">
                  <c:v>0.60393762704494602</c:v>
                </c:pt>
                <c:pt idx="169" formatCode="General">
                  <c:v>0.60611690296491605</c:v>
                </c:pt>
                <c:pt idx="170" formatCode="General">
                  <c:v>0.60827308214365094</c:v>
                </c:pt>
                <c:pt idx="171" formatCode="General">
                  <c:v>0.61040651264441703</c:v>
                </c:pt>
                <c:pt idx="172" formatCode="General">
                  <c:v>0.61251753609385196</c:v>
                </c:pt>
                <c:pt idx="173" formatCode="General">
                  <c:v>0.61460648780985105</c:v>
                </c:pt>
                <c:pt idx="174" formatCode="General">
                  <c:v>0.61667369692739504</c:v>
                </c:pt>
                <c:pt idx="175" formatCode="General">
                  <c:v>0.61871948652231501</c:v>
                </c:pt>
                <c:pt idx="176" formatCode="General">
                  <c:v>0.62074417373295998</c:v>
                </c:pt>
                <c:pt idx="177" formatCode="General">
                  <c:v>0.62274806987976605</c:v>
                </c:pt>
                <c:pt idx="178" formatCode="General">
                  <c:v>0.624731480582707</c:v>
                </c:pt>
                <c:pt idx="179" formatCode="General">
                  <c:v>0.62669470587663501</c:v>
                </c:pt>
                <c:pt idx="180" formatCode="General">
                  <c:v>0.62863804032449899</c:v>
                </c:pt>
                <c:pt idx="181" formatCode="General">
                  <c:v>0.63056177312845796</c:v>
                </c:pt>
                <c:pt idx="182" formatCode="General">
                  <c:v>0.63246618823888701</c:v>
                </c:pt>
                <c:pt idx="183" formatCode="General">
                  <c:v>0.63435156446129803</c:v>
                </c:pt>
                <c:pt idx="184" formatCode="General">
                  <c:v>0.63621817556118399</c:v>
                </c:pt>
                <c:pt idx="185" formatCode="General">
                  <c:v>0.63806629036679896</c:v>
                </c:pt>
                <c:pt idx="186" formatCode="General">
                  <c:v>0.63989617286990197</c:v>
                </c:pt>
                <c:pt idx="187" formatCode="General">
                  <c:v>0.64170808232448895</c:v>
                </c:pt>
                <c:pt idx="188" formatCode="General">
                  <c:v>0.64350227334351395</c:v>
                </c:pt>
                <c:pt idx="189" formatCode="General">
                  <c:v>0.64527899599365601</c:v>
                </c:pt>
                <c:pt idx="190" formatCode="General">
                  <c:v>0.64703849588812801</c:v>
                </c:pt>
                <c:pt idx="191" formatCode="General">
                  <c:v>0.64878101427757795</c:v>
                </c:pt>
                <c:pt idx="192" formatCode="General">
                  <c:v>0.65050678813908702</c:v>
                </c:pt>
                <c:pt idx="193" formatCode="General">
                  <c:v>0.65221605026331897</c:v>
                </c:pt>
                <c:pt idx="194" formatCode="General">
                  <c:v>0.65390902933983197</c:v>
                </c:pt>
                <c:pt idx="195" formatCode="General">
                  <c:v>0.65558595004058196</c:v>
                </c:pt>
                <c:pt idx="196" formatCode="General">
                  <c:v>0.65724703310166499</c:v>
                </c:pt>
                <c:pt idx="197" formatCode="General">
                  <c:v>0.65889249540331196</c:v>
                </c:pt>
                <c:pt idx="198" formatCode="General">
                  <c:v>0.66052255004816995</c:v>
                </c:pt>
                <c:pt idx="199" formatCode="General">
                  <c:v>0.66213740643791397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0.34522599999999998</c:v>
                </c:pt>
                <c:pt idx="1">
                  <c:v>0.35625299999999999</c:v>
                </c:pt>
                <c:pt idx="2">
                  <c:v>0.36829800000000001</c:v>
                </c:pt>
                <c:pt idx="3">
                  <c:v>0.38123200000000002</c:v>
                </c:pt>
                <c:pt idx="4">
                  <c:v>0.39218799999999998</c:v>
                </c:pt>
                <c:pt idx="5">
                  <c:v>0.40487200000000001</c:v>
                </c:pt>
                <c:pt idx="6">
                  <c:v>0.416599</c:v>
                </c:pt>
                <c:pt idx="7">
                  <c:v>0.4304</c:v>
                </c:pt>
                <c:pt idx="8">
                  <c:v>0.44253399999999998</c:v>
                </c:pt>
                <c:pt idx="9">
                  <c:v>0.45558799999999999</c:v>
                </c:pt>
                <c:pt idx="10">
                  <c:v>0.46881600000000001</c:v>
                </c:pt>
                <c:pt idx="11">
                  <c:v>0.48119499999999998</c:v>
                </c:pt>
                <c:pt idx="12">
                  <c:v>0.49323899999999998</c:v>
                </c:pt>
                <c:pt idx="13">
                  <c:v>0.50773500000000005</c:v>
                </c:pt>
                <c:pt idx="14">
                  <c:v>0.51951999999999998</c:v>
                </c:pt>
                <c:pt idx="15">
                  <c:v>0.53239899999999996</c:v>
                </c:pt>
                <c:pt idx="16">
                  <c:v>0.54391900000000004</c:v>
                </c:pt>
                <c:pt idx="17">
                  <c:v>0.55698599999999998</c:v>
                </c:pt>
                <c:pt idx="18">
                  <c:v>0.56754599999999999</c:v>
                </c:pt>
                <c:pt idx="19">
                  <c:v>0.58073900000000001</c:v>
                </c:pt>
                <c:pt idx="20">
                  <c:v>0.59243999999999997</c:v>
                </c:pt>
                <c:pt idx="21">
                  <c:v>0.60386300000000004</c:v>
                </c:pt>
                <c:pt idx="22">
                  <c:v>0.61413300000000004</c:v>
                </c:pt>
                <c:pt idx="23">
                  <c:v>0.62467499999999998</c:v>
                </c:pt>
                <c:pt idx="24">
                  <c:v>0.63353300000000001</c:v>
                </c:pt>
                <c:pt idx="25">
                  <c:v>0.64399700000000004</c:v>
                </c:pt>
                <c:pt idx="26">
                  <c:v>0.65372300000000005</c:v>
                </c:pt>
                <c:pt idx="27">
                  <c:v>0.66321699999999995</c:v>
                </c:pt>
                <c:pt idx="28">
                  <c:v>0.67168799999999995</c:v>
                </c:pt>
                <c:pt idx="29">
                  <c:v>0.68089299999999997</c:v>
                </c:pt>
                <c:pt idx="30">
                  <c:v>0.68830899999999995</c:v>
                </c:pt>
                <c:pt idx="31">
                  <c:v>0.69436399999999998</c:v>
                </c:pt>
                <c:pt idx="32">
                  <c:v>0.70052000000000003</c:v>
                </c:pt>
                <c:pt idx="33">
                  <c:v>0.70762800000000003</c:v>
                </c:pt>
                <c:pt idx="34">
                  <c:v>0.71352700000000002</c:v>
                </c:pt>
                <c:pt idx="35">
                  <c:v>0.718746</c:v>
                </c:pt>
                <c:pt idx="36">
                  <c:v>0.72288399999999997</c:v>
                </c:pt>
                <c:pt idx="37">
                  <c:v>0.72773600000000005</c:v>
                </c:pt>
                <c:pt idx="38">
                  <c:v>0.73150199999999999</c:v>
                </c:pt>
                <c:pt idx="39">
                  <c:v>0.73556999999999995</c:v>
                </c:pt>
                <c:pt idx="40">
                  <c:v>0.73889099999999996</c:v>
                </c:pt>
                <c:pt idx="41">
                  <c:v>0.74086300000000005</c:v>
                </c:pt>
                <c:pt idx="42">
                  <c:v>0.74295800000000001</c:v>
                </c:pt>
                <c:pt idx="43">
                  <c:v>0.74434999999999996</c:v>
                </c:pt>
                <c:pt idx="44">
                  <c:v>0.74537399999999998</c:v>
                </c:pt>
                <c:pt idx="45">
                  <c:v>0.74554399999999998</c:v>
                </c:pt>
                <c:pt idx="46">
                  <c:v>0.745946</c:v>
                </c:pt>
                <c:pt idx="47">
                  <c:v>0.74539900000000003</c:v>
                </c:pt>
                <c:pt idx="48">
                  <c:v>0.74490400000000001</c:v>
                </c:pt>
                <c:pt idx="49">
                  <c:v>0.74302000000000001</c:v>
                </c:pt>
                <c:pt idx="50">
                  <c:v>0.74257499999999999</c:v>
                </c:pt>
                <c:pt idx="51">
                  <c:v>0.74014999999999997</c:v>
                </c:pt>
                <c:pt idx="52">
                  <c:v>0.73876399999999998</c:v>
                </c:pt>
                <c:pt idx="53">
                  <c:v>0.73533099999999996</c:v>
                </c:pt>
                <c:pt idx="54">
                  <c:v>0.73336800000000002</c:v>
                </c:pt>
                <c:pt idx="55">
                  <c:v>0.73115300000000005</c:v>
                </c:pt>
                <c:pt idx="56">
                  <c:v>0.72763900000000004</c:v>
                </c:pt>
                <c:pt idx="57">
                  <c:v>0.72381899999999999</c:v>
                </c:pt>
                <c:pt idx="58">
                  <c:v>0.71979199999999999</c:v>
                </c:pt>
                <c:pt idx="59">
                  <c:v>0.715831</c:v>
                </c:pt>
                <c:pt idx="60">
                  <c:v>0.71264899999999998</c:v>
                </c:pt>
                <c:pt idx="61">
                  <c:v>0.70821100000000003</c:v>
                </c:pt>
                <c:pt idx="62">
                  <c:v>0.70504199999999995</c:v>
                </c:pt>
                <c:pt idx="63">
                  <c:v>0.699411</c:v>
                </c:pt>
                <c:pt idx="64">
                  <c:v>0.69422200000000001</c:v>
                </c:pt>
                <c:pt idx="65">
                  <c:v>0.69034899999999999</c:v>
                </c:pt>
                <c:pt idx="66">
                  <c:v>0.68632300000000002</c:v>
                </c:pt>
                <c:pt idx="67">
                  <c:v>0.68024499999999999</c:v>
                </c:pt>
                <c:pt idx="68">
                  <c:v>0.67664100000000005</c:v>
                </c:pt>
                <c:pt idx="69">
                  <c:v>0.67115400000000003</c:v>
                </c:pt>
                <c:pt idx="70">
                  <c:v>0.66645699999999997</c:v>
                </c:pt>
                <c:pt idx="71">
                  <c:v>0.66140900000000002</c:v>
                </c:pt>
                <c:pt idx="72">
                  <c:v>0.65659400000000001</c:v>
                </c:pt>
                <c:pt idx="73">
                  <c:v>0.65267399999999998</c:v>
                </c:pt>
                <c:pt idx="74">
                  <c:v>0.647671</c:v>
                </c:pt>
                <c:pt idx="75">
                  <c:v>0.64256500000000005</c:v>
                </c:pt>
                <c:pt idx="76">
                  <c:v>0.63567499999999999</c:v>
                </c:pt>
                <c:pt idx="77">
                  <c:v>0.63227599999999995</c:v>
                </c:pt>
                <c:pt idx="78">
                  <c:v>0.62685599999999997</c:v>
                </c:pt>
                <c:pt idx="79">
                  <c:v>0.62196300000000004</c:v>
                </c:pt>
                <c:pt idx="80">
                  <c:v>0.61767399999999995</c:v>
                </c:pt>
                <c:pt idx="81">
                  <c:v>0.61208300000000004</c:v>
                </c:pt>
                <c:pt idx="82">
                  <c:v>0.607325</c:v>
                </c:pt>
                <c:pt idx="83">
                  <c:v>0.60148500000000005</c:v>
                </c:pt>
                <c:pt idx="84">
                  <c:v>0.59702100000000002</c:v>
                </c:pt>
                <c:pt idx="85">
                  <c:v>0.59281799999999996</c:v>
                </c:pt>
                <c:pt idx="86">
                  <c:v>0.5887</c:v>
                </c:pt>
                <c:pt idx="87">
                  <c:v>0.58330400000000004</c:v>
                </c:pt>
                <c:pt idx="88">
                  <c:v>0.57735199999999998</c:v>
                </c:pt>
                <c:pt idx="89">
                  <c:v>0.57378799999999996</c:v>
                </c:pt>
                <c:pt idx="90">
                  <c:v>0.56932799999999995</c:v>
                </c:pt>
                <c:pt idx="91">
                  <c:v>0.56491499999999994</c:v>
                </c:pt>
                <c:pt idx="92">
                  <c:v>0.56137599999999999</c:v>
                </c:pt>
                <c:pt idx="93">
                  <c:v>0.55634799999999995</c:v>
                </c:pt>
                <c:pt idx="94">
                  <c:v>0.55135400000000001</c:v>
                </c:pt>
                <c:pt idx="95">
                  <c:v>0.546844</c:v>
                </c:pt>
                <c:pt idx="96">
                  <c:v>0.54252999999999996</c:v>
                </c:pt>
                <c:pt idx="97">
                  <c:v>0.539134</c:v>
                </c:pt>
                <c:pt idx="98">
                  <c:v>0.53454699999999999</c:v>
                </c:pt>
                <c:pt idx="99">
                  <c:v>0.52993199999999996</c:v>
                </c:pt>
                <c:pt idx="100">
                  <c:v>0.52636099999999997</c:v>
                </c:pt>
                <c:pt idx="101">
                  <c:v>0.52193400000000001</c:v>
                </c:pt>
                <c:pt idx="102">
                  <c:v>0.51791100000000001</c:v>
                </c:pt>
                <c:pt idx="103">
                  <c:v>0.51476299999999997</c:v>
                </c:pt>
                <c:pt idx="104">
                  <c:v>0.51107800000000003</c:v>
                </c:pt>
                <c:pt idx="105">
                  <c:v>0.50696300000000005</c:v>
                </c:pt>
                <c:pt idx="106">
                  <c:v>0.50373999999999997</c:v>
                </c:pt>
                <c:pt idx="107">
                  <c:v>0.49898900000000002</c:v>
                </c:pt>
                <c:pt idx="108">
                  <c:v>0.494867</c:v>
                </c:pt>
                <c:pt idx="109">
                  <c:v>0.49113800000000002</c:v>
                </c:pt>
                <c:pt idx="110">
                  <c:v>0.48926399999999998</c:v>
                </c:pt>
                <c:pt idx="111">
                  <c:v>0.48355500000000001</c:v>
                </c:pt>
                <c:pt idx="112">
                  <c:v>0.48023900000000003</c:v>
                </c:pt>
                <c:pt idx="113">
                  <c:v>0.476966</c:v>
                </c:pt>
                <c:pt idx="114">
                  <c:v>0.47434700000000002</c:v>
                </c:pt>
                <c:pt idx="115">
                  <c:v>0.47114600000000001</c:v>
                </c:pt>
                <c:pt idx="116">
                  <c:v>0.46595599999999998</c:v>
                </c:pt>
                <c:pt idx="117">
                  <c:v>0.46283299999999999</c:v>
                </c:pt>
                <c:pt idx="118">
                  <c:v>0.46073700000000001</c:v>
                </c:pt>
                <c:pt idx="119">
                  <c:v>0.45632</c:v>
                </c:pt>
                <c:pt idx="120">
                  <c:v>0.45309199999999999</c:v>
                </c:pt>
                <c:pt idx="121">
                  <c:v>0.450104</c:v>
                </c:pt>
                <c:pt idx="122">
                  <c:v>0.447571</c:v>
                </c:pt>
                <c:pt idx="123">
                  <c:v>0.44454700000000003</c:v>
                </c:pt>
                <c:pt idx="124">
                  <c:v>0.44051499999999999</c:v>
                </c:pt>
                <c:pt idx="125">
                  <c:v>0.43958399999999997</c:v>
                </c:pt>
                <c:pt idx="126">
                  <c:v>0.43571300000000002</c:v>
                </c:pt>
                <c:pt idx="127">
                  <c:v>0.43281999999999998</c:v>
                </c:pt>
                <c:pt idx="128">
                  <c:v>0.42984899999999998</c:v>
                </c:pt>
                <c:pt idx="129">
                  <c:v>0.42587999999999998</c:v>
                </c:pt>
                <c:pt idx="130">
                  <c:v>0.42438799999999999</c:v>
                </c:pt>
                <c:pt idx="131">
                  <c:v>0.42035099999999997</c:v>
                </c:pt>
                <c:pt idx="132">
                  <c:v>0.41793599999999997</c:v>
                </c:pt>
                <c:pt idx="133">
                  <c:v>0.41591899999999998</c:v>
                </c:pt>
                <c:pt idx="134">
                  <c:v>0.412055</c:v>
                </c:pt>
                <c:pt idx="135">
                  <c:v>0.40962700000000002</c:v>
                </c:pt>
                <c:pt idx="136">
                  <c:v>0.406781</c:v>
                </c:pt>
                <c:pt idx="137">
                  <c:v>0.405088</c:v>
                </c:pt>
                <c:pt idx="138">
                  <c:v>0.40270600000000001</c:v>
                </c:pt>
                <c:pt idx="139">
                  <c:v>0.39979999999999999</c:v>
                </c:pt>
                <c:pt idx="140">
                  <c:v>0.39795000000000003</c:v>
                </c:pt>
                <c:pt idx="141">
                  <c:v>0.39548899999999998</c:v>
                </c:pt>
                <c:pt idx="142">
                  <c:v>0.39269799999999999</c:v>
                </c:pt>
                <c:pt idx="143">
                  <c:v>0.39107500000000001</c:v>
                </c:pt>
                <c:pt idx="144">
                  <c:v>0.38661899999999999</c:v>
                </c:pt>
                <c:pt idx="145">
                  <c:v>0.38513199999999997</c:v>
                </c:pt>
                <c:pt idx="146">
                  <c:v>0.383272</c:v>
                </c:pt>
                <c:pt idx="147">
                  <c:v>0.380936</c:v>
                </c:pt>
                <c:pt idx="148">
                  <c:v>0.377637</c:v>
                </c:pt>
                <c:pt idx="149">
                  <c:v>0.37450899999999998</c:v>
                </c:pt>
                <c:pt idx="150">
                  <c:v>0.374641</c:v>
                </c:pt>
                <c:pt idx="151">
                  <c:v>0.37148300000000001</c:v>
                </c:pt>
                <c:pt idx="152">
                  <c:v>0.36868499999999998</c:v>
                </c:pt>
                <c:pt idx="153">
                  <c:v>0.365286</c:v>
                </c:pt>
                <c:pt idx="154">
                  <c:v>0.36352299999999999</c:v>
                </c:pt>
                <c:pt idx="155">
                  <c:v>0.36330800000000002</c:v>
                </c:pt>
                <c:pt idx="156">
                  <c:v>0.36012499999999997</c:v>
                </c:pt>
                <c:pt idx="157">
                  <c:v>0.35869299999999998</c:v>
                </c:pt>
                <c:pt idx="158">
                  <c:v>0.35614400000000002</c:v>
                </c:pt>
                <c:pt idx="159">
                  <c:v>0.354242</c:v>
                </c:pt>
                <c:pt idx="160">
                  <c:v>0.35173500000000002</c:v>
                </c:pt>
                <c:pt idx="161">
                  <c:v>0.34968700000000003</c:v>
                </c:pt>
                <c:pt idx="162">
                  <c:v>0.34776099999999999</c:v>
                </c:pt>
                <c:pt idx="163">
                  <c:v>0.34645100000000001</c:v>
                </c:pt>
                <c:pt idx="164">
                  <c:v>0.34446199999999999</c:v>
                </c:pt>
                <c:pt idx="165">
                  <c:v>0.34296100000000002</c:v>
                </c:pt>
                <c:pt idx="166">
                  <c:v>0.34109699999999998</c:v>
                </c:pt>
                <c:pt idx="167">
                  <c:v>0.33979900000000002</c:v>
                </c:pt>
                <c:pt idx="168">
                  <c:v>0.336065</c:v>
                </c:pt>
                <c:pt idx="169">
                  <c:v>0.33449299999999998</c:v>
                </c:pt>
                <c:pt idx="170">
                  <c:v>0.33439600000000003</c:v>
                </c:pt>
                <c:pt idx="171">
                  <c:v>0.332179</c:v>
                </c:pt>
                <c:pt idx="172">
                  <c:v>0.32989299999999999</c:v>
                </c:pt>
                <c:pt idx="173">
                  <c:v>0.32759899999999997</c:v>
                </c:pt>
                <c:pt idx="174">
                  <c:v>0.32606299999999999</c:v>
                </c:pt>
                <c:pt idx="175">
                  <c:v>0.32422400000000001</c:v>
                </c:pt>
                <c:pt idx="176">
                  <c:v>0.322766</c:v>
                </c:pt>
                <c:pt idx="177">
                  <c:v>0.32175700000000002</c:v>
                </c:pt>
                <c:pt idx="178">
                  <c:v>0.31995299999999999</c:v>
                </c:pt>
                <c:pt idx="179">
                  <c:v>0.31840800000000002</c:v>
                </c:pt>
                <c:pt idx="180">
                  <c:v>0.31625199999999998</c:v>
                </c:pt>
                <c:pt idx="181">
                  <c:v>0.31410399999999999</c:v>
                </c:pt>
                <c:pt idx="182">
                  <c:v>0.31257299999999999</c:v>
                </c:pt>
                <c:pt idx="183">
                  <c:v>0.31091000000000002</c:v>
                </c:pt>
                <c:pt idx="184">
                  <c:v>0.30994699999999997</c:v>
                </c:pt>
                <c:pt idx="185">
                  <c:v>0.30633700000000003</c:v>
                </c:pt>
                <c:pt idx="186">
                  <c:v>0.306894</c:v>
                </c:pt>
                <c:pt idx="187">
                  <c:v>0.305421</c:v>
                </c:pt>
                <c:pt idx="188">
                  <c:v>0.30363800000000002</c:v>
                </c:pt>
                <c:pt idx="189">
                  <c:v>0.30298900000000001</c:v>
                </c:pt>
                <c:pt idx="190">
                  <c:v>0.30049700000000001</c:v>
                </c:pt>
                <c:pt idx="191">
                  <c:v>0.29944300000000001</c:v>
                </c:pt>
                <c:pt idx="192">
                  <c:v>0.29830699999999999</c:v>
                </c:pt>
                <c:pt idx="193">
                  <c:v>0.29663699999999998</c:v>
                </c:pt>
                <c:pt idx="194">
                  <c:v>0.29468499999999997</c:v>
                </c:pt>
                <c:pt idx="195">
                  <c:v>0.29342600000000002</c:v>
                </c:pt>
                <c:pt idx="196">
                  <c:v>0.29219699999999998</c:v>
                </c:pt>
                <c:pt idx="197">
                  <c:v>0.29128199999999999</c:v>
                </c:pt>
                <c:pt idx="198">
                  <c:v>0.289549</c:v>
                </c:pt>
                <c:pt idx="199">
                  <c:v>0.288491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0.34459000579638199</c:v>
                </c:pt>
                <c:pt idx="1">
                  <c:v>0.356126513616977</c:v>
                </c:pt>
                <c:pt idx="2">
                  <c:v>0.36792382700215698</c:v>
                </c:pt>
                <c:pt idx="3">
                  <c:v>0.37996017876270899</c:v>
                </c:pt>
                <c:pt idx="4">
                  <c:v>0.39221119116294301</c:v>
                </c:pt>
                <c:pt idx="5">
                  <c:v>0.404650064210549</c:v>
                </c:pt>
                <c:pt idx="6">
                  <c:v>0.41724782401375499</c:v>
                </c:pt>
                <c:pt idx="7">
                  <c:v>0.42997362714260301</c:v>
                </c:pt>
                <c:pt idx="8">
                  <c:v>0.442795114082559</c:v>
                </c:pt>
                <c:pt idx="9">
                  <c:v>0.45567880200600602</c:v>
                </c:pt>
                <c:pt idx="10">
                  <c:v>0.468590504401868</c:v>
                </c:pt>
                <c:pt idx="11">
                  <c:v>0.48149576282741102</c:v>
                </c:pt>
                <c:pt idx="12">
                  <c:v>0.49436027443182101</c:v>
                </c:pt>
                <c:pt idx="13">
                  <c:v>0.50715029818980195</c:v>
                </c:pt>
                <c:pt idx="14">
                  <c:v>0.51983302316865299</c:v>
                </c:pt>
                <c:pt idx="15">
                  <c:v>0.53237688374148995</c:v>
                </c:pt>
                <c:pt idx="16">
                  <c:v>0.544751809446269</c:v>
                </c:pt>
                <c:pt idx="17">
                  <c:v>0.55692940103994704</c:v>
                </c:pt>
                <c:pt idx="18">
                  <c:v>0.56888302894963005</c:v>
                </c:pt>
                <c:pt idx="19">
                  <c:v>0.58058785541526603</c:v>
                </c:pt>
                <c:pt idx="20">
                  <c:v>0.59202078672298097</c:v>
                </c:pt>
                <c:pt idx="21">
                  <c:v>0.60316036659779104</c:v>
                </c:pt>
                <c:pt idx="22">
                  <c:v>0.61398662564352902</c:v>
                </c:pt>
                <c:pt idx="23">
                  <c:v>0.62448090434805703</c:v>
                </c:pt>
                <c:pt idx="24">
                  <c:v>0.63462566838765</c:v>
                </c:pt>
                <c:pt idx="25">
                  <c:v>0.64440433467541802</c:v>
                </c:pt>
                <c:pt idx="26">
                  <c:v>0.65380112485577901</c:v>
                </c:pt>
                <c:pt idx="27">
                  <c:v>0.66280095993388199</c:v>
                </c:pt>
                <c:pt idx="28">
                  <c:v>0.67138940573928296</c:v>
                </c:pt>
                <c:pt idx="29">
                  <c:v>0.67955267432830802</c:v>
                </c:pt>
                <c:pt idx="30">
                  <c:v>0.68727768163926495</c:v>
                </c:pt>
                <c:pt idx="31">
                  <c:v>0.69455215713621599</c:v>
                </c:pt>
                <c:pt idx="32">
                  <c:v>0.70136479717647704</c:v>
                </c:pt>
                <c:pt idx="33">
                  <c:v>0.70770545070663704</c:v>
                </c:pt>
                <c:pt idx="34">
                  <c:v>0.71356532382700599</c:v>
                </c:pt>
                <c:pt idx="35">
                  <c:v>0.71893718885165403</c:v>
                </c:pt>
                <c:pt idx="36">
                  <c:v>0.72381558370903798</c:v>
                </c:pt>
                <c:pt idx="37">
                  <c:v>0.72819698875818295</c:v>
                </c:pt>
                <c:pt idx="38">
                  <c:v>0.73207997014356396</c:v>
                </c:pt>
                <c:pt idx="39">
                  <c:v>0.73546528143467604</c:v>
                </c:pt>
                <c:pt idx="40">
                  <c:v>0.73835591823040803</c:v>
                </c:pt>
                <c:pt idx="41">
                  <c:v>0.74075712339737099</c:v>
                </c:pt>
                <c:pt idx="42">
                  <c:v>0.74267634342924604</c:v>
                </c:pt>
                <c:pt idx="43">
                  <c:v>0.74412313888175796</c:v>
                </c:pt>
                <c:pt idx="44">
                  <c:v>0.74510905383138404</c:v>
                </c:pt>
                <c:pt idx="45">
                  <c:v>0.74564745075946903</c:v>
                </c:pt>
                <c:pt idx="46">
                  <c:v>0.74575331816386603</c:v>
                </c:pt>
                <c:pt idx="47">
                  <c:v>0.74544305857915205</c:v>
                </c:pt>
                <c:pt idx="48">
                  <c:v>0.74473426460792602</c:v>
                </c:pt>
                <c:pt idx="49">
                  <c:v>0.74364549011491099</c:v>
                </c:pt>
                <c:pt idx="50">
                  <c:v>0.74219602300685295</c:v>
                </c:pt>
                <c:pt idx="51">
                  <c:v>0.74040566510877104</c:v>
                </c:pt>
                <c:pt idx="52">
                  <c:v>0.73829452363752102</c:v>
                </c:pt>
                <c:pt idx="53">
                  <c:v>0.73588281774094799</c:v>
                </c:pt>
                <c:pt idx="54">
                  <c:v>0.73319070257431695</c:v>
                </c:pt>
                <c:pt idx="55">
                  <c:v>0.73023811246856096</c:v>
                </c:pt>
                <c:pt idx="56">
                  <c:v>0.72704462393602498</c:v>
                </c:pt>
                <c:pt idx="57">
                  <c:v>0.72362933857422596</c:v>
                </c:pt>
                <c:pt idx="58">
                  <c:v>0.72001078537183905</c:v>
                </c:pt>
                <c:pt idx="59">
                  <c:v>0.71620684149019498</c:v>
                </c:pt>
                <c:pt idx="60">
                  <c:v>0.71223467027897303</c:v>
                </c:pt>
                <c:pt idx="61">
                  <c:v>0.70811067507365899</c:v>
                </c:pt>
                <c:pt idx="62">
                  <c:v>0.70385046719980704</c:v>
                </c:pt>
                <c:pt idx="63">
                  <c:v>0.69946884655992203</c:v>
                </c:pt>
                <c:pt idx="64">
                  <c:v>0.69497979318793701</c:v>
                </c:pt>
                <c:pt idx="65">
                  <c:v>0.69039646820993505</c:v>
                </c:pt>
                <c:pt idx="66">
                  <c:v>0.68573122273589504</c:v>
                </c:pt>
                <c:pt idx="67">
                  <c:v>0.68099561331519298</c:v>
                </c:pt>
                <c:pt idx="68">
                  <c:v>0.676200422709758</c:v>
                </c:pt>
                <c:pt idx="69">
                  <c:v>0.67135568486620001</c:v>
                </c:pt>
                <c:pt idx="70">
                  <c:v>0.66647071309634798</c:v>
                </c:pt>
                <c:pt idx="71">
                  <c:v>0.66155413060054602</c:v>
                </c:pt>
                <c:pt idx="72">
                  <c:v>0.65661390258670604</c:v>
                </c:pt>
                <c:pt idx="73">
                  <c:v>0.65165736934867302</c:v>
                </c:pt>
                <c:pt idx="74">
                  <c:v>0.64669127976870799</c:v>
                </c:pt>
                <c:pt idx="75">
                  <c:v>0.64172182480029805</c:v>
                </c:pt>
                <c:pt idx="76">
                  <c:v>0.63675467056893797</c:v>
                </c:pt>
                <c:pt idx="77">
                  <c:v>0.631794990800292</c:v>
                </c:pt>
                <c:pt idx="78">
                  <c:v>0.62684749834764897</c:v>
                </c:pt>
                <c:pt idx="79">
                  <c:v>0.62191647564446895</c:v>
                </c:pt>
                <c:pt idx="80">
                  <c:v>0.61700580395388505</c:v>
                </c:pt>
                <c:pt idx="81">
                  <c:v>0.61211899132587699</c:v>
                </c:pt>
                <c:pt idx="82">
                  <c:v>0.60725919920538096</c:v>
                </c:pt>
                <c:pt idx="83">
                  <c:v>0.60242926766149996</c:v>
                </c:pt>
                <c:pt idx="84">
                  <c:v>0.59763173922998003</c:v>
                </c:pt>
                <c:pt idx="85">
                  <c:v>0.592868881378808</c:v>
                </c:pt>
                <c:pt idx="86">
                  <c:v>0.58814270762088505</c:v>
                </c:pt>
                <c:pt idx="87">
                  <c:v>0.58345499730861805</c:v>
                </c:pt>
                <c:pt idx="88">
                  <c:v>0.578807314153578</c:v>
                </c:pt>
                <c:pt idx="89">
                  <c:v>0.57420102352041902</c:v>
                </c:pt>
                <c:pt idx="90">
                  <c:v>0.56963730854849803</c:v>
                </c:pt>
                <c:pt idx="91">
                  <c:v>0.56511718515728104</c:v>
                </c:pt>
                <c:pt idx="92">
                  <c:v>0.56064151599311995</c:v>
                </c:pt>
                <c:pt idx="93">
                  <c:v>0.55621102337540196</c:v>
                </c:pt>
                <c:pt idx="94">
                  <c:v>0.55182630129973398</c:v>
                </c:pt>
                <c:pt idx="95">
                  <c:v>0.54748782655482497</c:v>
                </c:pt>
                <c:pt idx="96">
                  <c:v>0.54319596900830702</c:v>
                </c:pt>
                <c:pt idx="97">
                  <c:v>0.53895100111485605</c:v>
                </c:pt>
                <c:pt idx="98">
                  <c:v>0.53475310669794196</c:v>
                </c:pt>
                <c:pt idx="99">
                  <c:v>0.53060238905422197</c:v>
                </c:pt>
                <c:pt idx="100">
                  <c:v>0.52649887842725296</c:v>
                </c:pt>
                <c:pt idx="101">
                  <c:v>0.52244253889473302</c:v>
                </c:pt>
                <c:pt idx="102">
                  <c:v>0.51843327471103995</c:v>
                </c:pt>
                <c:pt idx="103">
                  <c:v>0.51447093614440897</c:v>
                </c:pt>
                <c:pt idx="104">
                  <c:v>0.51055532484567301</c:v>
                </c:pt>
                <c:pt idx="105">
                  <c:v>0.50668619878321497</c:v>
                </c:pt>
                <c:pt idx="106">
                  <c:v>0.50286327677647902</c:v>
                </c:pt>
                <c:pt idx="107">
                  <c:v>0.49908624265829798</c:v>
                </c:pt>
                <c:pt idx="108">
                  <c:v>0.49535474909417798</c:v>
                </c:pt>
                <c:pt idx="109">
                  <c:v>0.49166842108478098</c:v>
                </c:pt>
                <c:pt idx="110">
                  <c:v>0.48802685917597699</c:v>
                </c:pt>
                <c:pt idx="111">
                  <c:v>0.48442964239908498</c:v>
                </c:pt>
                <c:pt idx="112">
                  <c:v>0.48087633096230797</c:v>
                </c:pt>
                <c:pt idx="113">
                  <c:v>0.47736646871280702</c:v>
                </c:pt>
                <c:pt idx="114">
                  <c:v>0.47389958538743598</c:v>
                </c:pt>
                <c:pt idx="115">
                  <c:v>0.470475198668799</c:v>
                </c:pt>
                <c:pt idx="116">
                  <c:v>0.46709281606206199</c:v>
                </c:pt>
                <c:pt idx="117">
                  <c:v>0.46375193660674302</c:v>
                </c:pt>
                <c:pt idx="118">
                  <c:v>0.46045205243666198</c:v>
                </c:pt>
                <c:pt idx="119">
                  <c:v>0.457192650200203</c:v>
                </c:pt>
                <c:pt idx="120">
                  <c:v>0.45397321235208299</c:v>
                </c:pt>
                <c:pt idx="121">
                  <c:v>0.45079321832700697</c:v>
                </c:pt>
                <c:pt idx="122">
                  <c:v>0.44765214560472799</c:v>
                </c:pt>
                <c:pt idx="123">
                  <c:v>0.44454947067533102</c:v>
                </c:pt>
                <c:pt idx="124">
                  <c:v>0.44148466991284102</c:v>
                </c:pt>
                <c:pt idx="125">
                  <c:v>0.43845722036464402</c:v>
                </c:pt>
                <c:pt idx="126">
                  <c:v>0.43546660046359498</c:v>
                </c:pt>
                <c:pt idx="127">
                  <c:v>0.43251229066917701</c:v>
                </c:pt>
                <c:pt idx="128">
                  <c:v>0.42959377404354399</c:v>
                </c:pt>
                <c:pt idx="129">
                  <c:v>0.42671053676784099</c:v>
                </c:pt>
                <c:pt idx="130">
                  <c:v>0.42386206860374698</c:v>
                </c:pt>
                <c:pt idx="131">
                  <c:v>0.42104786330482202</c:v>
                </c:pt>
                <c:pt idx="132">
                  <c:v>0.418267418981843</c:v>
                </c:pt>
                <c:pt idx="133">
                  <c:v>0.41552023842600899</c:v>
                </c:pt>
                <c:pt idx="134">
                  <c:v>0.41280582939357202</c:v>
                </c:pt>
                <c:pt idx="135">
                  <c:v>0.41012370485516503</c:v>
                </c:pt>
                <c:pt idx="136">
                  <c:v>0.40747338321285298</c:v>
                </c:pt>
                <c:pt idx="137">
                  <c:v>0.40485438848766497</c:v>
                </c:pt>
                <c:pt idx="138">
                  <c:v>0.402266250480182</c:v>
                </c:pt>
                <c:pt idx="139">
                  <c:v>0.399708504906504</c:v>
                </c:pt>
                <c:pt idx="140">
                  <c:v>0.39718069351177299</c:v>
                </c:pt>
                <c:pt idx="141">
                  <c:v>0.39468236416323899</c:v>
                </c:pt>
                <c:pt idx="142">
                  <c:v>0.392213070924677</c:v>
                </c:pt>
                <c:pt idx="143">
                  <c:v>0.38977237411386301</c:v>
                </c:pt>
                <c:pt idx="144">
                  <c:v>0.38735984034462301</c:v>
                </c:pt>
                <c:pt idx="145">
                  <c:v>0.384975042554909</c:v>
                </c:pt>
                <c:pt idx="146">
                  <c:v>0.38261756002216901</c:v>
                </c:pt>
                <c:pt idx="147">
                  <c:v>0.38028697836724401</c:v>
                </c:pt>
                <c:pt idx="148">
                  <c:v>0.37798288954787101</c:v>
                </c:pt>
                <c:pt idx="149">
                  <c:v>0.37570489184281403</c:v>
                </c:pt>
                <c:pt idx="150">
                  <c:v>0.37345258982755603</c:v>
                </c:pt>
                <c:pt idx="151">
                  <c:v>0.371225594342388</c:v>
                </c:pt>
                <c:pt idx="152">
                  <c:v>0.36902352245370601</c:v>
                </c:pt>
                <c:pt idx="153">
                  <c:v>0.36684599740920698</c:v>
                </c:pt>
                <c:pt idx="154">
                  <c:v>0.36469264858765799</c:v>
                </c:pt>
                <c:pt idx="155">
                  <c:v>0.36256311144384801</c:v>
                </c:pt>
                <c:pt idx="156">
                  <c:v>0.36045702744925801</c:v>
                </c:pt>
                <c:pt idx="157">
                  <c:v>0.35837404402897499</c:v>
                </c:pt>
                <c:pt idx="158">
                  <c:v>0.35631381449531202</c:v>
                </c:pt>
                <c:pt idx="159">
                  <c:v>0.35427599797854298</c:v>
                </c:pt>
                <c:pt idx="160">
                  <c:v>0.35226025935517102</c:v>
                </c:pt>
                <c:pt idx="161">
                  <c:v>0.35026626917406101</c:v>
                </c:pt>
                <c:pt idx="162">
                  <c:v>0.348293703580769</c:v>
                </c:pt>
                <c:pt idx="163">
                  <c:v>0.34634224424037602</c:v>
                </c:pt>
                <c:pt idx="164">
                  <c:v>0.34441157825908297</c:v>
                </c:pt>
                <c:pt idx="165">
                  <c:v>0.342501398104819</c:v>
                </c:pt>
                <c:pt idx="166">
                  <c:v>0.34061140152709102</c:v>
                </c:pt>
                <c:pt idx="167">
                  <c:v>0.33874129147627502</c:v>
                </c:pt>
                <c:pt idx="168">
                  <c:v>0.33689077602253797</c:v>
                </c:pt>
                <c:pt idx="169">
                  <c:v>0.33505956827455502</c:v>
                </c:pt>
                <c:pt idx="170">
                  <c:v>0.33324738629817902</c:v>
                </c:pt>
                <c:pt idx="171">
                  <c:v>0.33145395303519798</c:v>
                </c:pt>
                <c:pt idx="172">
                  <c:v>0.32967899622230401</c:v>
                </c:pt>
                <c:pt idx="173">
                  <c:v>0.32792224831039501</c:v>
                </c:pt>
                <c:pt idx="174">
                  <c:v>0.32618344638429397</c:v>
                </c:pt>
                <c:pt idx="175">
                  <c:v>0.32446233208299702</c:v>
                </c:pt>
                <c:pt idx="176">
                  <c:v>0.32275865152050698</c:v>
                </c:pt>
                <c:pt idx="177">
                  <c:v>0.32107215520735399</c:v>
                </c:pt>
                <c:pt idx="178">
                  <c:v>0.31940259797284198</c:v>
                </c:pt>
                <c:pt idx="179">
                  <c:v>0.31774973888808999</c:v>
                </c:pt>
                <c:pt idx="180">
                  <c:v>0.31611334118991902</c:v>
                </c:pt>
                <c:pt idx="181">
                  <c:v>0.31449317220562401</c:v>
                </c:pt>
                <c:pt idx="182">
                  <c:v>0.31288900327867297</c:v>
                </c:pt>
                <c:pt idx="183">
                  <c:v>0.31130060969536599</c:v>
                </c:pt>
                <c:pt idx="184">
                  <c:v>0.30972777061247603</c:v>
                </c:pt>
                <c:pt idx="185">
                  <c:v>0.30817026898590499</c:v>
                </c:pt>
                <c:pt idx="186">
                  <c:v>0.30662789150037301</c:v>
                </c:pt>
                <c:pt idx="187">
                  <c:v>0.30510042850014701</c:v>
                </c:pt>
                <c:pt idx="188">
                  <c:v>0.30358767392084002</c:v>
                </c:pt>
                <c:pt idx="189">
                  <c:v>0.302089425222268</c:v>
                </c:pt>
                <c:pt idx="190">
                  <c:v>0.3006054833224</c:v>
                </c:pt>
                <c:pt idx="191">
                  <c:v>0.29913565253237301</c:v>
                </c:pt>
                <c:pt idx="192">
                  <c:v>0.29767974049260598</c:v>
                </c:pt>
                <c:pt idx="193">
                  <c:v>0.29623755810999097</c:v>
                </c:pt>
                <c:pt idx="194">
                  <c:v>0.294808919496171</c:v>
                </c:pt>
                <c:pt idx="195">
                  <c:v>0.29339364190689599</c:v>
                </c:pt>
                <c:pt idx="196">
                  <c:v>0.291991545682454</c:v>
                </c:pt>
                <c:pt idx="197">
                  <c:v>0.29060245418917802</c:v>
                </c:pt>
                <c:pt idx="198">
                  <c:v>0.28922619376200498</c:v>
                </c:pt>
                <c:pt idx="199">
                  <c:v>0.28786259364810102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4272"/>
        <c:axId val="576894664"/>
      </c:scatterChart>
      <c:valAx>
        <c:axId val="5768942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4664"/>
        <c:crosses val="autoZero"/>
        <c:crossBetween val="midCat"/>
      </c:valAx>
      <c:valAx>
        <c:axId val="5768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B1:E203" totalsRowShown="0" headerRowDxfId="14" dataDxfId="13">
  <autoFilter ref="B1:E203" xr:uid="{00000000-0009-0000-0100-000006000000}"/>
  <tableColumns count="4">
    <tableColumn id="1" xr3:uid="{00000000-0010-0000-0000-000001000000}" name="Pb Simulation" dataDxfId="12"/>
    <tableColumn id="2" xr3:uid="{00000000-0010-0000-0000-000002000000}" name="Pb Analytic" dataDxfId="11"/>
    <tableColumn id="3" xr3:uid="{00000000-0010-0000-0000-000003000000}" name="Absolute Error" dataDxfId="10"/>
    <tableColumn id="4" xr3:uid="{00000000-0010-0000-0000-000004000000}" name="Relative Error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F1:I203" totalsRowShown="0" headerRowDxfId="8" dataDxfId="7">
  <autoFilter ref="F1:I203" xr:uid="{00000000-0009-0000-0100-000007000000}"/>
  <tableColumns count="4">
    <tableColumn id="1" xr3:uid="{00000000-0010-0000-0100-000001000000}" name="Pd Simulation" dataDxfId="6"/>
    <tableColumn id="2" xr3:uid="{00000000-0010-0000-0100-000002000000}" name="Pd Analytic" dataDxfId="5"/>
    <tableColumn id="3" xr3:uid="{00000000-0010-0000-0100-000003000000}" name="Absolute Error" dataDxfId="4"/>
    <tableColumn id="4" xr3:uid="{00000000-0010-0000-0100-000004000000}" name="Relative Error" dataDxfId="3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e11" displayName="Table11" ref="A1:A203" totalsRowShown="0" headerRowDxfId="2" dataDxfId="1">
  <autoFilter ref="A1:A203" xr:uid="{00000000-0009-0000-0100-00000B000000}"/>
  <tableColumns count="1">
    <tableColumn id="1" xr3:uid="{00000000-0010-0000-0200-000001000000}" name="lambda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3"/>
  <sheetViews>
    <sheetView tabSelected="1" workbookViewId="0">
      <pane xSplit="1" ySplit="1" topLeftCell="B184" activePane="bottomRight" state="frozen"/>
      <selection pane="topRight" activeCell="B1" sqref="B1"/>
      <selection pane="bottomLeft" activeCell="A2" sqref="A2"/>
      <selection pane="bottomRight" activeCell="I2" sqref="I2:I201"/>
    </sheetView>
  </sheetViews>
  <sheetFormatPr defaultColWidth="9.1796875" defaultRowHeight="14.5" x14ac:dyDescent="0.35"/>
  <cols>
    <col min="1" max="1" width="9.7265625" style="1" customWidth="1"/>
    <col min="2" max="2" width="13" style="1" customWidth="1"/>
    <col min="3" max="3" width="15.36328125" style="1" customWidth="1"/>
    <col min="4" max="4" width="15.81640625" style="1" customWidth="1"/>
    <col min="5" max="5" width="15.1796875" style="1" customWidth="1"/>
    <col min="6" max="6" width="13" style="1" customWidth="1"/>
    <col min="7" max="7" width="15.36328125" style="1" customWidth="1"/>
    <col min="8" max="8" width="15.81640625" style="1" customWidth="1"/>
    <col min="9" max="10" width="15.1796875" style="1" customWidth="1"/>
    <col min="11" max="11" width="23.81640625" style="1" customWidth="1"/>
    <col min="12" max="12" width="16.81640625" style="1" customWidth="1"/>
    <col min="13" max="13" width="16.1796875" style="1" customWidth="1"/>
    <col min="14" max="16384" width="9.1796875" style="1"/>
  </cols>
  <sheetData>
    <row r="1" spans="1:9" x14ac:dyDescent="0.3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</v>
      </c>
      <c r="I1" s="1" t="s">
        <v>4</v>
      </c>
    </row>
    <row r="2" spans="1:9" x14ac:dyDescent="0.35">
      <c r="A2" s="1">
        <v>0.1</v>
      </c>
      <c r="B2">
        <v>0</v>
      </c>
      <c r="C2" s="3">
        <v>8.7809568498956698E-20</v>
      </c>
      <c r="D2" s="1">
        <f>ABS(Table6[[#This Row],[Pb Analytic]]-Table6[[#This Row],[Pb Simulation]])</f>
        <v>8.7809568498956698E-20</v>
      </c>
      <c r="E2" s="2">
        <f>Table6[[#This Row],[Absolute Error]]/Table6[[#This Row],[Pb Analytic]]</f>
        <v>1</v>
      </c>
      <c r="F2">
        <v>0.34522599999999998</v>
      </c>
      <c r="G2">
        <v>0.34459000579638199</v>
      </c>
      <c r="H2" s="1">
        <f>ABS(Table7[[#This Row],[Pd Analytic]]-Table7[[#This Row],[Pd Simulation]])</f>
        <v>6.3599420361798442E-4</v>
      </c>
      <c r="I2" s="1">
        <f>Table7[[#This Row],[Absolute Error]]/Table7[[#This Row],[Pd Analytic]]</f>
        <v>1.8456548156355788E-3</v>
      </c>
    </row>
    <row r="3" spans="1:9" x14ac:dyDescent="0.35">
      <c r="A3" s="1">
        <v>0.2</v>
      </c>
      <c r="B3">
        <v>0</v>
      </c>
      <c r="C3" s="3">
        <v>3.35329699338172E-16</v>
      </c>
      <c r="D3" s="1">
        <f>ABS(Table6[[#This Row],[Pb Analytic]]-Table6[[#This Row],[Pb Simulation]])</f>
        <v>3.35329699338172E-16</v>
      </c>
      <c r="E3" s="2">
        <f>Table6[[#This Row],[Absolute Error]]/Table6[[#This Row],[Pb Analytic]]</f>
        <v>1</v>
      </c>
      <c r="F3">
        <v>0.35625299999999999</v>
      </c>
      <c r="G3">
        <v>0.356126513616977</v>
      </c>
      <c r="H3" s="1">
        <f>ABS(Table7[[#This Row],[Pd Analytic]]-Table7[[#This Row],[Pd Simulation]])</f>
        <v>1.2648638302298343E-4</v>
      </c>
      <c r="I3" s="1">
        <f>Table7[[#This Row],[Absolute Error]]/Table7[[#This Row],[Pd Analytic]]</f>
        <v>3.551726091335696E-4</v>
      </c>
    </row>
    <row r="4" spans="1:9" x14ac:dyDescent="0.35">
      <c r="A4" s="1">
        <v>0.3</v>
      </c>
      <c r="B4">
        <v>0</v>
      </c>
      <c r="C4" s="3">
        <v>4.0469126825086701E-14</v>
      </c>
      <c r="D4" s="1">
        <f>ABS(Table6[[#This Row],[Pb Analytic]]-Table6[[#This Row],[Pb Simulation]])</f>
        <v>4.0469126825086701E-14</v>
      </c>
      <c r="E4" s="2">
        <f>Table6[[#This Row],[Absolute Error]]/Table6[[#This Row],[Pb Analytic]]</f>
        <v>1</v>
      </c>
      <c r="F4">
        <v>0.36829800000000001</v>
      </c>
      <c r="G4">
        <v>0.36792382700215698</v>
      </c>
      <c r="H4" s="1">
        <f>ABS(Table7[[#This Row],[Pd Analytic]]-Table7[[#This Row],[Pd Simulation]])</f>
        <v>3.7417299784303637E-4</v>
      </c>
      <c r="I4" s="1">
        <f>Table7[[#This Row],[Absolute Error]]/Table7[[#This Row],[Pd Analytic]]</f>
        <v>1.0169849582501835E-3</v>
      </c>
    </row>
    <row r="5" spans="1:9" x14ac:dyDescent="0.35">
      <c r="A5" s="1">
        <v>0.4</v>
      </c>
      <c r="B5">
        <v>0</v>
      </c>
      <c r="C5" s="3">
        <v>1.1855233957067601E-12</v>
      </c>
      <c r="D5" s="1">
        <f>ABS(Table6[[#This Row],[Pb Analytic]]-Table6[[#This Row],[Pb Simulation]])</f>
        <v>1.1855233957067601E-12</v>
      </c>
      <c r="E5" s="2">
        <f>Table6[[#This Row],[Absolute Error]]/Table6[[#This Row],[Pb Analytic]]</f>
        <v>1</v>
      </c>
      <c r="F5">
        <v>0.38123200000000002</v>
      </c>
      <c r="G5">
        <v>0.37996017876270899</v>
      </c>
      <c r="H5" s="1">
        <f>ABS(Table7[[#This Row],[Pd Analytic]]-Table7[[#This Row],[Pd Simulation]])</f>
        <v>1.2718212372910265E-3</v>
      </c>
      <c r="I5" s="1">
        <f>Table7[[#This Row],[Absolute Error]]/Table7[[#This Row],[Pd Analytic]]</f>
        <v>3.3472487602057331E-3</v>
      </c>
    </row>
    <row r="6" spans="1:9" x14ac:dyDescent="0.35">
      <c r="A6" s="1">
        <v>0.5</v>
      </c>
      <c r="B6">
        <v>0</v>
      </c>
      <c r="C6" s="3">
        <v>1.5969700392325501E-11</v>
      </c>
      <c r="D6" s="1">
        <f>ABS(Table6[[#This Row],[Pb Analytic]]-Table6[[#This Row],[Pb Simulation]])</f>
        <v>1.5969700392325501E-11</v>
      </c>
      <c r="E6" s="2">
        <f>Table6[[#This Row],[Absolute Error]]/Table6[[#This Row],[Pb Analytic]]</f>
        <v>1</v>
      </c>
      <c r="F6">
        <v>0.39218799999999998</v>
      </c>
      <c r="G6">
        <v>0.39221119116294301</v>
      </c>
      <c r="H6" s="1">
        <f>ABS(Table7[[#This Row],[Pd Analytic]]-Table7[[#This Row],[Pd Simulation]])</f>
        <v>2.3191162943025923E-5</v>
      </c>
      <c r="I6" s="1">
        <f>Table7[[#This Row],[Absolute Error]]/Table7[[#This Row],[Pd Analytic]]</f>
        <v>5.9129273884974944E-5</v>
      </c>
    </row>
    <row r="7" spans="1:9" x14ac:dyDescent="0.35">
      <c r="A7" s="1">
        <v>0.6</v>
      </c>
      <c r="B7">
        <v>0</v>
      </c>
      <c r="C7" s="3">
        <v>1.31481828158211E-10</v>
      </c>
      <c r="D7" s="1">
        <f>ABS(Table6[[#This Row],[Pb Analytic]]-Table6[[#This Row],[Pb Simulation]])</f>
        <v>1.31481828158211E-10</v>
      </c>
      <c r="E7" s="2">
        <f>Table6[[#This Row],[Absolute Error]]/Table6[[#This Row],[Pb Analytic]]</f>
        <v>1</v>
      </c>
      <c r="F7">
        <v>0.40487200000000001</v>
      </c>
      <c r="G7">
        <v>0.404650064210549</v>
      </c>
      <c r="H7" s="1">
        <f>ABS(Table7[[#This Row],[Pd Analytic]]-Table7[[#This Row],[Pd Simulation]])</f>
        <v>2.21935789451011E-4</v>
      </c>
      <c r="I7" s="1">
        <f>Table7[[#This Row],[Absolute Error]]/Table7[[#This Row],[Pd Analytic]]</f>
        <v>5.4846349742708196E-4</v>
      </c>
    </row>
    <row r="8" spans="1:9" x14ac:dyDescent="0.35">
      <c r="A8" s="1">
        <v>0.7</v>
      </c>
      <c r="B8">
        <v>0</v>
      </c>
      <c r="C8" s="3">
        <v>7.7007615961490498E-10</v>
      </c>
      <c r="D8" s="1">
        <f>ABS(Table6[[#This Row],[Pb Analytic]]-Table6[[#This Row],[Pb Simulation]])</f>
        <v>7.7007615961490498E-10</v>
      </c>
      <c r="E8" s="2">
        <f>Table6[[#This Row],[Absolute Error]]/Table6[[#This Row],[Pb Analytic]]</f>
        <v>1</v>
      </c>
      <c r="F8">
        <v>0.416599</v>
      </c>
      <c r="G8">
        <v>0.41724782401375499</v>
      </c>
      <c r="H8" s="1">
        <f>ABS(Table7[[#This Row],[Pd Analytic]]-Table7[[#This Row],[Pd Simulation]])</f>
        <v>6.4882401375498944E-4</v>
      </c>
      <c r="I8" s="1">
        <f>Table7[[#This Row],[Absolute Error]]/Table7[[#This Row],[Pd Analytic]]</f>
        <v>1.5550087416000527E-3</v>
      </c>
    </row>
    <row r="9" spans="1:9" x14ac:dyDescent="0.35">
      <c r="A9" s="1">
        <v>0.8</v>
      </c>
      <c r="B9">
        <v>0</v>
      </c>
      <c r="C9" s="3">
        <v>3.51271967767255E-9</v>
      </c>
      <c r="D9" s="1">
        <f>ABS(Table6[[#This Row],[Pb Analytic]]-Table6[[#This Row],[Pb Simulation]])</f>
        <v>3.51271967767255E-9</v>
      </c>
      <c r="E9" s="2">
        <f>Table6[[#This Row],[Absolute Error]]/Table6[[#This Row],[Pb Analytic]]</f>
        <v>1</v>
      </c>
      <c r="F9">
        <v>0.4304</v>
      </c>
      <c r="G9">
        <v>0.42997362714260301</v>
      </c>
      <c r="H9" s="1">
        <f>ABS(Table7[[#This Row],[Pd Analytic]]-Table7[[#This Row],[Pd Simulation]])</f>
        <v>4.2637285739699493E-4</v>
      </c>
      <c r="I9" s="1">
        <f>Table7[[#This Row],[Absolute Error]]/Table7[[#This Row],[Pd Analytic]]</f>
        <v>9.9162560325028056E-4</v>
      </c>
    </row>
    <row r="10" spans="1:9" x14ac:dyDescent="0.35">
      <c r="A10" s="1">
        <v>0.9</v>
      </c>
      <c r="B10">
        <v>0</v>
      </c>
      <c r="C10" s="3">
        <v>1.32303237225862E-8</v>
      </c>
      <c r="D10" s="1">
        <f>ABS(Table6[[#This Row],[Pb Analytic]]-Table6[[#This Row],[Pb Simulation]])</f>
        <v>1.32303237225862E-8</v>
      </c>
      <c r="E10" s="2">
        <f>Table6[[#This Row],[Absolute Error]]/Table6[[#This Row],[Pb Analytic]]</f>
        <v>1</v>
      </c>
      <c r="F10">
        <v>0.44253399999999998</v>
      </c>
      <c r="G10">
        <v>0.442795114082559</v>
      </c>
      <c r="H10" s="1">
        <f>ABS(Table7[[#This Row],[Pd Analytic]]-Table7[[#This Row],[Pd Simulation]])</f>
        <v>2.6111408255902191E-4</v>
      </c>
      <c r="I10" s="1">
        <f>Table7[[#This Row],[Absolute Error]]/Table7[[#This Row],[Pd Analytic]]</f>
        <v>5.8969504010908597E-4</v>
      </c>
    </row>
    <row r="11" spans="1:9" x14ac:dyDescent="0.35">
      <c r="A11" s="1">
        <v>1</v>
      </c>
      <c r="B11">
        <v>0</v>
      </c>
      <c r="C11" s="3">
        <v>4.2819388237901498E-8</v>
      </c>
      <c r="D11" s="1">
        <f>ABS(Table6[[#This Row],[Pb Analytic]]-Table6[[#This Row],[Pb Simulation]])</f>
        <v>4.2819388237901498E-8</v>
      </c>
      <c r="E11" s="2">
        <f>Table6[[#This Row],[Absolute Error]]/Table6[[#This Row],[Pb Analytic]]</f>
        <v>1</v>
      </c>
      <c r="F11">
        <v>0.45558799999999999</v>
      </c>
      <c r="G11">
        <v>0.45567880200600602</v>
      </c>
      <c r="H11" s="1">
        <f>ABS(Table7[[#This Row],[Pd Analytic]]-Table7[[#This Row],[Pd Simulation]])</f>
        <v>9.0802006006029945E-5</v>
      </c>
      <c r="I11" s="1">
        <f>Table7[[#This Row],[Absolute Error]]/Table7[[#This Row],[Pd Analytic]]</f>
        <v>1.9926756655411226E-4</v>
      </c>
    </row>
    <row r="12" spans="1:9" x14ac:dyDescent="0.35">
      <c r="A12" s="1">
        <v>1.1000000000000001</v>
      </c>
      <c r="B12">
        <v>0</v>
      </c>
      <c r="C12" s="3">
        <v>1.22521485098305E-7</v>
      </c>
      <c r="D12" s="1">
        <f>ABS(Table6[[#This Row],[Pb Analytic]]-Table6[[#This Row],[Pb Simulation]])</f>
        <v>1.22521485098305E-7</v>
      </c>
      <c r="E12" s="2">
        <f>Table6[[#This Row],[Absolute Error]]/Table6[[#This Row],[Pb Analytic]]</f>
        <v>1</v>
      </c>
      <c r="F12">
        <v>0.46881600000000001</v>
      </c>
      <c r="G12">
        <v>0.468590504401868</v>
      </c>
      <c r="H12" s="1">
        <f>ABS(Table7[[#This Row],[Pd Analytic]]-Table7[[#This Row],[Pd Simulation]])</f>
        <v>2.2549559813200837E-4</v>
      </c>
      <c r="I12" s="1">
        <f>Table7[[#This Row],[Absolute Error]]/Table7[[#This Row],[Pd Analytic]]</f>
        <v>4.8122101496666489E-4</v>
      </c>
    </row>
    <row r="13" spans="1:9" x14ac:dyDescent="0.35">
      <c r="A13" s="1">
        <v>1.2</v>
      </c>
      <c r="B13" s="3">
        <v>9.9999999999999995E-7</v>
      </c>
      <c r="C13" s="3">
        <v>3.1652869657095598E-7</v>
      </c>
      <c r="D13" s="1">
        <f>ABS(Table6[[#This Row],[Pb Analytic]]-Table6[[#This Row],[Pb Simulation]])</f>
        <v>6.8347130342904398E-7</v>
      </c>
      <c r="E13" s="2">
        <f>Table6[[#This Row],[Absolute Error]]/Table6[[#This Row],[Pb Analytic]]</f>
        <v>2.159271215637887</v>
      </c>
      <c r="F13">
        <v>0.48119499999999998</v>
      </c>
      <c r="G13">
        <v>0.48149576282741102</v>
      </c>
      <c r="H13" s="1">
        <f>ABS(Table7[[#This Row],[Pd Analytic]]-Table7[[#This Row],[Pd Simulation]])</f>
        <v>3.0076282741103855E-4</v>
      </c>
      <c r="I13" s="1">
        <f>Table7[[#This Row],[Absolute Error]]/Table7[[#This Row],[Pd Analytic]]</f>
        <v>6.2464272924213663E-4</v>
      </c>
    </row>
    <row r="14" spans="1:9" x14ac:dyDescent="0.35">
      <c r="A14" s="1">
        <v>1.3</v>
      </c>
      <c r="B14">
        <v>0</v>
      </c>
      <c r="C14" s="3">
        <v>7.5019999554095697E-7</v>
      </c>
      <c r="D14" s="1">
        <f>ABS(Table6[[#This Row],[Pb Analytic]]-Table6[[#This Row],[Pb Simulation]])</f>
        <v>7.5019999554095697E-7</v>
      </c>
      <c r="E14" s="2">
        <f>Table6[[#This Row],[Absolute Error]]/Table6[[#This Row],[Pb Analytic]]</f>
        <v>1</v>
      </c>
      <c r="F14">
        <v>0.49323899999999998</v>
      </c>
      <c r="G14">
        <v>0.49436027443182101</v>
      </c>
      <c r="H14" s="1">
        <f>ABS(Table7[[#This Row],[Pd Analytic]]-Table7[[#This Row],[Pd Simulation]])</f>
        <v>1.1212744318210288E-3</v>
      </c>
      <c r="I14" s="1">
        <f>Table7[[#This Row],[Absolute Error]]/Table7[[#This Row],[Pd Analytic]]</f>
        <v>2.2681321493919263E-3</v>
      </c>
    </row>
    <row r="15" spans="1:9" x14ac:dyDescent="0.35">
      <c r="A15" s="1">
        <v>1.4</v>
      </c>
      <c r="B15">
        <v>0</v>
      </c>
      <c r="C15" s="3">
        <v>1.65157213448053E-6</v>
      </c>
      <c r="D15" s="1">
        <f>ABS(Table6[[#This Row],[Pb Analytic]]-Table6[[#This Row],[Pb Simulation]])</f>
        <v>1.65157213448053E-6</v>
      </c>
      <c r="E15" s="2">
        <f>Table6[[#This Row],[Absolute Error]]/Table6[[#This Row],[Pb Analytic]]</f>
        <v>1</v>
      </c>
      <c r="F15">
        <v>0.50773500000000005</v>
      </c>
      <c r="G15">
        <v>0.50715029818980195</v>
      </c>
      <c r="H15" s="1">
        <f>ABS(Table7[[#This Row],[Pd Analytic]]-Table7[[#This Row],[Pd Simulation]])</f>
        <v>5.8470181019809608E-4</v>
      </c>
      <c r="I15" s="1">
        <f>Table7[[#This Row],[Absolute Error]]/Table7[[#This Row],[Pd Analytic]]</f>
        <v>1.1529162307211546E-3</v>
      </c>
    </row>
    <row r="16" spans="1:9" x14ac:dyDescent="0.35">
      <c r="A16" s="1">
        <v>1.5</v>
      </c>
      <c r="B16" s="3">
        <v>1.9999999999999999E-6</v>
      </c>
      <c r="C16" s="3">
        <v>3.41078241834333E-6</v>
      </c>
      <c r="D16" s="1">
        <f>ABS(Table6[[#This Row],[Pb Analytic]]-Table6[[#This Row],[Pb Simulation]])</f>
        <v>1.4107824183433301E-6</v>
      </c>
      <c r="E16" s="2">
        <f>Table6[[#This Row],[Absolute Error]]/Table6[[#This Row],[Pb Analytic]]</f>
        <v>0.41362427892089609</v>
      </c>
      <c r="F16">
        <v>0.51951999999999998</v>
      </c>
      <c r="G16">
        <v>0.51983302316865299</v>
      </c>
      <c r="H16" s="1">
        <f>ABS(Table7[[#This Row],[Pd Analytic]]-Table7[[#This Row],[Pd Simulation]])</f>
        <v>3.1302316865300384E-4</v>
      </c>
      <c r="I16" s="1">
        <f>Table7[[#This Row],[Absolute Error]]/Table7[[#This Row],[Pd Analytic]]</f>
        <v>6.0216099151409156E-4</v>
      </c>
    </row>
    <row r="17" spans="1:9" x14ac:dyDescent="0.35">
      <c r="A17" s="1">
        <v>1.6</v>
      </c>
      <c r="B17" s="3">
        <v>1.5E-5</v>
      </c>
      <c r="C17" s="3">
        <v>6.6604057508700804E-6</v>
      </c>
      <c r="D17" s="1">
        <f>ABS(Table6[[#This Row],[Pb Analytic]]-Table6[[#This Row],[Pb Simulation]])</f>
        <v>8.3395942491299208E-6</v>
      </c>
      <c r="E17" s="2">
        <f>Table6[[#This Row],[Absolute Error]]/Table6[[#This Row],[Pb Analytic]]</f>
        <v>1.2521150453995209</v>
      </c>
      <c r="F17">
        <v>0.53239899999999996</v>
      </c>
      <c r="G17">
        <v>0.53237688374148995</v>
      </c>
      <c r="H17" s="1">
        <f>ABS(Table7[[#This Row],[Pd Analytic]]-Table7[[#This Row],[Pd Simulation]])</f>
        <v>2.2116258510007647E-5</v>
      </c>
      <c r="I17" s="1">
        <f>Table7[[#This Row],[Absolute Error]]/Table7[[#This Row],[Pd Analytic]]</f>
        <v>4.1542484629642179E-5</v>
      </c>
    </row>
    <row r="18" spans="1:9" x14ac:dyDescent="0.35">
      <c r="A18" s="1">
        <v>1.7</v>
      </c>
      <c r="B18" s="3">
        <v>1.0000000000000001E-5</v>
      </c>
      <c r="C18" s="3">
        <v>1.2378485695811101E-5</v>
      </c>
      <c r="D18" s="1">
        <f>ABS(Table6[[#This Row],[Pb Analytic]]-Table6[[#This Row],[Pb Simulation]])</f>
        <v>2.3784856958110998E-6</v>
      </c>
      <c r="E18" s="2">
        <f>Table6[[#This Row],[Absolute Error]]/Table6[[#This Row],[Pb Analytic]]</f>
        <v>0.19214674187618791</v>
      </c>
      <c r="F18">
        <v>0.54391900000000004</v>
      </c>
      <c r="G18">
        <v>0.544751809446269</v>
      </c>
      <c r="H18" s="1">
        <f>ABS(Table7[[#This Row],[Pd Analytic]]-Table7[[#This Row],[Pd Simulation]])</f>
        <v>8.3280944626895614E-4</v>
      </c>
      <c r="I18" s="1">
        <f>Table7[[#This Row],[Absolute Error]]/Table7[[#This Row],[Pd Analytic]]</f>
        <v>1.5287869298047727E-3</v>
      </c>
    </row>
    <row r="19" spans="1:9" x14ac:dyDescent="0.35">
      <c r="A19" s="1">
        <v>1.8</v>
      </c>
      <c r="B19" s="3">
        <v>2.1999999999999999E-5</v>
      </c>
      <c r="C19" s="3">
        <v>2.20142345671977E-5</v>
      </c>
      <c r="D19" s="1">
        <f>ABS(Table6[[#This Row],[Pb Analytic]]-Table6[[#This Row],[Pb Simulation]])</f>
        <v>1.4234567197700387E-8</v>
      </c>
      <c r="E19" s="2">
        <f>Table6[[#This Row],[Absolute Error]]/Table6[[#This Row],[Pb Analytic]]</f>
        <v>6.4660741004870538E-4</v>
      </c>
      <c r="F19">
        <v>0.55698599999999998</v>
      </c>
      <c r="G19">
        <v>0.55692940103994704</v>
      </c>
      <c r="H19" s="1">
        <f>ABS(Table7[[#This Row],[Pd Analytic]]-Table7[[#This Row],[Pd Simulation]])</f>
        <v>5.6598960052944847E-5</v>
      </c>
      <c r="I19" s="1">
        <f>Table7[[#This Row],[Absolute Error]]/Table7[[#This Row],[Pd Analytic]]</f>
        <v>1.0162681292684198E-4</v>
      </c>
    </row>
    <row r="20" spans="1:9" x14ac:dyDescent="0.35">
      <c r="A20" s="1">
        <v>1.9</v>
      </c>
      <c r="B20" s="3">
        <v>3.3000000000000003E-5</v>
      </c>
      <c r="C20" s="3">
        <v>3.7634106876132902E-5</v>
      </c>
      <c r="D20" s="1">
        <f>ABS(Table6[[#This Row],[Pb Analytic]]-Table6[[#This Row],[Pb Simulation]])</f>
        <v>4.6341068761328997E-6</v>
      </c>
      <c r="E20" s="2">
        <f>Table6[[#This Row],[Absolute Error]]/Table6[[#This Row],[Pb Analytic]]</f>
        <v>0.12313582706732956</v>
      </c>
      <c r="F20">
        <v>0.56754599999999999</v>
      </c>
      <c r="G20">
        <v>0.56888302894963005</v>
      </c>
      <c r="H20" s="1">
        <f>ABS(Table7[[#This Row],[Pd Analytic]]-Table7[[#This Row],[Pd Simulation]])</f>
        <v>1.3370289496300591E-3</v>
      </c>
      <c r="I20" s="1">
        <f>Table7[[#This Row],[Absolute Error]]/Table7[[#This Row],[Pd Analytic]]</f>
        <v>2.3502704098920168E-3</v>
      </c>
    </row>
    <row r="21" spans="1:9" x14ac:dyDescent="0.35">
      <c r="A21" s="1">
        <v>2</v>
      </c>
      <c r="B21" s="3">
        <v>5.0000000000000002E-5</v>
      </c>
      <c r="C21" s="3">
        <v>6.2083412072800695E-5</v>
      </c>
      <c r="D21" s="1">
        <f>ABS(Table6[[#This Row],[Pb Analytic]]-Table6[[#This Row],[Pb Simulation]])</f>
        <v>1.2083412072800693E-5</v>
      </c>
      <c r="E21" s="2">
        <f>Table6[[#This Row],[Absolute Error]]/Table6[[#This Row],[Pb Analytic]]</f>
        <v>0.19463189392089719</v>
      </c>
      <c r="F21">
        <v>0.58073900000000001</v>
      </c>
      <c r="G21">
        <v>0.58058785541526603</v>
      </c>
      <c r="H21" s="1">
        <f>ABS(Table7[[#This Row],[Pd Analytic]]-Table7[[#This Row],[Pd Simulation]])</f>
        <v>1.5114458473397541E-4</v>
      </c>
      <c r="I21" s="1">
        <f>Table7[[#This Row],[Absolute Error]]/Table7[[#This Row],[Pd Analytic]]</f>
        <v>2.6033025548884256E-4</v>
      </c>
    </row>
    <row r="22" spans="1:9" x14ac:dyDescent="0.35">
      <c r="A22" s="1">
        <v>2.1</v>
      </c>
      <c r="B22" s="3">
        <v>9.2E-5</v>
      </c>
      <c r="C22" s="3">
        <v>9.9156085274769001E-5</v>
      </c>
      <c r="D22" s="1">
        <f>ABS(Table6[[#This Row],[Pb Analytic]]-Table6[[#This Row],[Pb Simulation]])</f>
        <v>7.1560852747690006E-6</v>
      </c>
      <c r="E22" s="2">
        <f>Table6[[#This Row],[Absolute Error]]/Table6[[#This Row],[Pb Analytic]]</f>
        <v>7.2169905204899409E-2</v>
      </c>
      <c r="F22">
        <v>0.59243999999999997</v>
      </c>
      <c r="G22">
        <v>0.59202078672298097</v>
      </c>
      <c r="H22" s="1">
        <f>ABS(Table7[[#This Row],[Pd Analytic]]-Table7[[#This Row],[Pd Simulation]])</f>
        <v>4.1921327701899269E-4</v>
      </c>
      <c r="I22" s="1">
        <f>Table7[[#This Row],[Absolute Error]]/Table7[[#This Row],[Pd Analytic]]</f>
        <v>7.0810567199754669E-4</v>
      </c>
    </row>
    <row r="23" spans="1:9" x14ac:dyDescent="0.35">
      <c r="A23" s="1">
        <v>2.2000000000000002</v>
      </c>
      <c r="B23">
        <v>1.2999999999999999E-4</v>
      </c>
      <c r="C23">
        <v>1.5376296678040399E-4</v>
      </c>
      <c r="D23" s="1">
        <f>ABS(Table6[[#This Row],[Pb Analytic]]-Table6[[#This Row],[Pb Simulation]])</f>
        <v>2.3762966780404004E-5</v>
      </c>
      <c r="E23" s="2">
        <f>Table6[[#This Row],[Absolute Error]]/Table6[[#This Row],[Pb Analytic]]</f>
        <v>0.15454284785192129</v>
      </c>
      <c r="F23">
        <v>0.60386300000000004</v>
      </c>
      <c r="G23">
        <v>0.60316036659779104</v>
      </c>
      <c r="H23" s="1">
        <f>ABS(Table7[[#This Row],[Pd Analytic]]-Table7[[#This Row],[Pd Simulation]])</f>
        <v>7.0263340220899639E-4</v>
      </c>
      <c r="I23" s="1">
        <f>Table7[[#This Row],[Absolute Error]]/Table7[[#This Row],[Pd Analytic]]</f>
        <v>1.164919714755624E-3</v>
      </c>
    </row>
    <row r="24" spans="1:9" x14ac:dyDescent="0.35">
      <c r="A24" s="1">
        <v>2.2999999999999998</v>
      </c>
      <c r="B24">
        <v>1.9799999999999999E-4</v>
      </c>
      <c r="C24">
        <v>2.3208723416178701E-4</v>
      </c>
      <c r="D24" s="1">
        <f>ABS(Table6[[#This Row],[Pb Analytic]]-Table6[[#This Row],[Pb Simulation]])</f>
        <v>3.4087234161787021E-5</v>
      </c>
      <c r="E24" s="2">
        <f>Table6[[#This Row],[Absolute Error]]/Table6[[#This Row],[Pb Analytic]]</f>
        <v>0.14687250802439636</v>
      </c>
      <c r="F24">
        <v>0.61413300000000004</v>
      </c>
      <c r="G24">
        <v>0.61398662564352902</v>
      </c>
      <c r="H24" s="1">
        <f>ABS(Table7[[#This Row],[Pd Analytic]]-Table7[[#This Row],[Pd Simulation]])</f>
        <v>1.4637435647102404E-4</v>
      </c>
      <c r="I24" s="1">
        <f>Table7[[#This Row],[Absolute Error]]/Table7[[#This Row],[Pd Analytic]]</f>
        <v>2.3839991028730761E-4</v>
      </c>
    </row>
    <row r="25" spans="1:9" x14ac:dyDescent="0.35">
      <c r="A25" s="1">
        <v>2.4</v>
      </c>
      <c r="B25">
        <v>3.3100000000000002E-4</v>
      </c>
      <c r="C25">
        <v>3.4171472380485E-4</v>
      </c>
      <c r="D25" s="1">
        <f>ABS(Table6[[#This Row],[Pb Analytic]]-Table6[[#This Row],[Pb Simulation]])</f>
        <v>1.0714723804849979E-5</v>
      </c>
      <c r="E25" s="2">
        <f>Table6[[#This Row],[Absolute Error]]/Table6[[#This Row],[Pb Analytic]]</f>
        <v>3.1355756888512228E-2</v>
      </c>
      <c r="F25">
        <v>0.62467499999999998</v>
      </c>
      <c r="G25">
        <v>0.62448090434805703</v>
      </c>
      <c r="H25" s="1">
        <f>ABS(Table7[[#This Row],[Pd Analytic]]-Table7[[#This Row],[Pd Simulation]])</f>
        <v>1.9409565194294931E-4</v>
      </c>
      <c r="I25" s="1">
        <f>Table7[[#This Row],[Absolute Error]]/Table7[[#This Row],[Pd Analytic]]</f>
        <v>3.1081118828698288E-4</v>
      </c>
    </row>
    <row r="26" spans="1:9" x14ac:dyDescent="0.35">
      <c r="A26" s="1">
        <v>2.5</v>
      </c>
      <c r="B26">
        <v>4.7100000000000001E-4</v>
      </c>
      <c r="C26">
        <v>4.9172693827959503E-4</v>
      </c>
      <c r="D26" s="1">
        <f>ABS(Table6[[#This Row],[Pb Analytic]]-Table6[[#This Row],[Pb Simulation]])</f>
        <v>2.0726938279595015E-5</v>
      </c>
      <c r="E26" s="2">
        <f>Table6[[#This Row],[Absolute Error]]/Table6[[#This Row],[Pb Analytic]]</f>
        <v>4.2151317461094059E-2</v>
      </c>
      <c r="F26">
        <v>0.63353300000000001</v>
      </c>
      <c r="G26">
        <v>0.63462566838765</v>
      </c>
      <c r="H26" s="1">
        <f>ABS(Table7[[#This Row],[Pd Analytic]]-Table7[[#This Row],[Pd Simulation]])</f>
        <v>1.0926683876499865E-3</v>
      </c>
      <c r="I26" s="1">
        <f>Table7[[#This Row],[Absolute Error]]/Table7[[#This Row],[Pd Analytic]]</f>
        <v>1.7217525890909115E-3</v>
      </c>
    </row>
    <row r="27" spans="1:9" x14ac:dyDescent="0.35">
      <c r="A27" s="1">
        <v>2.6</v>
      </c>
      <c r="B27">
        <v>6.5099999999999999E-4</v>
      </c>
      <c r="C27">
        <v>6.9274563383933598E-4</v>
      </c>
      <c r="D27" s="1">
        <f>ABS(Table6[[#This Row],[Pb Analytic]]-Table6[[#This Row],[Pb Simulation]])</f>
        <v>4.1745633839335985E-5</v>
      </c>
      <c r="E27" s="2">
        <f>Table6[[#This Row],[Absolute Error]]/Table6[[#This Row],[Pb Analytic]]</f>
        <v>6.026112876088914E-2</v>
      </c>
      <c r="F27">
        <v>0.64399700000000004</v>
      </c>
      <c r="G27">
        <v>0.64440433467541802</v>
      </c>
      <c r="H27" s="1">
        <f>ABS(Table7[[#This Row],[Pd Analytic]]-Table7[[#This Row],[Pd Simulation]])</f>
        <v>4.0733467541798074E-4</v>
      </c>
      <c r="I27" s="1">
        <f>Table7[[#This Row],[Absolute Error]]/Table7[[#This Row],[Pd Analytic]]</f>
        <v>6.3211039016854598E-4</v>
      </c>
    </row>
    <row r="28" spans="1:9" x14ac:dyDescent="0.35">
      <c r="A28" s="1">
        <v>2.7</v>
      </c>
      <c r="B28">
        <v>9.3700000000000001E-4</v>
      </c>
      <c r="C28">
        <v>9.5691998587849297E-4</v>
      </c>
      <c r="D28" s="1">
        <f>ABS(Table6[[#This Row],[Pb Analytic]]-Table6[[#This Row],[Pb Simulation]])</f>
        <v>1.9919985878492962E-5</v>
      </c>
      <c r="E28" s="2">
        <f>Table6[[#This Row],[Absolute Error]]/Table6[[#This Row],[Pb Analytic]]</f>
        <v>2.081677274219074E-2</v>
      </c>
      <c r="F28">
        <v>0.65372300000000005</v>
      </c>
      <c r="G28">
        <v>0.65380112485577901</v>
      </c>
      <c r="H28" s="1">
        <f>ABS(Table7[[#This Row],[Pd Analytic]]-Table7[[#This Row],[Pd Simulation]])</f>
        <v>7.8124855778960445E-5</v>
      </c>
      <c r="I28" s="1">
        <f>Table7[[#This Row],[Absolute Error]]/Table7[[#This Row],[Pd Analytic]]</f>
        <v>1.1949330279325213E-4</v>
      </c>
    </row>
    <row r="29" spans="1:9" x14ac:dyDescent="0.35">
      <c r="A29" s="1">
        <v>2.8</v>
      </c>
      <c r="B29">
        <v>1.286E-3</v>
      </c>
      <c r="C29">
        <v>1.2978503035472901E-3</v>
      </c>
      <c r="D29" s="1">
        <f>ABS(Table6[[#This Row],[Pb Analytic]]-Table6[[#This Row],[Pb Simulation]])</f>
        <v>1.185030354729005E-5</v>
      </c>
      <c r="E29" s="2">
        <f>Table6[[#This Row],[Absolute Error]]/Table6[[#This Row],[Pb Analytic]]</f>
        <v>9.1307167821286853E-3</v>
      </c>
      <c r="F29">
        <v>0.66321699999999995</v>
      </c>
      <c r="G29">
        <v>0.66280095993388199</v>
      </c>
      <c r="H29" s="1">
        <f>ABS(Table7[[#This Row],[Pd Analytic]]-Table7[[#This Row],[Pd Simulation]])</f>
        <v>4.1604006611795086E-4</v>
      </c>
      <c r="I29" s="1">
        <f>Table7[[#This Row],[Absolute Error]]/Table7[[#This Row],[Pd Analytic]]</f>
        <v>6.2769985450753288E-4</v>
      </c>
    </row>
    <row r="30" spans="1:9" x14ac:dyDescent="0.35">
      <c r="A30" s="1">
        <v>2.9</v>
      </c>
      <c r="B30">
        <v>1.6180000000000001E-3</v>
      </c>
      <c r="C30">
        <v>1.73044588247743E-3</v>
      </c>
      <c r="D30" s="1">
        <f>ABS(Table6[[#This Row],[Pb Analytic]]-Table6[[#This Row],[Pb Simulation]])</f>
        <v>1.1244588247742997E-4</v>
      </c>
      <c r="E30" s="2">
        <f>Table6[[#This Row],[Absolute Error]]/Table6[[#This Row],[Pb Analytic]]</f>
        <v>6.4980872049257274E-2</v>
      </c>
      <c r="F30">
        <v>0.67168799999999995</v>
      </c>
      <c r="G30">
        <v>0.67138940573928296</v>
      </c>
      <c r="H30" s="1">
        <f>ABS(Table7[[#This Row],[Pd Analytic]]-Table7[[#This Row],[Pd Simulation]])</f>
        <v>2.9859426071698891E-4</v>
      </c>
      <c r="I30" s="1">
        <f>Table7[[#This Row],[Absolute Error]]/Table7[[#This Row],[Pd Analytic]]</f>
        <v>4.4474079895288134E-4</v>
      </c>
    </row>
    <row r="31" spans="1:9" x14ac:dyDescent="0.35">
      <c r="A31" s="1">
        <v>3</v>
      </c>
      <c r="B31">
        <v>2.313E-3</v>
      </c>
      <c r="C31">
        <v>2.2707185547141098E-3</v>
      </c>
      <c r="D31" s="1">
        <f>ABS(Table6[[#This Row],[Pb Analytic]]-Table6[[#This Row],[Pb Simulation]])</f>
        <v>4.2281445285890108E-5</v>
      </c>
      <c r="E31" s="2">
        <f>Table6[[#This Row],[Absolute Error]]/Table6[[#This Row],[Pb Analytic]]</f>
        <v>1.8620293209879315E-2</v>
      </c>
      <c r="F31">
        <v>0.68089299999999997</v>
      </c>
      <c r="G31">
        <v>0.67955267432830802</v>
      </c>
      <c r="H31" s="1">
        <f>ABS(Table7[[#This Row],[Pd Analytic]]-Table7[[#This Row],[Pd Simulation]])</f>
        <v>1.3403256716919554E-3</v>
      </c>
      <c r="I31" s="1">
        <f>Table7[[#This Row],[Absolute Error]]/Table7[[#This Row],[Pd Analytic]]</f>
        <v>1.9723646485782383E-3</v>
      </c>
    </row>
    <row r="32" spans="1:9" x14ac:dyDescent="0.35">
      <c r="A32" s="1">
        <v>3.1</v>
      </c>
      <c r="B32">
        <v>2.8549999999999999E-3</v>
      </c>
      <c r="C32">
        <v>2.9355174891240901E-3</v>
      </c>
      <c r="D32" s="1">
        <f>ABS(Table6[[#This Row],[Pb Analytic]]-Table6[[#This Row],[Pb Simulation]])</f>
        <v>8.0517489124090191E-5</v>
      </c>
      <c r="E32" s="2">
        <f>Table6[[#This Row],[Absolute Error]]/Table6[[#This Row],[Pb Analytic]]</f>
        <v>2.7428720633551829E-2</v>
      </c>
      <c r="F32">
        <v>0.68830899999999995</v>
      </c>
      <c r="G32">
        <v>0.68727768163926495</v>
      </c>
      <c r="H32" s="1">
        <f>ABS(Table7[[#This Row],[Pd Analytic]]-Table7[[#This Row],[Pd Simulation]])</f>
        <v>1.0313183607350007E-3</v>
      </c>
      <c r="I32" s="1">
        <f>Table7[[#This Row],[Absolute Error]]/Table7[[#This Row],[Pd Analytic]]</f>
        <v>1.5005846811075617E-3</v>
      </c>
    </row>
    <row r="33" spans="1:9" x14ac:dyDescent="0.35">
      <c r="A33" s="1">
        <v>3.2</v>
      </c>
      <c r="B33">
        <v>3.8E-3</v>
      </c>
      <c r="C33">
        <v>3.7422144828742E-3</v>
      </c>
      <c r="D33" s="1">
        <f>ABS(Table6[[#This Row],[Pb Analytic]]-Table6[[#This Row],[Pb Simulation]])</f>
        <v>5.7785517125799948E-5</v>
      </c>
      <c r="E33" s="2">
        <f>Table6[[#This Row],[Absolute Error]]/Table6[[#This Row],[Pb Analytic]]</f>
        <v>1.5441529979173696E-2</v>
      </c>
      <c r="F33">
        <v>0.69436399999999998</v>
      </c>
      <c r="G33">
        <v>0.69455215713621599</v>
      </c>
      <c r="H33" s="1">
        <f>ABS(Table7[[#This Row],[Pd Analytic]]-Table7[[#This Row],[Pd Simulation]])</f>
        <v>1.8815713621600505E-4</v>
      </c>
      <c r="I33" s="1">
        <f>Table7[[#This Row],[Absolute Error]]/Table7[[#This Row],[Pd Analytic]]</f>
        <v>2.7090425720051943E-4</v>
      </c>
    </row>
    <row r="34" spans="1:9" x14ac:dyDescent="0.35">
      <c r="A34" s="1">
        <v>3.3</v>
      </c>
      <c r="B34">
        <v>4.8719999999999996E-3</v>
      </c>
      <c r="C34">
        <v>4.7083520652344297E-3</v>
      </c>
      <c r="D34" s="1">
        <f>ABS(Table6[[#This Row],[Pb Analytic]]-Table6[[#This Row],[Pb Simulation]])</f>
        <v>1.6364793476556991E-4</v>
      </c>
      <c r="E34" s="2">
        <f>Table6[[#This Row],[Absolute Error]]/Table6[[#This Row],[Pb Analytic]]</f>
        <v>3.4756945211025091E-2</v>
      </c>
      <c r="F34">
        <v>0.70052000000000003</v>
      </c>
      <c r="G34">
        <v>0.70136479717647704</v>
      </c>
      <c r="H34" s="1">
        <f>ABS(Table7[[#This Row],[Pd Analytic]]-Table7[[#This Row],[Pd Simulation]])</f>
        <v>8.4479717647700792E-4</v>
      </c>
      <c r="I34" s="1">
        <f>Table7[[#This Row],[Absolute Error]]/Table7[[#This Row],[Pd Analytic]]</f>
        <v>1.2045046741409812E-3</v>
      </c>
    </row>
    <row r="35" spans="1:9" x14ac:dyDescent="0.35">
      <c r="A35" s="1">
        <v>3.4</v>
      </c>
      <c r="B35">
        <v>5.875E-3</v>
      </c>
      <c r="C35">
        <v>5.8512689697642097E-3</v>
      </c>
      <c r="D35" s="1">
        <f>ABS(Table6[[#This Row],[Pb Analytic]]-Table6[[#This Row],[Pb Simulation]])</f>
        <v>2.373103023579036E-5</v>
      </c>
      <c r="E35" s="2">
        <f>Table6[[#This Row],[Absolute Error]]/Table6[[#This Row],[Pb Analytic]]</f>
        <v>4.055706609697461E-3</v>
      </c>
      <c r="F35">
        <v>0.70762800000000003</v>
      </c>
      <c r="G35">
        <v>0.70770545070663704</v>
      </c>
      <c r="H35" s="1">
        <f>ABS(Table7[[#This Row],[Pd Analytic]]-Table7[[#This Row],[Pd Simulation]])</f>
        <v>7.7450706637005595E-5</v>
      </c>
      <c r="I35" s="1">
        <f>Table7[[#This Row],[Absolute Error]]/Table7[[#This Row],[Pd Analytic]]</f>
        <v>1.0943918343383086E-4</v>
      </c>
    </row>
    <row r="36" spans="1:9" x14ac:dyDescent="0.35">
      <c r="A36" s="1">
        <v>3.5</v>
      </c>
      <c r="B36">
        <v>7.1630000000000001E-3</v>
      </c>
      <c r="C36">
        <v>7.1877187634651098E-3</v>
      </c>
      <c r="D36" s="1">
        <f>ABS(Table6[[#This Row],[Pb Analytic]]-Table6[[#This Row],[Pb Simulation]])</f>
        <v>2.4718763465109671E-5</v>
      </c>
      <c r="E36" s="2">
        <f>Table6[[#This Row],[Absolute Error]]/Table6[[#This Row],[Pb Analytic]]</f>
        <v>3.4390276356879973E-3</v>
      </c>
      <c r="F36">
        <v>0.71352700000000002</v>
      </c>
      <c r="G36">
        <v>0.71356532382700599</v>
      </c>
      <c r="H36" s="1">
        <f>ABS(Table7[[#This Row],[Pd Analytic]]-Table7[[#This Row],[Pd Simulation]])</f>
        <v>3.8323827005970479E-5</v>
      </c>
      <c r="I36" s="1">
        <f>Table7[[#This Row],[Absolute Error]]/Table7[[#This Row],[Pd Analytic]]</f>
        <v>5.3707524351704003E-5</v>
      </c>
    </row>
    <row r="37" spans="1:9" x14ac:dyDescent="0.35">
      <c r="A37" s="1">
        <v>3.6</v>
      </c>
      <c r="B37">
        <v>8.9210000000000001E-3</v>
      </c>
      <c r="C37">
        <v>8.7334975903740203E-3</v>
      </c>
      <c r="D37" s="1">
        <f>ABS(Table6[[#This Row],[Pb Analytic]]-Table6[[#This Row],[Pb Simulation]])</f>
        <v>1.8750240962597982E-4</v>
      </c>
      <c r="E37" s="2">
        <f>Table6[[#This Row],[Absolute Error]]/Table6[[#This Row],[Pb Analytic]]</f>
        <v>2.1469337763674799E-2</v>
      </c>
      <c r="F37">
        <v>0.718746</v>
      </c>
      <c r="G37">
        <v>0.71893718885165403</v>
      </c>
      <c r="H37" s="1">
        <f>ABS(Table7[[#This Row],[Pd Analytic]]-Table7[[#This Row],[Pd Simulation]])</f>
        <v>1.9118885165403388E-4</v>
      </c>
      <c r="I37" s="1">
        <f>Table7[[#This Row],[Absolute Error]]/Table7[[#This Row],[Pd Analytic]]</f>
        <v>2.659326219574432E-4</v>
      </c>
    </row>
    <row r="38" spans="1:9" x14ac:dyDescent="0.35">
      <c r="A38" s="1">
        <v>3.7</v>
      </c>
      <c r="B38">
        <v>1.0617E-2</v>
      </c>
      <c r="C38">
        <v>1.0503096127355E-2</v>
      </c>
      <c r="D38" s="1">
        <f>ABS(Table6[[#This Row],[Pb Analytic]]-Table6[[#This Row],[Pb Simulation]])</f>
        <v>1.1390387264499993E-4</v>
      </c>
      <c r="E38" s="2">
        <f>Table6[[#This Row],[Absolute Error]]/Table6[[#This Row],[Pb Analytic]]</f>
        <v>1.0844790075598822E-2</v>
      </c>
      <c r="F38">
        <v>0.72288399999999997</v>
      </c>
      <c r="G38">
        <v>0.72381558370903798</v>
      </c>
      <c r="H38" s="1">
        <f>ABS(Table7[[#This Row],[Pd Analytic]]-Table7[[#This Row],[Pd Simulation]])</f>
        <v>9.3158370903800858E-4</v>
      </c>
      <c r="I38" s="1">
        <f>Table7[[#This Row],[Absolute Error]]/Table7[[#This Row],[Pd Analytic]]</f>
        <v>1.2870456646765012E-3</v>
      </c>
    </row>
    <row r="39" spans="1:9" x14ac:dyDescent="0.35">
      <c r="A39" s="1">
        <v>3.8</v>
      </c>
      <c r="B39">
        <v>1.2354E-2</v>
      </c>
      <c r="C39">
        <v>1.2509389083577301E-2</v>
      </c>
      <c r="D39" s="1">
        <f>ABS(Table6[[#This Row],[Pb Analytic]]-Table6[[#This Row],[Pb Simulation]])</f>
        <v>1.5538908357730016E-4</v>
      </c>
      <c r="E39" s="2">
        <f>Table6[[#This Row],[Absolute Error]]/Table6[[#This Row],[Pb Analytic]]</f>
        <v>1.2421796343460096E-2</v>
      </c>
      <c r="F39">
        <v>0.72773600000000005</v>
      </c>
      <c r="G39">
        <v>0.72819698875818295</v>
      </c>
      <c r="H39" s="1">
        <f>ABS(Table7[[#This Row],[Pd Analytic]]-Table7[[#This Row],[Pd Simulation]])</f>
        <v>4.6098875818290086E-4</v>
      </c>
      <c r="I39" s="1">
        <f>Table7[[#This Row],[Absolute Error]]/Table7[[#This Row],[Pd Analytic]]</f>
        <v>6.3305501849031181E-4</v>
      </c>
    </row>
    <row r="40" spans="1:9" x14ac:dyDescent="0.35">
      <c r="A40" s="1">
        <v>3.9</v>
      </c>
      <c r="B40">
        <v>1.4185E-2</v>
      </c>
      <c r="C40">
        <v>1.4763373093147901E-2</v>
      </c>
      <c r="D40" s="1">
        <f>ABS(Table6[[#This Row],[Pb Analytic]]-Table6[[#This Row],[Pb Simulation]])</f>
        <v>5.7837309314790093E-4</v>
      </c>
      <c r="E40" s="2">
        <f>Table6[[#This Row],[Absolute Error]]/Table6[[#This Row],[Pb Analytic]]</f>
        <v>3.9176215997436266E-2</v>
      </c>
      <c r="F40">
        <v>0.73150199999999999</v>
      </c>
      <c r="G40">
        <v>0.73207997014356396</v>
      </c>
      <c r="H40" s="1">
        <f>ABS(Table7[[#This Row],[Pd Analytic]]-Table7[[#This Row],[Pd Simulation]])</f>
        <v>5.7797014356397725E-4</v>
      </c>
      <c r="I40" s="1">
        <f>Table7[[#This Row],[Absolute Error]]/Table7[[#This Row],[Pd Analytic]]</f>
        <v>7.8949044795015343E-4</v>
      </c>
    </row>
    <row r="41" spans="1:9" x14ac:dyDescent="0.35">
      <c r="A41" s="1">
        <v>4</v>
      </c>
      <c r="B41">
        <v>1.6983999999999999E-2</v>
      </c>
      <c r="C41">
        <v>1.72739608878529E-2</v>
      </c>
      <c r="D41" s="1">
        <f>ABS(Table6[[#This Row],[Pb Analytic]]-Table6[[#This Row],[Pb Simulation]])</f>
        <v>2.8996088785290114E-4</v>
      </c>
      <c r="E41" s="2">
        <f>Table6[[#This Row],[Absolute Error]]/Table6[[#This Row],[Pb Analytic]]</f>
        <v>1.6786010442851152E-2</v>
      </c>
      <c r="F41">
        <v>0.73556999999999995</v>
      </c>
      <c r="G41">
        <v>0.73546528143467604</v>
      </c>
      <c r="H41" s="1">
        <f>ABS(Table7[[#This Row],[Pd Analytic]]-Table7[[#This Row],[Pd Simulation]])</f>
        <v>1.0471856532390245E-4</v>
      </c>
      <c r="I41" s="1">
        <f>Table7[[#This Row],[Absolute Error]]/Table7[[#This Row],[Pd Analytic]]</f>
        <v>1.4238410427699235E-4</v>
      </c>
    </row>
    <row r="42" spans="1:9" x14ac:dyDescent="0.35">
      <c r="A42" s="1">
        <v>4.0999999999999996</v>
      </c>
      <c r="B42">
        <v>2.0285000000000001E-2</v>
      </c>
      <c r="C42">
        <v>2.00478364467685E-2</v>
      </c>
      <c r="D42" s="1">
        <f>ABS(Table6[[#This Row],[Pb Analytic]]-Table6[[#This Row],[Pb Simulation]])</f>
        <v>2.3716355323150085E-4</v>
      </c>
      <c r="E42" s="2">
        <f>Table6[[#This Row],[Absolute Error]]/Table6[[#This Row],[Pb Analytic]]</f>
        <v>1.1829882683910718E-2</v>
      </c>
      <c r="F42">
        <v>0.73889099999999996</v>
      </c>
      <c r="G42">
        <v>0.73835591823040803</v>
      </c>
      <c r="H42" s="1">
        <f>ABS(Table7[[#This Row],[Pd Analytic]]-Table7[[#This Row],[Pd Simulation]])</f>
        <v>5.3508176959193854E-4</v>
      </c>
      <c r="I42" s="1">
        <f>Table7[[#This Row],[Absolute Error]]/Table7[[#This Row],[Pd Analytic]]</f>
        <v>7.246935473536265E-4</v>
      </c>
    </row>
    <row r="43" spans="1:9" x14ac:dyDescent="0.35">
      <c r="A43" s="1">
        <v>4.2</v>
      </c>
      <c r="B43">
        <v>2.2859999999999998E-2</v>
      </c>
      <c r="C43">
        <v>2.3089372646156101E-2</v>
      </c>
      <c r="D43" s="1">
        <f>ABS(Table6[[#This Row],[Pb Analytic]]-Table6[[#This Row],[Pb Simulation]])</f>
        <v>2.2937264615610284E-4</v>
      </c>
      <c r="E43" s="2">
        <f>Table6[[#This Row],[Absolute Error]]/Table6[[#This Row],[Pb Analytic]]</f>
        <v>9.9341220600157182E-3</v>
      </c>
      <c r="F43">
        <v>0.74086300000000005</v>
      </c>
      <c r="G43">
        <v>0.74075712339737099</v>
      </c>
      <c r="H43" s="1">
        <f>ABS(Table7[[#This Row],[Pd Analytic]]-Table7[[#This Row],[Pd Simulation]])</f>
        <v>1.0587660262906251E-4</v>
      </c>
      <c r="I43" s="1">
        <f>Table7[[#This Row],[Absolute Error]]/Table7[[#This Row],[Pd Analytic]]</f>
        <v>1.429302524199503E-4</v>
      </c>
    </row>
    <row r="44" spans="1:9" x14ac:dyDescent="0.35">
      <c r="A44" s="1">
        <v>4.3</v>
      </c>
      <c r="B44">
        <v>2.5998E-2</v>
      </c>
      <c r="C44">
        <v>2.6400609990907199E-2</v>
      </c>
      <c r="D44" s="1">
        <f>ABS(Table6[[#This Row],[Pb Analytic]]-Table6[[#This Row],[Pb Simulation]])</f>
        <v>4.0260999090719826E-4</v>
      </c>
      <c r="E44" s="2">
        <f>Table6[[#This Row],[Absolute Error]]/Table6[[#This Row],[Pb Analytic]]</f>
        <v>1.5250026080680094E-2</v>
      </c>
      <c r="F44">
        <v>0.74295800000000001</v>
      </c>
      <c r="G44">
        <v>0.74267634342924604</v>
      </c>
      <c r="H44" s="1">
        <f>ABS(Table7[[#This Row],[Pd Analytic]]-Table7[[#This Row],[Pd Simulation]])</f>
        <v>2.8165657075396311E-4</v>
      </c>
      <c r="I44" s="1">
        <f>Table7[[#This Row],[Absolute Error]]/Table7[[#This Row],[Pd Analytic]]</f>
        <v>3.792453782133916E-4</v>
      </c>
    </row>
    <row r="45" spans="1:9" x14ac:dyDescent="0.35">
      <c r="A45" s="1">
        <v>4.4000000000000004</v>
      </c>
      <c r="B45">
        <v>3.0284999999999999E-2</v>
      </c>
      <c r="C45">
        <v>2.9981292466315E-2</v>
      </c>
      <c r="D45" s="1">
        <f>ABS(Table6[[#This Row],[Pb Analytic]]-Table6[[#This Row],[Pb Simulation]])</f>
        <v>3.0370753368499925E-4</v>
      </c>
      <c r="E45" s="2">
        <f>Table6[[#This Row],[Absolute Error]]/Table6[[#This Row],[Pb Analytic]]</f>
        <v>1.0129901305163044E-2</v>
      </c>
      <c r="F45">
        <v>0.74434999999999996</v>
      </c>
      <c r="G45">
        <v>0.74412313888175796</v>
      </c>
      <c r="H45" s="1">
        <f>ABS(Table7[[#This Row],[Pd Analytic]]-Table7[[#This Row],[Pd Simulation]])</f>
        <v>2.268611182419944E-4</v>
      </c>
      <c r="I45" s="1">
        <f>Table7[[#This Row],[Absolute Error]]/Table7[[#This Row],[Pd Analytic]]</f>
        <v>3.0487039898115963E-4</v>
      </c>
    </row>
    <row r="46" spans="1:9" x14ac:dyDescent="0.35">
      <c r="A46" s="1">
        <v>4.5</v>
      </c>
      <c r="B46">
        <v>3.3981999999999998E-2</v>
      </c>
      <c r="C46">
        <v>3.3828954520041699E-2</v>
      </c>
      <c r="D46" s="1">
        <f>ABS(Table6[[#This Row],[Pb Analytic]]-Table6[[#This Row],[Pb Simulation]])</f>
        <v>1.5304547995829976E-4</v>
      </c>
      <c r="E46" s="2">
        <f>Table6[[#This Row],[Absolute Error]]/Table6[[#This Row],[Pb Analytic]]</f>
        <v>4.5240972453827726E-3</v>
      </c>
      <c r="F46">
        <v>0.74537399999999998</v>
      </c>
      <c r="G46">
        <v>0.74510905383138404</v>
      </c>
      <c r="H46" s="1">
        <f>ABS(Table7[[#This Row],[Pd Analytic]]-Table7[[#This Row],[Pd Simulation]])</f>
        <v>2.6494616861594267E-4</v>
      </c>
      <c r="I46" s="1">
        <f>Table7[[#This Row],[Absolute Error]]/Table7[[#This Row],[Pd Analytic]]</f>
        <v>3.5558039088852514E-4</v>
      </c>
    </row>
    <row r="47" spans="1:9" x14ac:dyDescent="0.35">
      <c r="A47" s="1">
        <v>4.5999999999999996</v>
      </c>
      <c r="B47">
        <v>3.8403E-2</v>
      </c>
      <c r="C47">
        <v>3.7939051726600198E-2</v>
      </c>
      <c r="D47" s="1">
        <f>ABS(Table6[[#This Row],[Pb Analytic]]-Table6[[#This Row],[Pb Simulation]])</f>
        <v>4.6394827339980155E-4</v>
      </c>
      <c r="E47" s="2">
        <f>Table6[[#This Row],[Absolute Error]]/Table6[[#This Row],[Pb Analytic]]</f>
        <v>1.2228778851489153E-2</v>
      </c>
      <c r="F47">
        <v>0.74554399999999998</v>
      </c>
      <c r="G47">
        <v>0.74564745075946903</v>
      </c>
      <c r="H47" s="1">
        <f>ABS(Table7[[#This Row],[Pd Analytic]]-Table7[[#This Row],[Pd Simulation]])</f>
        <v>1.0345075946904814E-4</v>
      </c>
      <c r="I47" s="1">
        <f>Table7[[#This Row],[Absolute Error]]/Table7[[#This Row],[Pd Analytic]]</f>
        <v>1.3873950667125568E-4</v>
      </c>
    </row>
    <row r="48" spans="1:9" x14ac:dyDescent="0.35">
      <c r="A48" s="1">
        <v>4.7</v>
      </c>
      <c r="B48">
        <v>4.2057999999999998E-2</v>
      </c>
      <c r="C48">
        <v>4.2305126806404601E-2</v>
      </c>
      <c r="D48" s="1">
        <f>ABS(Table6[[#This Row],[Pb Analytic]]-Table6[[#This Row],[Pb Simulation]])</f>
        <v>2.4712680640460311E-4</v>
      </c>
      <c r="E48" s="2">
        <f>Table6[[#This Row],[Absolute Error]]/Table6[[#This Row],[Pb Analytic]]</f>
        <v>5.841533285918207E-3</v>
      </c>
      <c r="F48">
        <v>0.745946</v>
      </c>
      <c r="G48">
        <v>0.74575331816386603</v>
      </c>
      <c r="H48" s="1">
        <f>ABS(Table7[[#This Row],[Pd Analytic]]-Table7[[#This Row],[Pd Simulation]])</f>
        <v>1.9268183613396772E-4</v>
      </c>
      <c r="I48" s="1">
        <f>Table7[[#This Row],[Absolute Error]]/Table7[[#This Row],[Pd Analytic]]</f>
        <v>2.5837208020525269E-4</v>
      </c>
    </row>
    <row r="49" spans="1:9" x14ac:dyDescent="0.35">
      <c r="A49" s="1">
        <v>4.8</v>
      </c>
      <c r="B49">
        <v>4.6953000000000002E-2</v>
      </c>
      <c r="C49">
        <v>4.6919002331266897E-2</v>
      </c>
      <c r="D49" s="1">
        <f>ABS(Table6[[#This Row],[Pb Analytic]]-Table6[[#This Row],[Pb Simulation]])</f>
        <v>3.3997668733104502E-5</v>
      </c>
      <c r="E49" s="2">
        <f>Table6[[#This Row],[Absolute Error]]/Table6[[#This Row],[Pb Analytic]]</f>
        <v>7.2460340254183969E-4</v>
      </c>
      <c r="F49">
        <v>0.74539900000000003</v>
      </c>
      <c r="G49">
        <v>0.74544305857915205</v>
      </c>
      <c r="H49" s="1">
        <f>ABS(Table7[[#This Row],[Pd Analytic]]-Table7[[#This Row],[Pd Simulation]])</f>
        <v>4.4058579152017607E-5</v>
      </c>
      <c r="I49" s="1">
        <f>Table7[[#This Row],[Absolute Error]]/Table7[[#This Row],[Pd Analytic]]</f>
        <v>5.9103882778109489E-5</v>
      </c>
    </row>
    <row r="50" spans="1:9" x14ac:dyDescent="0.35">
      <c r="A50" s="1">
        <v>4.9000000000000004</v>
      </c>
      <c r="B50">
        <v>5.1223999999999999E-2</v>
      </c>
      <c r="C50">
        <v>5.1770991579001897E-2</v>
      </c>
      <c r="D50" s="1">
        <f>ABS(Table6[[#This Row],[Pb Analytic]]-Table6[[#This Row],[Pb Simulation]])</f>
        <v>5.4699157900189865E-4</v>
      </c>
      <c r="E50" s="2">
        <f>Table6[[#This Row],[Absolute Error]]/Table6[[#This Row],[Pb Analytic]]</f>
        <v>1.0565599814081139E-2</v>
      </c>
      <c r="F50">
        <v>0.74490400000000001</v>
      </c>
      <c r="G50">
        <v>0.74473426460792602</v>
      </c>
      <c r="H50" s="1">
        <f>ABS(Table7[[#This Row],[Pd Analytic]]-Table7[[#This Row],[Pd Simulation]])</f>
        <v>1.6973539207398858E-4</v>
      </c>
      <c r="I50" s="1">
        <f>Table7[[#This Row],[Absolute Error]]/Table7[[#This Row],[Pd Analytic]]</f>
        <v>2.2791403610702369E-4</v>
      </c>
    </row>
    <row r="51" spans="1:9" x14ac:dyDescent="0.35">
      <c r="A51" s="1">
        <v>5</v>
      </c>
      <c r="B51">
        <v>5.7672000000000001E-2</v>
      </c>
      <c r="C51">
        <v>5.6850119512449698E-2</v>
      </c>
      <c r="D51" s="1">
        <f>ABS(Table6[[#This Row],[Pb Analytic]]-Table6[[#This Row],[Pb Simulation]])</f>
        <v>8.2188048755030274E-4</v>
      </c>
      <c r="E51" s="2">
        <f>Table6[[#This Row],[Absolute Error]]/Table6[[#This Row],[Pb Analytic]]</f>
        <v>1.4456970268467383E-2</v>
      </c>
      <c r="F51">
        <v>0.74302000000000001</v>
      </c>
      <c r="G51">
        <v>0.74364549011491099</v>
      </c>
      <c r="H51" s="1">
        <f>ABS(Table7[[#This Row],[Pd Analytic]]-Table7[[#This Row],[Pd Simulation]])</f>
        <v>6.2549011491097595E-4</v>
      </c>
      <c r="I51" s="1">
        <f>Table7[[#This Row],[Absolute Error]]/Table7[[#This Row],[Pd Analytic]]</f>
        <v>8.4111330361772622E-4</v>
      </c>
    </row>
    <row r="52" spans="1:9" x14ac:dyDescent="0.35">
      <c r="A52" s="1">
        <v>5.0999999999999996</v>
      </c>
      <c r="B52">
        <v>6.1996999999999997E-2</v>
      </c>
      <c r="C52">
        <v>6.2144346654975202E-2</v>
      </c>
      <c r="D52" s="1">
        <f>ABS(Table6[[#This Row],[Pb Analytic]]-Table6[[#This Row],[Pb Simulation]])</f>
        <v>1.473466549752056E-4</v>
      </c>
      <c r="E52" s="2">
        <f>Table6[[#This Row],[Absolute Error]]/Table6[[#This Row],[Pb Analytic]]</f>
        <v>2.3710387654933885E-3</v>
      </c>
      <c r="F52">
        <v>0.74257499999999999</v>
      </c>
      <c r="G52">
        <v>0.74219602300685295</v>
      </c>
      <c r="H52" s="1">
        <f>ABS(Table7[[#This Row],[Pd Analytic]]-Table7[[#This Row],[Pd Simulation]])</f>
        <v>3.7897699314703992E-4</v>
      </c>
      <c r="I52" s="1">
        <f>Table7[[#This Row],[Absolute Error]]/Table7[[#This Row],[Pd Analytic]]</f>
        <v>5.1061576914908998E-4</v>
      </c>
    </row>
    <row r="53" spans="1:9" x14ac:dyDescent="0.35">
      <c r="A53" s="1">
        <v>5.2</v>
      </c>
      <c r="B53">
        <v>6.8344000000000002E-2</v>
      </c>
      <c r="C53">
        <v>6.7640789618394107E-2</v>
      </c>
      <c r="D53" s="1">
        <f>ABS(Table6[[#This Row],[Pb Analytic]]-Table6[[#This Row],[Pb Simulation]])</f>
        <v>7.0321038160589544E-4</v>
      </c>
      <c r="E53" s="2">
        <f>Table6[[#This Row],[Absolute Error]]/Table6[[#This Row],[Pb Analytic]]</f>
        <v>1.0396247376371043E-2</v>
      </c>
      <c r="F53">
        <v>0.74014999999999997</v>
      </c>
      <c r="G53">
        <v>0.74040566510877104</v>
      </c>
      <c r="H53" s="1">
        <f>ABS(Table7[[#This Row],[Pd Analytic]]-Table7[[#This Row],[Pd Simulation]])</f>
        <v>2.5566510877106374E-4</v>
      </c>
      <c r="I53" s="1">
        <f>Table7[[#This Row],[Absolute Error]]/Table7[[#This Row],[Pd Analytic]]</f>
        <v>3.4530409587493451E-4</v>
      </c>
    </row>
    <row r="54" spans="1:9" x14ac:dyDescent="0.35">
      <c r="A54" s="1">
        <v>5.3</v>
      </c>
      <c r="B54">
        <v>7.3125999999999997E-2</v>
      </c>
      <c r="C54">
        <v>7.3325933121465806E-2</v>
      </c>
      <c r="D54" s="1">
        <f>ABS(Table6[[#This Row],[Pb Analytic]]-Table6[[#This Row],[Pb Simulation]])</f>
        <v>1.9993312146580899E-4</v>
      </c>
      <c r="E54" s="2">
        <f>Table6[[#This Row],[Absolute Error]]/Table6[[#This Row],[Pb Analytic]]</f>
        <v>2.7266358974882185E-3</v>
      </c>
      <c r="F54">
        <v>0.73876399999999998</v>
      </c>
      <c r="G54">
        <v>0.73829452363752102</v>
      </c>
      <c r="H54" s="1">
        <f>ABS(Table7[[#This Row],[Pd Analytic]]-Table7[[#This Row],[Pd Simulation]])</f>
        <v>4.6947636247895996E-4</v>
      </c>
      <c r="I54" s="1">
        <f>Table7[[#This Row],[Absolute Error]]/Table7[[#This Row],[Pd Analytic]]</f>
        <v>6.3589305818751785E-4</v>
      </c>
    </row>
    <row r="55" spans="1:9" x14ac:dyDescent="0.35">
      <c r="A55" s="1">
        <v>5.4</v>
      </c>
      <c r="B55">
        <v>7.9273999999999997E-2</v>
      </c>
      <c r="C55">
        <v>7.9185829441614702E-2</v>
      </c>
      <c r="D55" s="1">
        <f>ABS(Table6[[#This Row],[Pb Analytic]]-Table6[[#This Row],[Pb Simulation]])</f>
        <v>8.8170558385294862E-5</v>
      </c>
      <c r="E55" s="2">
        <f>Table6[[#This Row],[Absolute Error]]/Table6[[#This Row],[Pb Analytic]]</f>
        <v>1.1134638483556553E-3</v>
      </c>
      <c r="F55">
        <v>0.73533099999999996</v>
      </c>
      <c r="G55">
        <v>0.73588281774094799</v>
      </c>
      <c r="H55" s="1">
        <f>ABS(Table7[[#This Row],[Pd Analytic]]-Table7[[#This Row],[Pd Simulation]])</f>
        <v>5.5181774094803515E-4</v>
      </c>
      <c r="I55" s="1">
        <f>Table7[[#This Row],[Absolute Error]]/Table7[[#This Row],[Pd Analytic]]</f>
        <v>7.4987175626961154E-4</v>
      </c>
    </row>
    <row r="56" spans="1:9" x14ac:dyDescent="0.35">
      <c r="A56" s="1">
        <v>5.5</v>
      </c>
      <c r="B56">
        <v>8.5142999999999996E-2</v>
      </c>
      <c r="C56">
        <v>8.5206282308778802E-2</v>
      </c>
      <c r="D56" s="1">
        <f>ABS(Table6[[#This Row],[Pb Analytic]]-Table6[[#This Row],[Pb Simulation]])</f>
        <v>6.3282308778805918E-5</v>
      </c>
      <c r="E56" s="2">
        <f>Table6[[#This Row],[Absolute Error]]/Table6[[#This Row],[Pb Analytic]]</f>
        <v>7.4269533964030192E-4</v>
      </c>
      <c r="F56">
        <v>0.73336800000000002</v>
      </c>
      <c r="G56">
        <v>0.73319070257431695</v>
      </c>
      <c r="H56" s="1">
        <f>ABS(Table7[[#This Row],[Pd Analytic]]-Table7[[#This Row],[Pd Simulation]])</f>
        <v>1.7729742568306506E-4</v>
      </c>
      <c r="I56" s="1">
        <f>Table7[[#This Row],[Absolute Error]]/Table7[[#This Row],[Pd Analytic]]</f>
        <v>2.4181624925214326E-4</v>
      </c>
    </row>
    <row r="57" spans="1:9" x14ac:dyDescent="0.35">
      <c r="A57" s="1">
        <v>5.6</v>
      </c>
      <c r="B57">
        <v>9.0494000000000005E-2</v>
      </c>
      <c r="C57">
        <v>9.1373013233654002E-2</v>
      </c>
      <c r="D57" s="1">
        <f>ABS(Table6[[#This Row],[Pb Analytic]]-Table6[[#This Row],[Pb Simulation]])</f>
        <v>8.7901323365399686E-4</v>
      </c>
      <c r="E57" s="2">
        <f>Table6[[#This Row],[Absolute Error]]/Table6[[#This Row],[Pb Analytic]]</f>
        <v>9.6200530391422345E-3</v>
      </c>
      <c r="F57">
        <v>0.73115300000000005</v>
      </c>
      <c r="G57">
        <v>0.73023811246856096</v>
      </c>
      <c r="H57" s="1">
        <f>ABS(Table7[[#This Row],[Pd Analytic]]-Table7[[#This Row],[Pd Simulation]])</f>
        <v>9.148875314390903E-4</v>
      </c>
      <c r="I57" s="1">
        <f>Table7[[#This Row],[Absolute Error]]/Table7[[#This Row],[Pd Analytic]]</f>
        <v>1.2528619306739883E-3</v>
      </c>
    </row>
    <row r="58" spans="1:9" x14ac:dyDescent="0.35">
      <c r="A58" s="1">
        <v>5.7</v>
      </c>
      <c r="B58">
        <v>9.6396999999999997E-2</v>
      </c>
      <c r="C58">
        <v>9.7671809133569404E-2</v>
      </c>
      <c r="D58" s="1">
        <f>ABS(Table6[[#This Row],[Pb Analytic]]-Table6[[#This Row],[Pb Simulation]])</f>
        <v>1.2748091335694073E-3</v>
      </c>
      <c r="E58" s="2">
        <f>Table6[[#This Row],[Absolute Error]]/Table6[[#This Row],[Pb Analytic]]</f>
        <v>1.3051966016376986E-2</v>
      </c>
      <c r="F58">
        <v>0.72763900000000004</v>
      </c>
      <c r="G58">
        <v>0.72704462393602498</v>
      </c>
      <c r="H58" s="1">
        <f>ABS(Table7[[#This Row],[Pd Analytic]]-Table7[[#This Row],[Pd Simulation]])</f>
        <v>5.9437606397505505E-4</v>
      </c>
      <c r="I58" s="1">
        <f>Table7[[#This Row],[Absolute Error]]/Table7[[#This Row],[Pd Analytic]]</f>
        <v>8.1752349774249361E-4</v>
      </c>
    </row>
    <row r="59" spans="1:9" x14ac:dyDescent="0.35">
      <c r="A59" s="1">
        <v>5.8</v>
      </c>
      <c r="B59">
        <v>0.10466499999999999</v>
      </c>
      <c r="C59">
        <v>0.10408865086161199</v>
      </c>
      <c r="D59" s="1">
        <f>ABS(Table6[[#This Row],[Pb Analytic]]-Table6[[#This Row],[Pb Simulation]])</f>
        <v>5.7634913838799928E-4</v>
      </c>
      <c r="E59" s="2">
        <f>Table6[[#This Row],[Absolute Error]]/Table6[[#This Row],[Pb Analytic]]</f>
        <v>5.5370987482032726E-3</v>
      </c>
      <c r="F59">
        <v>0.72381899999999999</v>
      </c>
      <c r="G59">
        <v>0.72362933857422596</v>
      </c>
      <c r="H59" s="1">
        <f>ABS(Table7[[#This Row],[Pd Analytic]]-Table7[[#This Row],[Pd Simulation]])</f>
        <v>1.8966142577403478E-4</v>
      </c>
      <c r="I59" s="1">
        <f>Table7[[#This Row],[Absolute Error]]/Table7[[#This Row],[Pd Analytic]]</f>
        <v>2.6209747955731945E-4</v>
      </c>
    </row>
    <row r="60" spans="1:9" x14ac:dyDescent="0.35">
      <c r="A60" s="1">
        <v>5.9</v>
      </c>
      <c r="B60">
        <v>0.111308</v>
      </c>
      <c r="C60">
        <v>0.110609822853143</v>
      </c>
      <c r="D60" s="1">
        <f>ABS(Table6[[#This Row],[Pb Analytic]]-Table6[[#This Row],[Pb Simulation]])</f>
        <v>6.9817714685700694E-4</v>
      </c>
      <c r="E60" s="2">
        <f>Table6[[#This Row],[Absolute Error]]/Table6[[#This Row],[Pb Analytic]]</f>
        <v>6.3120718291356358E-3</v>
      </c>
      <c r="F60">
        <v>0.71979199999999999</v>
      </c>
      <c r="G60">
        <v>0.72001078537183905</v>
      </c>
      <c r="H60" s="1">
        <f>ABS(Table7[[#This Row],[Pd Analytic]]-Table7[[#This Row],[Pd Simulation]])</f>
        <v>2.1878537183905866E-4</v>
      </c>
      <c r="I60" s="1">
        <f>Table7[[#This Row],[Absolute Error]]/Table7[[#This Row],[Pd Analytic]]</f>
        <v>3.0386402021196133E-4</v>
      </c>
    </row>
    <row r="61" spans="1:9" x14ac:dyDescent="0.35">
      <c r="A61" s="1">
        <v>6</v>
      </c>
      <c r="B61">
        <v>0.117035</v>
      </c>
      <c r="C61">
        <v>0.11722200458167301</v>
      </c>
      <c r="D61" s="1">
        <f>ABS(Table6[[#This Row],[Pb Analytic]]-Table6[[#This Row],[Pb Simulation]])</f>
        <v>1.8700458167300593E-4</v>
      </c>
      <c r="E61" s="2">
        <f>Table6[[#This Row],[Absolute Error]]/Table6[[#This Row],[Pb Analytic]]</f>
        <v>1.5953027107868025E-3</v>
      </c>
      <c r="F61">
        <v>0.715831</v>
      </c>
      <c r="G61">
        <v>0.71620684149019498</v>
      </c>
      <c r="H61" s="1">
        <f>ABS(Table7[[#This Row],[Pd Analytic]]-Table7[[#This Row],[Pd Simulation]])</f>
        <v>3.7584149019498359E-4</v>
      </c>
      <c r="I61" s="1">
        <f>Table7[[#This Row],[Absolute Error]]/Table7[[#This Row],[Pd Analytic]]</f>
        <v>5.2476668529579935E-4</v>
      </c>
    </row>
    <row r="62" spans="1:9" x14ac:dyDescent="0.35">
      <c r="A62" s="1">
        <v>6.1</v>
      </c>
      <c r="B62">
        <v>0.123082</v>
      </c>
      <c r="C62">
        <v>0.123912344872407</v>
      </c>
      <c r="D62" s="1">
        <f>ABS(Table6[[#This Row],[Pb Analytic]]-Table6[[#This Row],[Pb Simulation]])</f>
        <v>8.303448724070045E-4</v>
      </c>
      <c r="E62" s="2">
        <f>Table6[[#This Row],[Absolute Error]]/Table6[[#This Row],[Pb Analytic]]</f>
        <v>6.7010665746178371E-3</v>
      </c>
      <c r="F62">
        <v>0.71264899999999998</v>
      </c>
      <c r="G62">
        <v>0.71223467027897303</v>
      </c>
      <c r="H62" s="1">
        <f>ABS(Table7[[#This Row],[Pd Analytic]]-Table7[[#This Row],[Pd Simulation]])</f>
        <v>4.1432972102695143E-4</v>
      </c>
      <c r="I62" s="1">
        <f>Table7[[#This Row],[Absolute Error]]/Table7[[#This Row],[Pd Analytic]]</f>
        <v>5.817320306306682E-4</v>
      </c>
    </row>
    <row r="63" spans="1:9" x14ac:dyDescent="0.35">
      <c r="A63" s="1">
        <v>6.2</v>
      </c>
      <c r="B63">
        <v>0.13021099999999999</v>
      </c>
      <c r="C63">
        <v>0.130668520369571</v>
      </c>
      <c r="D63" s="1">
        <f>ABS(Table6[[#This Row],[Pb Analytic]]-Table6[[#This Row],[Pb Simulation]])</f>
        <v>4.5752036957100173E-4</v>
      </c>
      <c r="E63" s="2">
        <f>Table6[[#This Row],[Absolute Error]]/Table6[[#This Row],[Pb Analytic]]</f>
        <v>3.5013817274198301E-3</v>
      </c>
      <c r="F63">
        <v>0.70821100000000003</v>
      </c>
      <c r="G63">
        <v>0.70811067507365899</v>
      </c>
      <c r="H63" s="1">
        <f>ABS(Table7[[#This Row],[Pd Analytic]]-Table7[[#This Row],[Pd Simulation]])</f>
        <v>1.003249263410444E-4</v>
      </c>
      <c r="I63" s="1">
        <f>Table7[[#This Row],[Absolute Error]]/Table7[[#This Row],[Pd Analytic]]</f>
        <v>1.41679725885517E-4</v>
      </c>
    </row>
    <row r="64" spans="1:9" x14ac:dyDescent="0.35">
      <c r="A64" s="1">
        <v>6.3</v>
      </c>
      <c r="B64">
        <v>0.136381</v>
      </c>
      <c r="C64">
        <v>0.13747877960809299</v>
      </c>
      <c r="D64" s="1">
        <f>ABS(Table6[[#This Row],[Pb Analytic]]-Table6[[#This Row],[Pb Simulation]])</f>
        <v>1.0977796080929858E-3</v>
      </c>
      <c r="E64" s="2">
        <f>Table6[[#This Row],[Absolute Error]]/Table6[[#This Row],[Pb Analytic]]</f>
        <v>7.985084034222564E-3</v>
      </c>
      <c r="F64">
        <v>0.70504199999999995</v>
      </c>
      <c r="G64">
        <v>0.70385046719980704</v>
      </c>
      <c r="H64" s="1">
        <f>ABS(Table7[[#This Row],[Pd Analytic]]-Table7[[#This Row],[Pd Simulation]])</f>
        <v>1.1915328001929071E-3</v>
      </c>
      <c r="I64" s="1">
        <f>Table7[[#This Row],[Absolute Error]]/Table7[[#This Row],[Pd Analytic]]</f>
        <v>1.6928777570231522E-3</v>
      </c>
    </row>
    <row r="65" spans="1:9" x14ac:dyDescent="0.35">
      <c r="A65" s="1">
        <v>6.4</v>
      </c>
      <c r="B65">
        <v>0.14493200000000001</v>
      </c>
      <c r="C65">
        <v>0.14433197421684499</v>
      </c>
      <c r="D65" s="1">
        <f>ABS(Table6[[#This Row],[Pb Analytic]]-Table6[[#This Row],[Pb Simulation]])</f>
        <v>6.0002578315501709E-4</v>
      </c>
      <c r="E65" s="2">
        <f>Table6[[#This Row],[Absolute Error]]/Table6[[#This Row],[Pb Analytic]]</f>
        <v>4.157261662987688E-3</v>
      </c>
      <c r="F65">
        <v>0.699411</v>
      </c>
      <c r="G65">
        <v>0.69946884655992203</v>
      </c>
      <c r="H65" s="1">
        <f>ABS(Table7[[#This Row],[Pd Analytic]]-Table7[[#This Row],[Pd Simulation]])</f>
        <v>5.7846559922025698E-5</v>
      </c>
      <c r="I65" s="1">
        <f>Table7[[#This Row],[Absolute Error]]/Table7[[#This Row],[Pd Analytic]]</f>
        <v>8.2700695258298542E-5</v>
      </c>
    </row>
    <row r="66" spans="1:9" x14ac:dyDescent="0.35">
      <c r="A66" s="1">
        <v>6.5</v>
      </c>
      <c r="B66">
        <v>0.15140000000000001</v>
      </c>
      <c r="C66">
        <v>0.15121757879497699</v>
      </c>
      <c r="D66" s="1">
        <f>ABS(Table6[[#This Row],[Pb Analytic]]-Table6[[#This Row],[Pb Simulation]])</f>
        <v>1.8242120502301451E-4</v>
      </c>
      <c r="E66" s="2">
        <f>Table6[[#This Row],[Absolute Error]]/Table6[[#This Row],[Pb Analytic]]</f>
        <v>1.2063491987948296E-3</v>
      </c>
      <c r="F66">
        <v>0.69422200000000001</v>
      </c>
      <c r="G66">
        <v>0.69497979318793701</v>
      </c>
      <c r="H66" s="1">
        <f>ABS(Table7[[#This Row],[Pd Analytic]]-Table7[[#This Row],[Pd Simulation]])</f>
        <v>7.577931879370059E-4</v>
      </c>
      <c r="I66" s="1">
        <f>Table7[[#This Row],[Absolute Error]]/Table7[[#This Row],[Pd Analytic]]</f>
        <v>1.0903816130551623E-3</v>
      </c>
    </row>
    <row r="67" spans="1:9" x14ac:dyDescent="0.35">
      <c r="A67" s="1">
        <v>6.6</v>
      </c>
      <c r="B67">
        <v>0.15801100000000001</v>
      </c>
      <c r="C67">
        <v>0.158125700968829</v>
      </c>
      <c r="D67" s="1">
        <f>ABS(Table6[[#This Row],[Pb Analytic]]-Table6[[#This Row],[Pb Simulation]])</f>
        <v>1.1470096882898462E-4</v>
      </c>
      <c r="E67" s="2">
        <f>Table6[[#This Row],[Absolute Error]]/Table6[[#This Row],[Pb Analytic]]</f>
        <v>7.2537840544716634E-4</v>
      </c>
      <c r="F67">
        <v>0.69034899999999999</v>
      </c>
      <c r="G67">
        <v>0.69039646820993505</v>
      </c>
      <c r="H67" s="1">
        <f>ABS(Table7[[#This Row],[Pd Analytic]]-Table7[[#This Row],[Pd Simulation]])</f>
        <v>4.7468209935064287E-5</v>
      </c>
      <c r="I67" s="1">
        <f>Table7[[#This Row],[Absolute Error]]/Table7[[#This Row],[Pd Analytic]]</f>
        <v>6.8755001105582424E-5</v>
      </c>
    </row>
    <row r="68" spans="1:9" x14ac:dyDescent="0.35">
      <c r="A68" s="1">
        <v>6.7</v>
      </c>
      <c r="B68">
        <v>0.164073</v>
      </c>
      <c r="C68">
        <v>0.165047083067279</v>
      </c>
      <c r="D68" s="1">
        <f>ABS(Table6[[#This Row],[Pb Analytic]]-Table6[[#This Row],[Pb Simulation]])</f>
        <v>9.740830672790024E-4</v>
      </c>
      <c r="E68" s="2">
        <f>Table6[[#This Row],[Absolute Error]]/Table6[[#This Row],[Pb Analytic]]</f>
        <v>5.9018496369422774E-3</v>
      </c>
      <c r="F68">
        <v>0.68632300000000002</v>
      </c>
      <c r="G68">
        <v>0.68573122273589504</v>
      </c>
      <c r="H68" s="1">
        <f>ABS(Table7[[#This Row],[Pd Analytic]]-Table7[[#This Row],[Pd Simulation]])</f>
        <v>5.9177726410497566E-4</v>
      </c>
      <c r="I68" s="1">
        <f>Table7[[#This Row],[Absolute Error]]/Table7[[#This Row],[Pd Analytic]]</f>
        <v>8.6298719452197802E-4</v>
      </c>
    </row>
    <row r="69" spans="1:9" x14ac:dyDescent="0.35">
      <c r="A69" s="1">
        <v>6.8</v>
      </c>
      <c r="B69">
        <v>0.17230000000000001</v>
      </c>
      <c r="C69">
        <v>0.171973096758958</v>
      </c>
      <c r="D69" s="1">
        <f>ABS(Table6[[#This Row],[Pb Analytic]]-Table6[[#This Row],[Pb Simulation]])</f>
        <v>3.2690324104200918E-4</v>
      </c>
      <c r="E69" s="2">
        <f>Table6[[#This Row],[Absolute Error]]/Table6[[#This Row],[Pb Analytic]]</f>
        <v>1.9008975659733879E-3</v>
      </c>
      <c r="F69">
        <v>0.68024499999999999</v>
      </c>
      <c r="G69">
        <v>0.68099561331519298</v>
      </c>
      <c r="H69" s="1">
        <f>ABS(Table7[[#This Row],[Pd Analytic]]-Table7[[#This Row],[Pd Simulation]])</f>
        <v>7.506133151929939E-4</v>
      </c>
      <c r="I69" s="1">
        <f>Table7[[#This Row],[Absolute Error]]/Table7[[#This Row],[Pd Analytic]]</f>
        <v>1.1022292956321569E-3</v>
      </c>
    </row>
    <row r="70" spans="1:9" x14ac:dyDescent="0.35">
      <c r="A70" s="1">
        <v>6.9</v>
      </c>
      <c r="B70">
        <v>0.17796799999999999</v>
      </c>
      <c r="C70">
        <v>0.17889573188463401</v>
      </c>
      <c r="D70" s="1">
        <f>ABS(Table6[[#This Row],[Pb Analytic]]-Table6[[#This Row],[Pb Simulation]])</f>
        <v>9.277318846340199E-4</v>
      </c>
      <c r="E70" s="2">
        <f>Table6[[#This Row],[Absolute Error]]/Table6[[#This Row],[Pb Analytic]]</f>
        <v>5.1858804839027359E-3</v>
      </c>
      <c r="F70">
        <v>0.67664100000000005</v>
      </c>
      <c r="G70">
        <v>0.676200422709758</v>
      </c>
      <c r="H70" s="1">
        <f>ABS(Table7[[#This Row],[Pd Analytic]]-Table7[[#This Row],[Pd Simulation]])</f>
        <v>4.4057729024205017E-4</v>
      </c>
      <c r="I70" s="1">
        <f>Table7[[#This Row],[Absolute Error]]/Table7[[#This Row],[Pd Analytic]]</f>
        <v>6.5154838039957399E-4</v>
      </c>
    </row>
    <row r="71" spans="1:9" x14ac:dyDescent="0.35">
      <c r="A71" s="1">
        <v>7</v>
      </c>
      <c r="B71">
        <v>0.18609999999999999</v>
      </c>
      <c r="C71">
        <v>0.185807580599538</v>
      </c>
      <c r="D71" s="1">
        <f>ABS(Table6[[#This Row],[Pb Analytic]]-Table6[[#This Row],[Pb Simulation]])</f>
        <v>2.9241940046198511E-4</v>
      </c>
      <c r="E71" s="2">
        <f>Table6[[#This Row],[Absolute Error]]/Table6[[#This Row],[Pb Analytic]]</f>
        <v>1.5737754052791977E-3</v>
      </c>
      <c r="F71">
        <v>0.67115400000000003</v>
      </c>
      <c r="G71">
        <v>0.67135568486620001</v>
      </c>
      <c r="H71" s="1">
        <f>ABS(Table7[[#This Row],[Pd Analytic]]-Table7[[#This Row],[Pd Simulation]])</f>
        <v>2.0168486619998038E-4</v>
      </c>
      <c r="I71" s="1">
        <f>Table7[[#This Row],[Absolute Error]]/Table7[[#This Row],[Pd Analytic]]</f>
        <v>3.0041432693040472E-4</v>
      </c>
    </row>
    <row r="72" spans="1:9" x14ac:dyDescent="0.35">
      <c r="A72" s="1">
        <v>7.1</v>
      </c>
      <c r="B72">
        <v>0.19234799999999999</v>
      </c>
      <c r="C72">
        <v>0.19270181781927001</v>
      </c>
      <c r="D72" s="1">
        <f>ABS(Table6[[#This Row],[Pb Analytic]]-Table6[[#This Row],[Pb Simulation]])</f>
        <v>3.5381781927001921E-4</v>
      </c>
      <c r="E72" s="2">
        <f>Table6[[#This Row],[Absolute Error]]/Table6[[#This Row],[Pb Analytic]]</f>
        <v>1.8360896813223405E-3</v>
      </c>
      <c r="F72">
        <v>0.66645699999999997</v>
      </c>
      <c r="G72">
        <v>0.66647071309634798</v>
      </c>
      <c r="H72" s="1">
        <f>ABS(Table7[[#This Row],[Pd Analytic]]-Table7[[#This Row],[Pd Simulation]])</f>
        <v>1.3713096348011433E-5</v>
      </c>
      <c r="I72" s="1">
        <f>Table7[[#This Row],[Absolute Error]]/Table7[[#This Row],[Pd Analytic]]</f>
        <v>2.057569234258161E-5</v>
      </c>
    </row>
    <row r="73" spans="1:9" x14ac:dyDescent="0.35">
      <c r="A73" s="1">
        <v>7.2</v>
      </c>
      <c r="B73">
        <v>0.19922400000000001</v>
      </c>
      <c r="C73">
        <v>0.19957217884348799</v>
      </c>
      <c r="D73" s="1">
        <f>ABS(Table6[[#This Row],[Pb Analytic]]-Table6[[#This Row],[Pb Simulation]])</f>
        <v>3.4817884348797845E-4</v>
      </c>
      <c r="E73" s="2">
        <f>Table6[[#This Row],[Absolute Error]]/Table6[[#This Row],[Pb Analytic]]</f>
        <v>1.7446261573414669E-3</v>
      </c>
      <c r="F73">
        <v>0.66140900000000002</v>
      </c>
      <c r="G73">
        <v>0.66155413060054602</v>
      </c>
      <c r="H73" s="1">
        <f>ABS(Table7[[#This Row],[Pd Analytic]]-Table7[[#This Row],[Pd Simulation]])</f>
        <v>1.4513060054599514E-4</v>
      </c>
      <c r="I73" s="1">
        <f>Table7[[#This Row],[Absolute Error]]/Table7[[#This Row],[Pd Analytic]]</f>
        <v>2.1937826979365755E-4</v>
      </c>
    </row>
    <row r="74" spans="1:9" x14ac:dyDescent="0.35">
      <c r="A74" s="1">
        <v>7.3</v>
      </c>
      <c r="B74">
        <v>0.206535</v>
      </c>
      <c r="C74">
        <v>0.206412934917067</v>
      </c>
      <c r="D74" s="1">
        <f>ABS(Table6[[#This Row],[Pb Analytic]]-Table6[[#This Row],[Pb Simulation]])</f>
        <v>1.2206508293299834E-4</v>
      </c>
      <c r="E74" s="2">
        <f>Table6[[#This Row],[Absolute Error]]/Table6[[#This Row],[Pb Analytic]]</f>
        <v>5.9136353534259807E-4</v>
      </c>
      <c r="F74">
        <v>0.65659400000000001</v>
      </c>
      <c r="G74">
        <v>0.65661390258670604</v>
      </c>
      <c r="H74" s="1">
        <f>ABS(Table7[[#This Row],[Pd Analytic]]-Table7[[#This Row],[Pd Simulation]])</f>
        <v>1.9902586706033176E-5</v>
      </c>
      <c r="I74" s="1">
        <f>Table7[[#This Row],[Absolute Error]]/Table7[[#This Row],[Pd Analytic]]</f>
        <v>3.0310943200604916E-5</v>
      </c>
    </row>
    <row r="75" spans="1:9" x14ac:dyDescent="0.35">
      <c r="A75" s="1">
        <v>7.4</v>
      </c>
      <c r="B75">
        <v>0.212814</v>
      </c>
      <c r="C75">
        <v>0.21321886738089299</v>
      </c>
      <c r="D75" s="1">
        <f>ABS(Table6[[#This Row],[Pb Analytic]]-Table6[[#This Row],[Pb Simulation]])</f>
        <v>4.0486738089298702E-4</v>
      </c>
      <c r="E75" s="2">
        <f>Table6[[#This Row],[Absolute Error]]/Table6[[#This Row],[Pb Analytic]]</f>
        <v>1.8988346850644048E-3</v>
      </c>
      <c r="F75">
        <v>0.65267399999999998</v>
      </c>
      <c r="G75">
        <v>0.65165736934867302</v>
      </c>
      <c r="H75" s="1">
        <f>ABS(Table7[[#This Row],[Pd Analytic]]-Table7[[#This Row],[Pd Simulation]])</f>
        <v>1.0166306513269552E-3</v>
      </c>
      <c r="I75" s="1">
        <f>Table7[[#This Row],[Absolute Error]]/Table7[[#This Row],[Pd Analytic]]</f>
        <v>1.5600692927681772E-3</v>
      </c>
    </row>
    <row r="76" spans="1:9" x14ac:dyDescent="0.35">
      <c r="A76" s="1">
        <v>7.5</v>
      </c>
      <c r="B76">
        <v>0.21862300000000001</v>
      </c>
      <c r="C76">
        <v>0.21998524096536701</v>
      </c>
      <c r="D76" s="1">
        <f>ABS(Table6[[#This Row],[Pb Analytic]]-Table6[[#This Row],[Pb Simulation]])</f>
        <v>1.3622409653669953E-3</v>
      </c>
      <c r="E76" s="2">
        <f>Table6[[#This Row],[Absolute Error]]/Table6[[#This Row],[Pb Analytic]]</f>
        <v>6.192419815934185E-3</v>
      </c>
      <c r="F76">
        <v>0.647671</v>
      </c>
      <c r="G76">
        <v>0.64669127976870799</v>
      </c>
      <c r="H76" s="1">
        <f>ABS(Table7[[#This Row],[Pd Analytic]]-Table7[[#This Row],[Pd Simulation]])</f>
        <v>9.7972023129200281E-4</v>
      </c>
      <c r="I76" s="1">
        <f>Table7[[#This Row],[Absolute Error]]/Table7[[#This Row],[Pd Analytic]]</f>
        <v>1.5149736233375593E-3</v>
      </c>
    </row>
    <row r="77" spans="1:9" x14ac:dyDescent="0.35">
      <c r="A77" s="1">
        <v>7.6</v>
      </c>
      <c r="B77">
        <v>0.225187</v>
      </c>
      <c r="C77">
        <v>0.22670777668973899</v>
      </c>
      <c r="D77" s="1">
        <f>ABS(Table6[[#This Row],[Pb Analytic]]-Table6[[#This Row],[Pb Simulation]])</f>
        <v>1.5207766897389896E-3</v>
      </c>
      <c r="E77" s="2">
        <f>Table6[[#This Row],[Absolute Error]]/Table6[[#This Row],[Pb Analytic]]</f>
        <v>6.7080922937206916E-3</v>
      </c>
      <c r="F77">
        <v>0.64256500000000005</v>
      </c>
      <c r="G77">
        <v>0.64172182480029805</v>
      </c>
      <c r="H77" s="1">
        <f>ABS(Table7[[#This Row],[Pd Analytic]]-Table7[[#This Row],[Pd Simulation]])</f>
        <v>8.4317519970200649E-4</v>
      </c>
      <c r="I77" s="1">
        <f>Table7[[#This Row],[Absolute Error]]/Table7[[#This Row],[Pd Analytic]]</f>
        <v>1.313926326199674E-3</v>
      </c>
    </row>
    <row r="78" spans="1:9" x14ac:dyDescent="0.35">
      <c r="A78" s="1">
        <v>7.7</v>
      </c>
      <c r="B78">
        <v>0.23436000000000001</v>
      </c>
      <c r="C78">
        <v>0.23338262474973401</v>
      </c>
      <c r="D78" s="1">
        <f>ABS(Table6[[#This Row],[Pb Analytic]]-Table6[[#This Row],[Pb Simulation]])</f>
        <v>9.7737525026600491E-4</v>
      </c>
      <c r="E78" s="2">
        <f>Table6[[#This Row],[Absolute Error]]/Table6[[#This Row],[Pb Analytic]]</f>
        <v>4.1878663902854187E-3</v>
      </c>
      <c r="F78">
        <v>0.63567499999999999</v>
      </c>
      <c r="G78">
        <v>0.63675467056893797</v>
      </c>
      <c r="H78" s="1">
        <f>ABS(Table7[[#This Row],[Pd Analytic]]-Table7[[#This Row],[Pd Simulation]])</f>
        <v>1.0796705689379849E-3</v>
      </c>
      <c r="I78" s="1">
        <f>Table7[[#This Row],[Absolute Error]]/Table7[[#This Row],[Pd Analytic]]</f>
        <v>1.6955832738114085E-3</v>
      </c>
    </row>
    <row r="79" spans="1:9" x14ac:dyDescent="0.35">
      <c r="A79" s="1">
        <v>7.8</v>
      </c>
      <c r="B79">
        <v>0.24002499999999999</v>
      </c>
      <c r="C79">
        <v>0.24000633770461999</v>
      </c>
      <c r="D79" s="1">
        <f>ABS(Table6[[#This Row],[Pb Analytic]]-Table6[[#This Row],[Pb Simulation]])</f>
        <v>1.866229538000086E-5</v>
      </c>
      <c r="E79" s="2">
        <f>Table6[[#This Row],[Absolute Error]]/Table6[[#This Row],[Pb Analytic]]</f>
        <v>7.7757510732774372E-5</v>
      </c>
      <c r="F79">
        <v>0.63227599999999995</v>
      </c>
      <c r="G79">
        <v>0.631794990800292</v>
      </c>
      <c r="H79" s="1">
        <f>ABS(Table7[[#This Row],[Pd Analytic]]-Table7[[#This Row],[Pd Simulation]])</f>
        <v>4.8100919970794909E-4</v>
      </c>
      <c r="I79" s="1">
        <f>Table7[[#This Row],[Absolute Error]]/Table7[[#This Row],[Pd Analytic]]</f>
        <v>7.6133746976793338E-4</v>
      </c>
    </row>
    <row r="80" spans="1:9" x14ac:dyDescent="0.35">
      <c r="A80" s="1">
        <v>7.9</v>
      </c>
      <c r="B80">
        <v>0.246389</v>
      </c>
      <c r="C80">
        <v>0.246575844212303</v>
      </c>
      <c r="D80" s="1">
        <f>ABS(Table6[[#This Row],[Pb Analytic]]-Table6[[#This Row],[Pb Simulation]])</f>
        <v>1.8684421230300008E-4</v>
      </c>
      <c r="E80" s="2">
        <f>Table6[[#This Row],[Absolute Error]]/Table6[[#This Row],[Pb Analytic]]</f>
        <v>7.5775554130163008E-4</v>
      </c>
      <c r="F80">
        <v>0.62685599999999997</v>
      </c>
      <c r="G80">
        <v>0.62684749834764897</v>
      </c>
      <c r="H80" s="1">
        <f>ABS(Table7[[#This Row],[Pd Analytic]]-Table7[[#This Row],[Pd Simulation]])</f>
        <v>8.5016523510006436E-6</v>
      </c>
      <c r="I80" s="1">
        <f>Table7[[#This Row],[Absolute Error]]/Table7[[#This Row],[Pd Analytic]]</f>
        <v>1.3562552891111063E-5</v>
      </c>
    </row>
    <row r="81" spans="1:9" x14ac:dyDescent="0.35">
      <c r="A81" s="1">
        <v>8</v>
      </c>
      <c r="B81">
        <v>0.25285800000000003</v>
      </c>
      <c r="C81">
        <v>0.25308842350689997</v>
      </c>
      <c r="D81" s="1">
        <f>ABS(Table6[[#This Row],[Pb Analytic]]-Table6[[#This Row],[Pb Simulation]])</f>
        <v>2.3042350689994606E-4</v>
      </c>
      <c r="E81" s="2">
        <f>Table6[[#This Row],[Absolute Error]]/Table6[[#This Row],[Pb Analytic]]</f>
        <v>9.1044664827849781E-4</v>
      </c>
      <c r="F81">
        <v>0.62196300000000004</v>
      </c>
      <c r="G81">
        <v>0.62191647564446895</v>
      </c>
      <c r="H81" s="1">
        <f>ABS(Table7[[#This Row],[Pd Analytic]]-Table7[[#This Row],[Pd Simulation]])</f>
        <v>4.6524355531096795E-5</v>
      </c>
      <c r="I81" s="1">
        <f>Table7[[#This Row],[Absolute Error]]/Table7[[#This Row],[Pd Analytic]]</f>
        <v>7.4808044734440157E-5</v>
      </c>
    </row>
    <row r="82" spans="1:9" x14ac:dyDescent="0.35">
      <c r="A82" s="1">
        <v>8.1</v>
      </c>
      <c r="B82">
        <v>0.258405</v>
      </c>
      <c r="C82">
        <v>0.25954168076670597</v>
      </c>
      <c r="D82" s="1">
        <f>ABS(Table6[[#This Row],[Pb Analytic]]-Table6[[#This Row],[Pb Simulation]])</f>
        <v>1.1366807667059775E-3</v>
      </c>
      <c r="E82" s="2">
        <f>Table6[[#This Row],[Absolute Error]]/Table6[[#This Row],[Pb Analytic]]</f>
        <v>4.3795692597356061E-3</v>
      </c>
      <c r="F82">
        <v>0.61767399999999995</v>
      </c>
      <c r="G82">
        <v>0.61700580395388505</v>
      </c>
      <c r="H82" s="1">
        <f>ABS(Table7[[#This Row],[Pd Analytic]]-Table7[[#This Row],[Pd Simulation]])</f>
        <v>6.6819604611489947E-4</v>
      </c>
      <c r="I82" s="1">
        <f>Table7[[#This Row],[Absolute Error]]/Table7[[#This Row],[Pd Analytic]]</f>
        <v>1.0829655763900082E-3</v>
      </c>
    </row>
    <row r="83" spans="1:9" x14ac:dyDescent="0.35">
      <c r="A83" s="1">
        <v>8.1999999999999993</v>
      </c>
      <c r="B83">
        <v>0.26570199999999999</v>
      </c>
      <c r="C83">
        <v>0.26593352348093502</v>
      </c>
      <c r="D83" s="1">
        <f>ABS(Table6[[#This Row],[Pb Analytic]]-Table6[[#This Row],[Pb Simulation]])</f>
        <v>2.3152348093502528E-4</v>
      </c>
      <c r="E83" s="2">
        <f>Table6[[#This Row],[Absolute Error]]/Table6[[#This Row],[Pb Analytic]]</f>
        <v>8.7060660086964701E-4</v>
      </c>
      <c r="F83">
        <v>0.61208300000000004</v>
      </c>
      <c r="G83">
        <v>0.61211899132587699</v>
      </c>
      <c r="H83" s="1">
        <f>ABS(Table7[[#This Row],[Pd Analytic]]-Table7[[#This Row],[Pd Simulation]])</f>
        <v>3.5991325876949531E-5</v>
      </c>
      <c r="I83" s="1">
        <f>Table7[[#This Row],[Absolute Error]]/Table7[[#This Row],[Pd Analytic]]</f>
        <v>5.879792391180466E-5</v>
      </c>
    </row>
    <row r="84" spans="1:9" x14ac:dyDescent="0.35">
      <c r="A84" s="1">
        <v>8.3000000000000007</v>
      </c>
      <c r="B84">
        <v>0.27198600000000001</v>
      </c>
      <c r="C84">
        <v>0.272262138890354</v>
      </c>
      <c r="D84" s="1">
        <f>ABS(Table6[[#This Row],[Pb Analytic]]-Table6[[#This Row],[Pb Simulation]])</f>
        <v>2.7613889035399408E-4</v>
      </c>
      <c r="E84" s="2">
        <f>Table6[[#This Row],[Absolute Error]]/Table6[[#This Row],[Pb Analytic]]</f>
        <v>1.0142390399173399E-3</v>
      </c>
      <c r="F84">
        <v>0.607325</v>
      </c>
      <c r="G84">
        <v>0.60725919920538096</v>
      </c>
      <c r="H84" s="1">
        <f>ABS(Table7[[#This Row],[Pd Analytic]]-Table7[[#This Row],[Pd Simulation]])</f>
        <v>6.580079461904198E-5</v>
      </c>
      <c r="I84" s="1">
        <f>Table7[[#This Row],[Absolute Error]]/Table7[[#This Row],[Pd Analytic]]</f>
        <v>1.0835701576055912E-4</v>
      </c>
    </row>
    <row r="85" spans="1:9" x14ac:dyDescent="0.35">
      <c r="A85" s="1">
        <v>8.4</v>
      </c>
      <c r="B85">
        <v>0.27919899999999997</v>
      </c>
      <c r="C85">
        <v>0.27852597254917</v>
      </c>
      <c r="D85" s="1">
        <f>ABS(Table6[[#This Row],[Pb Analytic]]-Table6[[#This Row],[Pb Simulation]])</f>
        <v>6.7302745082997717E-4</v>
      </c>
      <c r="E85" s="2">
        <f>Table6[[#This Row],[Absolute Error]]/Table6[[#This Row],[Pb Analytic]]</f>
        <v>2.4163902729436239E-3</v>
      </c>
      <c r="F85">
        <v>0.60148500000000005</v>
      </c>
      <c r="G85">
        <v>0.60242926766149996</v>
      </c>
      <c r="H85" s="1">
        <f>ABS(Table7[[#This Row],[Pd Analytic]]-Table7[[#This Row],[Pd Simulation]])</f>
        <v>9.4426766149990904E-4</v>
      </c>
      <c r="I85" s="1">
        <f>Table7[[#This Row],[Absolute Error]]/Table7[[#This Row],[Pd Analytic]]</f>
        <v>1.5674332443464305E-3</v>
      </c>
    </row>
    <row r="86" spans="1:9" x14ac:dyDescent="0.35">
      <c r="A86" s="1">
        <v>8.5</v>
      </c>
      <c r="B86">
        <v>0.28498800000000002</v>
      </c>
      <c r="C86">
        <v>0.28472370803268998</v>
      </c>
      <c r="D86" s="1">
        <f>ABS(Table6[[#This Row],[Pb Analytic]]-Table6[[#This Row],[Pb Simulation]])</f>
        <v>2.6429196731003746E-4</v>
      </c>
      <c r="E86" s="2">
        <f>Table6[[#This Row],[Absolute Error]]/Table6[[#This Row],[Pb Analytic]]</f>
        <v>9.2824011437675328E-4</v>
      </c>
      <c r="F86">
        <v>0.59702100000000002</v>
      </c>
      <c r="G86">
        <v>0.59763173922998003</v>
      </c>
      <c r="H86" s="1">
        <f>ABS(Table7[[#This Row],[Pd Analytic]]-Table7[[#This Row],[Pd Simulation]])</f>
        <v>6.1073922998000629E-4</v>
      </c>
      <c r="I86" s="1">
        <f>Table7[[#This Row],[Absolute Error]]/Table7[[#This Row],[Pd Analytic]]</f>
        <v>1.0219323872706538E-3</v>
      </c>
    </row>
    <row r="87" spans="1:9" x14ac:dyDescent="0.35">
      <c r="A87" s="1">
        <v>8.6</v>
      </c>
      <c r="B87">
        <v>0.291101</v>
      </c>
      <c r="C87">
        <v>0.29085424779665398</v>
      </c>
      <c r="D87" s="1">
        <f>ABS(Table6[[#This Row],[Pb Analytic]]-Table6[[#This Row],[Pb Simulation]])</f>
        <v>2.4675220334602344E-4</v>
      </c>
      <c r="E87" s="2">
        <f>Table6[[#This Row],[Absolute Error]]/Table6[[#This Row],[Pb Analytic]]</f>
        <v>8.4837063654829702E-4</v>
      </c>
      <c r="F87">
        <v>0.59281799999999996</v>
      </c>
      <c r="G87">
        <v>0.592868881378808</v>
      </c>
      <c r="H87" s="1">
        <f>ABS(Table7[[#This Row],[Pd Analytic]]-Table7[[#This Row],[Pd Simulation]])</f>
        <v>5.088137880804311E-5</v>
      </c>
      <c r="I87" s="1">
        <f>Table7[[#This Row],[Absolute Error]]/Table7[[#This Row],[Pd Analytic]]</f>
        <v>8.5822313172704586E-5</v>
      </c>
    </row>
    <row r="88" spans="1:9" x14ac:dyDescent="0.35">
      <c r="A88" s="1">
        <v>8.6999999999999993</v>
      </c>
      <c r="B88">
        <v>0.29609600000000003</v>
      </c>
      <c r="C88">
        <v>0.296916695179195</v>
      </c>
      <c r="D88" s="1">
        <f>ABS(Table6[[#This Row],[Pb Analytic]]-Table6[[#This Row],[Pb Simulation]])</f>
        <v>8.2069517919497459E-4</v>
      </c>
      <c r="E88" s="2">
        <f>Table6[[#This Row],[Absolute Error]]/Table6[[#This Row],[Pb Analytic]]</f>
        <v>2.7640587158619325E-3</v>
      </c>
      <c r="F88">
        <v>0.5887</v>
      </c>
      <c r="G88">
        <v>0.58814270762088505</v>
      </c>
      <c r="H88" s="1">
        <f>ABS(Table7[[#This Row],[Pd Analytic]]-Table7[[#This Row],[Pd Simulation]])</f>
        <v>5.5729237911494867E-4</v>
      </c>
      <c r="I88" s="1">
        <f>Table7[[#This Row],[Absolute Error]]/Table7[[#This Row],[Pd Analytic]]</f>
        <v>9.475461854645277E-4</v>
      </c>
    </row>
    <row r="89" spans="1:9" x14ac:dyDescent="0.35">
      <c r="A89" s="1">
        <v>8.8000000000000007</v>
      </c>
      <c r="B89">
        <v>0.30269499999999999</v>
      </c>
      <c r="C89">
        <v>0.30291033752456797</v>
      </c>
      <c r="D89" s="1">
        <f>ABS(Table6[[#This Row],[Pb Analytic]]-Table6[[#This Row],[Pb Simulation]])</f>
        <v>2.1533752456798227E-4</v>
      </c>
      <c r="E89" s="2">
        <f>Table6[[#This Row],[Absolute Error]]/Table6[[#This Row],[Pb Analytic]]</f>
        <v>7.1089526467718199E-4</v>
      </c>
      <c r="F89">
        <v>0.58330400000000004</v>
      </c>
      <c r="G89">
        <v>0.58345499730861805</v>
      </c>
      <c r="H89" s="1">
        <f>ABS(Table7[[#This Row],[Pd Analytic]]-Table7[[#This Row],[Pd Simulation]])</f>
        <v>1.5099730861800609E-4</v>
      </c>
      <c r="I89" s="1">
        <f>Table7[[#This Row],[Absolute Error]]/Table7[[#This Row],[Pd Analytic]]</f>
        <v>2.5879855226972406E-4</v>
      </c>
    </row>
    <row r="90" spans="1:9" x14ac:dyDescent="0.35">
      <c r="A90" s="1">
        <v>8.9</v>
      </c>
      <c r="B90">
        <v>0.31054999999999999</v>
      </c>
      <c r="C90">
        <v>0.308834630398647</v>
      </c>
      <c r="D90" s="1">
        <f>ABS(Table6[[#This Row],[Pb Analytic]]-Table6[[#This Row],[Pb Simulation]])</f>
        <v>1.7153696013529895E-3</v>
      </c>
      <c r="E90" s="2">
        <f>Table6[[#This Row],[Absolute Error]]/Table6[[#This Row],[Pb Analytic]]</f>
        <v>5.5543304814579001E-3</v>
      </c>
      <c r="F90">
        <v>0.57735199999999998</v>
      </c>
      <c r="G90">
        <v>0.578807314153578</v>
      </c>
      <c r="H90" s="1">
        <f>ABS(Table7[[#This Row],[Pd Analytic]]-Table7[[#This Row],[Pd Simulation]])</f>
        <v>1.4553141535780245E-3</v>
      </c>
      <c r="I90" s="1">
        <f>Table7[[#This Row],[Absolute Error]]/Table7[[#This Row],[Pd Analytic]]</f>
        <v>2.5143326941301893E-3</v>
      </c>
    </row>
    <row r="91" spans="1:9" x14ac:dyDescent="0.35">
      <c r="A91" s="1">
        <v>9</v>
      </c>
      <c r="B91">
        <v>0.31504399999999999</v>
      </c>
      <c r="C91">
        <v>0.31468918285929698</v>
      </c>
      <c r="D91" s="1">
        <f>ABS(Table6[[#This Row],[Pb Analytic]]-Table6[[#This Row],[Pb Simulation]])</f>
        <v>3.5481714070301207E-4</v>
      </c>
      <c r="E91" s="2">
        <f>Table6[[#This Row],[Absolute Error]]/Table6[[#This Row],[Pb Analytic]]</f>
        <v>1.1275161652494964E-3</v>
      </c>
      <c r="F91">
        <v>0.57378799999999996</v>
      </c>
      <c r="G91">
        <v>0.57420102352041902</v>
      </c>
      <c r="H91" s="1">
        <f>ABS(Table7[[#This Row],[Pd Analytic]]-Table7[[#This Row],[Pd Simulation]])</f>
        <v>4.1302352041905355E-4</v>
      </c>
      <c r="I91" s="1">
        <f>Table7[[#This Row],[Absolute Error]]/Table7[[#This Row],[Pd Analytic]]</f>
        <v>7.1930126123219309E-4</v>
      </c>
    </row>
    <row r="92" spans="1:9" x14ac:dyDescent="0.35">
      <c r="A92" s="1">
        <v>9.1</v>
      </c>
      <c r="B92">
        <v>0.320274</v>
      </c>
      <c r="C92">
        <v>0.32047374373969101</v>
      </c>
      <c r="D92" s="1">
        <f>ABS(Table6[[#This Row],[Pb Analytic]]-Table6[[#This Row],[Pb Simulation]])</f>
        <v>1.9974373969100512E-4</v>
      </c>
      <c r="E92" s="2">
        <f>Table6[[#This Row],[Absolute Error]]/Table6[[#This Row],[Pb Analytic]]</f>
        <v>6.2327645741003224E-4</v>
      </c>
      <c r="F92">
        <v>0.56932799999999995</v>
      </c>
      <c r="G92">
        <v>0.56963730854849803</v>
      </c>
      <c r="H92" s="1">
        <f>ABS(Table7[[#This Row],[Pd Analytic]]-Table7[[#This Row],[Pd Simulation]])</f>
        <v>3.0930854849808842E-4</v>
      </c>
      <c r="I92" s="1">
        <f>Table7[[#This Row],[Absolute Error]]/Table7[[#This Row],[Pd Analytic]]</f>
        <v>5.4299208260470591E-4</v>
      </c>
    </row>
    <row r="93" spans="1:9" x14ac:dyDescent="0.35">
      <c r="A93" s="1">
        <v>9.1999999999999993</v>
      </c>
      <c r="B93">
        <v>0.32677600000000001</v>
      </c>
      <c r="C93">
        <v>0.32618818889922602</v>
      </c>
      <c r="D93" s="1">
        <f>ABS(Table6[[#This Row],[Pb Analytic]]-Table6[[#This Row],[Pb Simulation]])</f>
        <v>5.878111007739939E-4</v>
      </c>
      <c r="E93" s="2">
        <f>Table6[[#This Row],[Absolute Error]]/Table6[[#This Row],[Pb Analytic]]</f>
        <v>1.8020612664046973E-3</v>
      </c>
      <c r="F93">
        <v>0.56491499999999994</v>
      </c>
      <c r="G93">
        <v>0.56511718515728104</v>
      </c>
      <c r="H93" s="1">
        <f>ABS(Table7[[#This Row],[Pd Analytic]]-Table7[[#This Row],[Pd Simulation]])</f>
        <v>2.0218515728109843E-4</v>
      </c>
      <c r="I93" s="1">
        <f>Table7[[#This Row],[Absolute Error]]/Table7[[#This Row],[Pd Analytic]]</f>
        <v>3.5777563059744341E-4</v>
      </c>
    </row>
    <row r="94" spans="1:9" x14ac:dyDescent="0.35">
      <c r="A94" s="1">
        <v>9.3000000000000007</v>
      </c>
      <c r="B94">
        <v>0.33112599999999998</v>
      </c>
      <c r="C94">
        <v>0.33183250939447301</v>
      </c>
      <c r="D94" s="1">
        <f>ABS(Table6[[#This Row],[Pb Analytic]]-Table6[[#This Row],[Pb Simulation]])</f>
        <v>7.0650939447303163E-4</v>
      </c>
      <c r="E94" s="2">
        <f>Table6[[#This Row],[Absolute Error]]/Table6[[#This Row],[Pb Analytic]]</f>
        <v>2.1291144612752616E-3</v>
      </c>
      <c r="F94">
        <v>0.56137599999999999</v>
      </c>
      <c r="G94">
        <v>0.56064151599311995</v>
      </c>
      <c r="H94" s="1">
        <f>ABS(Table7[[#This Row],[Pd Analytic]]-Table7[[#This Row],[Pd Simulation]])</f>
        <v>7.3448400688003179E-4</v>
      </c>
      <c r="I94" s="1">
        <f>Table7[[#This Row],[Absolute Error]]/Table7[[#This Row],[Pd Analytic]]</f>
        <v>1.3100778053850817E-3</v>
      </c>
    </row>
    <row r="95" spans="1:9" x14ac:dyDescent="0.35">
      <c r="A95" s="1">
        <v>9.4</v>
      </c>
      <c r="B95">
        <v>0.337065</v>
      </c>
      <c r="C95">
        <v>0.33740680052149902</v>
      </c>
      <c r="D95" s="1">
        <f>ABS(Table6[[#This Row],[Pb Analytic]]-Table6[[#This Row],[Pb Simulation]])</f>
        <v>3.4180052149901385E-4</v>
      </c>
      <c r="E95" s="2">
        <f>Table6[[#This Row],[Absolute Error]]/Table6[[#This Row],[Pb Analytic]]</f>
        <v>1.013022028514908E-3</v>
      </c>
      <c r="F95">
        <v>0.55634799999999995</v>
      </c>
      <c r="G95">
        <v>0.55621102337540196</v>
      </c>
      <c r="H95" s="1">
        <f>ABS(Table7[[#This Row],[Pd Analytic]]-Table7[[#This Row],[Pd Simulation]])</f>
        <v>1.3697662459799531E-4</v>
      </c>
      <c r="I95" s="1">
        <f>Table7[[#This Row],[Absolute Error]]/Table7[[#This Row],[Pd Analytic]]</f>
        <v>2.4626736767413196E-4</v>
      </c>
    </row>
    <row r="96" spans="1:9" x14ac:dyDescent="0.35">
      <c r="A96" s="1">
        <v>9.5</v>
      </c>
      <c r="B96">
        <v>0.34321499999999999</v>
      </c>
      <c r="C96">
        <v>0.34291125168058401</v>
      </c>
      <c r="D96" s="1">
        <f>ABS(Table6[[#This Row],[Pb Analytic]]-Table6[[#This Row],[Pb Simulation]])</f>
        <v>3.0374831941598623E-4</v>
      </c>
      <c r="E96" s="2">
        <f>Table6[[#This Row],[Absolute Error]]/Table6[[#This Row],[Pb Analytic]]</f>
        <v>8.8579280477772899E-4</v>
      </c>
      <c r="F96">
        <v>0.55135400000000001</v>
      </c>
      <c r="G96">
        <v>0.55182630129973398</v>
      </c>
      <c r="H96" s="1">
        <f>ABS(Table7[[#This Row],[Pd Analytic]]-Table7[[#This Row],[Pd Simulation]])</f>
        <v>4.7230129973396817E-4</v>
      </c>
      <c r="I96" s="1">
        <f>Table7[[#This Row],[Absolute Error]]/Table7[[#This Row],[Pd Analytic]]</f>
        <v>8.558876201107884E-4</v>
      </c>
    </row>
    <row r="97" spans="1:9" x14ac:dyDescent="0.35">
      <c r="A97" s="1">
        <v>9.6</v>
      </c>
      <c r="B97">
        <v>0.34890900000000002</v>
      </c>
      <c r="C97">
        <v>0.34834613701475498</v>
      </c>
      <c r="D97" s="1">
        <f>ABS(Table6[[#This Row],[Pb Analytic]]-Table6[[#This Row],[Pb Simulation]])</f>
        <v>5.6286298524504952E-4</v>
      </c>
      <c r="E97" s="2">
        <f>Table6[[#This Row],[Absolute Error]]/Table6[[#This Row],[Pb Analytic]]</f>
        <v>1.615815206302139E-3</v>
      </c>
      <c r="F97">
        <v>0.546844</v>
      </c>
      <c r="G97">
        <v>0.54748782655482497</v>
      </c>
      <c r="H97" s="1">
        <f>ABS(Table7[[#This Row],[Pd Analytic]]-Table7[[#This Row],[Pd Simulation]])</f>
        <v>6.4382655482497775E-4</v>
      </c>
      <c r="I97" s="1">
        <f>Table7[[#This Row],[Absolute Error]]/Table7[[#This Row],[Pd Analytic]]</f>
        <v>1.1759650600386554E-3</v>
      </c>
    </row>
    <row r="98" spans="1:9" x14ac:dyDescent="0.35">
      <c r="A98" s="1">
        <v>9.6999999999999993</v>
      </c>
      <c r="B98">
        <v>0.35485299999999997</v>
      </c>
      <c r="C98">
        <v>0.35371180677443298</v>
      </c>
      <c r="D98" s="1">
        <f>ABS(Table6[[#This Row],[Pb Analytic]]-Table6[[#This Row],[Pb Simulation]])</f>
        <v>1.1411932255669943E-3</v>
      </c>
      <c r="E98" s="2">
        <f>Table6[[#This Row],[Absolute Error]]/Table6[[#This Row],[Pb Analytic]]</f>
        <v>3.2263362537251956E-3</v>
      </c>
      <c r="F98">
        <v>0.54252999999999996</v>
      </c>
      <c r="G98">
        <v>0.54319596900830702</v>
      </c>
      <c r="H98" s="1">
        <f>ABS(Table7[[#This Row],[Pd Analytic]]-Table7[[#This Row],[Pd Simulation]])</f>
        <v>6.6596900830706574E-4</v>
      </c>
      <c r="I98" s="1">
        <f>Table7[[#This Row],[Absolute Error]]/Table7[[#This Row],[Pd Analytic]]</f>
        <v>1.2260197908369993E-3</v>
      </c>
    </row>
    <row r="99" spans="1:9" x14ac:dyDescent="0.35">
      <c r="A99" s="1">
        <v>9.8000000000000007</v>
      </c>
      <c r="B99">
        <v>0.35887400000000003</v>
      </c>
      <c r="C99">
        <v>0.35900867936179898</v>
      </c>
      <c r="D99" s="1">
        <f>ABS(Table6[[#This Row],[Pb Analytic]]-Table6[[#This Row],[Pb Simulation]])</f>
        <v>1.3467936179895057E-4</v>
      </c>
      <c r="E99" s="2">
        <f>Table6[[#This Row],[Absolute Error]]/Table6[[#This Row],[Pb Analytic]]</f>
        <v>3.751423559964255E-4</v>
      </c>
      <c r="F99">
        <v>0.539134</v>
      </c>
      <c r="G99">
        <v>0.53895100111485605</v>
      </c>
      <c r="H99" s="1">
        <f>ABS(Table7[[#This Row],[Pd Analytic]]-Table7[[#This Row],[Pd Simulation]])</f>
        <v>1.8299888514394791E-4</v>
      </c>
      <c r="I99" s="1">
        <f>Table7[[#This Row],[Absolute Error]]/Table7[[#This Row],[Pd Analytic]]</f>
        <v>3.3954642400775304E-4</v>
      </c>
    </row>
    <row r="100" spans="1:9" x14ac:dyDescent="0.35">
      <c r="A100" s="1">
        <v>9.9</v>
      </c>
      <c r="B100">
        <v>0.36401800000000001</v>
      </c>
      <c r="C100">
        <v>0.36423723401007901</v>
      </c>
      <c r="D100" s="1">
        <f>ABS(Table6[[#This Row],[Pb Analytic]]-Table6[[#This Row],[Pb Simulation]])</f>
        <v>2.1923401007900578E-4</v>
      </c>
      <c r="E100" s="2">
        <f>Table6[[#This Row],[Absolute Error]]/Table6[[#This Row],[Pb Analytic]]</f>
        <v>6.0189895378169719E-4</v>
      </c>
      <c r="F100">
        <v>0.53454699999999999</v>
      </c>
      <c r="G100">
        <v>0.53475310669794196</v>
      </c>
      <c r="H100" s="1">
        <f>ABS(Table7[[#This Row],[Pd Analytic]]-Table7[[#This Row],[Pd Simulation]])</f>
        <v>2.0610669794196568E-4</v>
      </c>
      <c r="I100" s="1">
        <f>Table7[[#This Row],[Absolute Error]]/Table7[[#This Row],[Pd Analytic]]</f>
        <v>3.8542403094141554E-4</v>
      </c>
    </row>
    <row r="101" spans="1:9" x14ac:dyDescent="0.35">
      <c r="A101" s="1">
        <v>10</v>
      </c>
      <c r="B101">
        <v>0.369587</v>
      </c>
      <c r="C101">
        <v>0.36939800405474699</v>
      </c>
      <c r="D101" s="1">
        <f>ABS(Table6[[#This Row],[Pb Analytic]]-Table6[[#This Row],[Pb Simulation]])</f>
        <v>1.8899594525301211E-4</v>
      </c>
      <c r="E101" s="2">
        <f>Table6[[#This Row],[Absolute Error]]/Table6[[#This Row],[Pb Analytic]]</f>
        <v>5.1163228598550246E-4</v>
      </c>
      <c r="F101">
        <v>0.52993199999999996</v>
      </c>
      <c r="G101">
        <v>0.53060238905422197</v>
      </c>
      <c r="H101" s="1">
        <f>ABS(Table7[[#This Row],[Pd Analytic]]-Table7[[#This Row],[Pd Simulation]])</f>
        <v>6.7038905422200923E-4</v>
      </c>
      <c r="I101" s="1">
        <f>Table7[[#This Row],[Absolute Error]]/Table7[[#This Row],[Pd Analytic]]</f>
        <v>1.2634489931659591E-3</v>
      </c>
    </row>
    <row r="102" spans="1:9" x14ac:dyDescent="0.35">
      <c r="A102" s="1">
        <v>10.1</v>
      </c>
      <c r="B102">
        <v>0.37468499999999999</v>
      </c>
      <c r="C102">
        <v>0.37449157075559802</v>
      </c>
      <c r="D102" s="1">
        <f>ABS(Table6[[#This Row],[Pb Analytic]]-Table6[[#This Row],[Pb Simulation]])</f>
        <v>1.9342924440196585E-4</v>
      </c>
      <c r="E102" s="2">
        <f>Table6[[#This Row],[Absolute Error]]/Table6[[#This Row],[Pb Analytic]]</f>
        <v>5.1651161069310773E-4</v>
      </c>
      <c r="F102">
        <v>0.52636099999999997</v>
      </c>
      <c r="G102">
        <v>0.52649887842725296</v>
      </c>
      <c r="H102" s="1">
        <f>ABS(Table7[[#This Row],[Pd Analytic]]-Table7[[#This Row],[Pd Simulation]])</f>
        <v>1.3787842725299093E-4</v>
      </c>
      <c r="I102" s="1">
        <f>Table7[[#This Row],[Absolute Error]]/Table7[[#This Row],[Pd Analytic]]</f>
        <v>2.6187791257002984E-4</v>
      </c>
    </row>
    <row r="103" spans="1:9" x14ac:dyDescent="0.35">
      <c r="A103" s="1">
        <v>10.199999999999999</v>
      </c>
      <c r="B103">
        <v>0.379639</v>
      </c>
      <c r="C103">
        <v>0.37951855763070502</v>
      </c>
      <c r="D103" s="1">
        <f>ABS(Table6[[#This Row],[Pb Analytic]]-Table6[[#This Row],[Pb Simulation]])</f>
        <v>1.2044236929498187E-4</v>
      </c>
      <c r="E103" s="2">
        <f>Table6[[#This Row],[Absolute Error]]/Table6[[#This Row],[Pb Analytic]]</f>
        <v>3.1735567832806669E-4</v>
      </c>
      <c r="F103">
        <v>0.52193400000000001</v>
      </c>
      <c r="G103">
        <v>0.52244253889473302</v>
      </c>
      <c r="H103" s="1">
        <f>ABS(Table7[[#This Row],[Pd Analytic]]-Table7[[#This Row],[Pd Simulation]])</f>
        <v>5.0853889473301273E-4</v>
      </c>
      <c r="I103" s="1">
        <f>Table7[[#This Row],[Absolute Error]]/Table7[[#This Row],[Pd Analytic]]</f>
        <v>9.7338722801720064E-4</v>
      </c>
    </row>
    <row r="104" spans="1:9" x14ac:dyDescent="0.35">
      <c r="A104" s="1">
        <v>10.3</v>
      </c>
      <c r="B104">
        <v>0.38472899999999999</v>
      </c>
      <c r="C104">
        <v>0.38447962526531398</v>
      </c>
      <c r="D104" s="1">
        <f>ABS(Table6[[#This Row],[Pb Analytic]]-Table6[[#This Row],[Pb Simulation]])</f>
        <v>2.4937473468600313E-4</v>
      </c>
      <c r="E104" s="2">
        <f>Table6[[#This Row],[Absolute Error]]/Table6[[#This Row],[Pb Analytic]]</f>
        <v>6.4860325046852514E-4</v>
      </c>
      <c r="F104">
        <v>0.51791100000000001</v>
      </c>
      <c r="G104">
        <v>0.51843327471103995</v>
      </c>
      <c r="H104" s="1">
        <f>ABS(Table7[[#This Row],[Pd Analytic]]-Table7[[#This Row],[Pd Simulation]])</f>
        <v>5.2227471103993839E-4</v>
      </c>
      <c r="I104" s="1">
        <f>Table7[[#This Row],[Absolute Error]]/Table7[[#This Row],[Pd Analytic]]</f>
        <v>1.0074097024945776E-3</v>
      </c>
    </row>
    <row r="105" spans="1:9" x14ac:dyDescent="0.35">
      <c r="A105" s="1">
        <v>10.4</v>
      </c>
      <c r="B105">
        <v>0.38910800000000001</v>
      </c>
      <c r="C105">
        <v>0.38937546656087602</v>
      </c>
      <c r="D105" s="1">
        <f>ABS(Table6[[#This Row],[Pb Analytic]]-Table6[[#This Row],[Pb Simulation]])</f>
        <v>2.6746656087600629E-4</v>
      </c>
      <c r="E105" s="2">
        <f>Table6[[#This Row],[Absolute Error]]/Table6[[#This Row],[Pb Analytic]]</f>
        <v>6.8691169281511432E-4</v>
      </c>
      <c r="F105">
        <v>0.51476299999999997</v>
      </c>
      <c r="G105">
        <v>0.51447093614440897</v>
      </c>
      <c r="H105" s="1">
        <f>ABS(Table7[[#This Row],[Pd Analytic]]-Table7[[#This Row],[Pd Simulation]])</f>
        <v>2.9206385559099601E-4</v>
      </c>
      <c r="I105" s="1">
        <f>Table7[[#This Row],[Absolute Error]]/Table7[[#This Row],[Pd Analytic]]</f>
        <v>5.6769748312665699E-4</v>
      </c>
    </row>
    <row r="106" spans="1:9" x14ac:dyDescent="0.35">
      <c r="A106" s="1">
        <v>10.5</v>
      </c>
      <c r="B106">
        <v>0.39455600000000002</v>
      </c>
      <c r="C106">
        <v>0.39420680239144501</v>
      </c>
      <c r="D106" s="1">
        <f>ABS(Table6[[#This Row],[Pb Analytic]]-Table6[[#This Row],[Pb Simulation]])</f>
        <v>3.4919760855500748E-4</v>
      </c>
      <c r="E106" s="2">
        <f>Table6[[#This Row],[Absolute Error]]/Table6[[#This Row],[Pb Analytic]]</f>
        <v>8.8582339634072662E-4</v>
      </c>
      <c r="F106">
        <v>0.51107800000000003</v>
      </c>
      <c r="G106">
        <v>0.51055532484567301</v>
      </c>
      <c r="H106" s="1">
        <f>ABS(Table7[[#This Row],[Pd Analytic]]-Table7[[#This Row],[Pd Simulation]])</f>
        <v>5.2267515432702361E-4</v>
      </c>
      <c r="I106" s="1">
        <f>Table7[[#This Row],[Absolute Error]]/Table7[[#This Row],[Pd Analytic]]</f>
        <v>1.0237385233128537E-3</v>
      </c>
    </row>
    <row r="107" spans="1:9" x14ac:dyDescent="0.35">
      <c r="A107" s="1">
        <v>10.6</v>
      </c>
      <c r="B107">
        <v>0.39805000000000001</v>
      </c>
      <c r="C107">
        <v>0.398974377636726</v>
      </c>
      <c r="D107" s="1">
        <f>ABS(Table6[[#This Row],[Pb Analytic]]-Table6[[#This Row],[Pb Simulation]])</f>
        <v>9.243776367259815E-4</v>
      </c>
      <c r="E107" s="2">
        <f>Table6[[#This Row],[Absolute Error]]/Table6[[#This Row],[Pb Analytic]]</f>
        <v>2.3168847137538377E-3</v>
      </c>
      <c r="F107">
        <v>0.50696300000000005</v>
      </c>
      <c r="G107">
        <v>0.50668619878321497</v>
      </c>
      <c r="H107" s="1">
        <f>ABS(Table7[[#This Row],[Pd Analytic]]-Table7[[#This Row],[Pd Simulation]])</f>
        <v>2.7680121678508307E-4</v>
      </c>
      <c r="I107" s="1">
        <f>Table7[[#This Row],[Absolute Error]]/Table7[[#This Row],[Pd Analytic]]</f>
        <v>5.4629713114312019E-4</v>
      </c>
    </row>
    <row r="108" spans="1:9" x14ac:dyDescent="0.35">
      <c r="A108" s="1">
        <v>10.7</v>
      </c>
      <c r="B108">
        <v>0.40232000000000001</v>
      </c>
      <c r="C108">
        <v>0.40367895756300998</v>
      </c>
      <c r="D108" s="1">
        <f>ABS(Table6[[#This Row],[Pb Analytic]]-Table6[[#This Row],[Pb Simulation]])</f>
        <v>1.358957563009966E-3</v>
      </c>
      <c r="E108" s="2">
        <f>Table6[[#This Row],[Absolute Error]]/Table6[[#This Row],[Pb Analytic]]</f>
        <v>3.3664315108568599E-3</v>
      </c>
      <c r="F108">
        <v>0.50373999999999997</v>
      </c>
      <c r="G108">
        <v>0.50286327677647902</v>
      </c>
      <c r="H108" s="1">
        <f>ABS(Table7[[#This Row],[Pd Analytic]]-Table7[[#This Row],[Pd Simulation]])</f>
        <v>8.7672322352094767E-4</v>
      </c>
      <c r="I108" s="1">
        <f>Table7[[#This Row],[Absolute Error]]/Table7[[#This Row],[Pd Analytic]]</f>
        <v>1.7434624161482527E-3</v>
      </c>
    </row>
    <row r="109" spans="1:9" x14ac:dyDescent="0.35">
      <c r="A109" s="1">
        <v>10.8</v>
      </c>
      <c r="B109">
        <v>0.40786899999999998</v>
      </c>
      <c r="C109">
        <v>0.40832132452514602</v>
      </c>
      <c r="D109" s="1">
        <f>ABS(Table6[[#This Row],[Pb Analytic]]-Table6[[#This Row],[Pb Simulation]])</f>
        <v>4.5232452514604171E-4</v>
      </c>
      <c r="E109" s="2">
        <f>Table6[[#This Row],[Absolute Error]]/Table6[[#This Row],[Pb Analytic]]</f>
        <v>1.1077661096247395E-3</v>
      </c>
      <c r="F109">
        <v>0.49898900000000002</v>
      </c>
      <c r="G109">
        <v>0.49908624265829798</v>
      </c>
      <c r="H109" s="1">
        <f>ABS(Table7[[#This Row],[Pd Analytic]]-Table7[[#This Row],[Pd Simulation]])</f>
        <v>9.7242658297969076E-5</v>
      </c>
      <c r="I109" s="1">
        <f>Table7[[#This Row],[Absolute Error]]/Table7[[#This Row],[Pd Analytic]]</f>
        <v>1.9484139210093751E-4</v>
      </c>
    </row>
    <row r="110" spans="1:9" x14ac:dyDescent="0.35">
      <c r="A110" s="1">
        <v>10.9</v>
      </c>
      <c r="B110">
        <v>0.41303699999999999</v>
      </c>
      <c r="C110">
        <v>0.41290227496452198</v>
      </c>
      <c r="D110" s="1">
        <f>ABS(Table6[[#This Row],[Pb Analytic]]-Table6[[#This Row],[Pb Simulation]])</f>
        <v>1.3472503547801162E-4</v>
      </c>
      <c r="E110" s="2">
        <f>Table6[[#This Row],[Absolute Error]]/Table6[[#This Row],[Pb Analytic]]</f>
        <v>3.2628794668081612E-4</v>
      </c>
      <c r="F110">
        <v>0.494867</v>
      </c>
      <c r="G110">
        <v>0.49535474909417798</v>
      </c>
      <c r="H110" s="1">
        <f>ABS(Table7[[#This Row],[Pd Analytic]]-Table7[[#This Row],[Pd Simulation]])</f>
        <v>4.8774909417798051E-4</v>
      </c>
      <c r="I110" s="1">
        <f>Table7[[#This Row],[Absolute Error]]/Table7[[#This Row],[Pd Analytic]]</f>
        <v>9.8464604421355517E-4</v>
      </c>
    </row>
    <row r="111" spans="1:9" x14ac:dyDescent="0.35">
      <c r="A111" s="1">
        <v>11</v>
      </c>
      <c r="B111">
        <v>0.41767399999999999</v>
      </c>
      <c r="C111">
        <v>0.41742261667973501</v>
      </c>
      <c r="D111" s="1">
        <f>ABS(Table6[[#This Row],[Pb Analytic]]-Table6[[#This Row],[Pb Simulation]])</f>
        <v>2.5138332026497512E-4</v>
      </c>
      <c r="E111" s="2">
        <f>Table6[[#This Row],[Absolute Error]]/Table6[[#This Row],[Pb Analytic]]</f>
        <v>6.0222735956314379E-4</v>
      </c>
      <c r="F111">
        <v>0.49113800000000002</v>
      </c>
      <c r="G111">
        <v>0.49166842108478098</v>
      </c>
      <c r="H111" s="1">
        <f>ABS(Table7[[#This Row],[Pd Analytic]]-Table7[[#This Row],[Pd Simulation]])</f>
        <v>5.3042108478096317E-4</v>
      </c>
      <c r="I111" s="1">
        <f>Table7[[#This Row],[Absolute Error]]/Table7[[#This Row],[Pd Analytic]]</f>
        <v>1.0788186957597992E-3</v>
      </c>
    </row>
    <row r="112" spans="1:9" x14ac:dyDescent="0.35">
      <c r="A112" s="1">
        <v>11.1</v>
      </c>
      <c r="B112">
        <v>0.420377</v>
      </c>
      <c r="C112">
        <v>0.42188316634831902</v>
      </c>
      <c r="D112" s="1">
        <f>ABS(Table6[[#This Row],[Pb Analytic]]-Table6[[#This Row],[Pb Simulation]])</f>
        <v>1.5061663483190157E-3</v>
      </c>
      <c r="E112" s="2">
        <f>Table6[[#This Row],[Absolute Error]]/Table6[[#This Row],[Pb Analytic]]</f>
        <v>3.5701029774567517E-3</v>
      </c>
      <c r="F112">
        <v>0.48926399999999998</v>
      </c>
      <c r="G112">
        <v>0.48802685917597699</v>
      </c>
      <c r="H112" s="1">
        <f>ABS(Table7[[#This Row],[Pd Analytic]]-Table7[[#This Row],[Pd Simulation]])</f>
        <v>1.2371408240229864E-3</v>
      </c>
      <c r="I112" s="1">
        <f>Table7[[#This Row],[Absolute Error]]/Table7[[#This Row],[Pd Analytic]]</f>
        <v>2.5349851155976794E-3</v>
      </c>
    </row>
    <row r="113" spans="1:9" x14ac:dyDescent="0.35">
      <c r="A113" s="1">
        <v>11.2</v>
      </c>
      <c r="B113">
        <v>0.426784</v>
      </c>
      <c r="C113">
        <v>0.426284747279422</v>
      </c>
      <c r="D113" s="1">
        <f>ABS(Table6[[#This Row],[Pb Analytic]]-Table6[[#This Row],[Pb Simulation]])</f>
        <v>4.9925272057799175E-4</v>
      </c>
      <c r="E113" s="2">
        <f>Table6[[#This Row],[Absolute Error]]/Table6[[#This Row],[Pb Analytic]]</f>
        <v>1.1711719074263302E-3</v>
      </c>
      <c r="F113">
        <v>0.48355500000000001</v>
      </c>
      <c r="G113">
        <v>0.48442964239908498</v>
      </c>
      <c r="H113" s="1">
        <f>ABS(Table7[[#This Row],[Pd Analytic]]-Table7[[#This Row],[Pd Simulation]])</f>
        <v>8.7464239908496832E-4</v>
      </c>
      <c r="I113" s="1">
        <f>Table7[[#This Row],[Absolute Error]]/Table7[[#This Row],[Pd Analytic]]</f>
        <v>1.8055096602953469E-3</v>
      </c>
    </row>
    <row r="114" spans="1:9" x14ac:dyDescent="0.35">
      <c r="A114" s="1">
        <v>11.3</v>
      </c>
      <c r="B114">
        <v>0.43115799999999999</v>
      </c>
      <c r="C114">
        <v>0.43062818737879699</v>
      </c>
      <c r="D114" s="1">
        <f>ABS(Table6[[#This Row],[Pb Analytic]]-Table6[[#This Row],[Pb Simulation]])</f>
        <v>5.2981262120299633E-4</v>
      </c>
      <c r="E114" s="2">
        <f>Table6[[#This Row],[Absolute Error]]/Table6[[#This Row],[Pb Analytic]]</f>
        <v>1.2303249920260165E-3</v>
      </c>
      <c r="F114">
        <v>0.48023900000000003</v>
      </c>
      <c r="G114">
        <v>0.48087633096230797</v>
      </c>
      <c r="H114" s="1">
        <f>ABS(Table7[[#This Row],[Pd Analytic]]-Table7[[#This Row],[Pd Simulation]])</f>
        <v>6.3733096230794706E-4</v>
      </c>
      <c r="I114" s="1">
        <f>Table7[[#This Row],[Absolute Error]]/Table7[[#This Row],[Pd Analytic]]</f>
        <v>1.3253531547966796E-3</v>
      </c>
    </row>
    <row r="115" spans="1:9" x14ac:dyDescent="0.35">
      <c r="A115" s="1">
        <v>11.4</v>
      </c>
      <c r="B115">
        <v>0.435249</v>
      </c>
      <c r="C115">
        <v>0.43491431730887098</v>
      </c>
      <c r="D115" s="1">
        <f>ABS(Table6[[#This Row],[Pb Analytic]]-Table6[[#This Row],[Pb Simulation]])</f>
        <v>3.3468269112901794E-4</v>
      </c>
      <c r="E115" s="2">
        <f>Table6[[#This Row],[Absolute Error]]/Table6[[#This Row],[Pb Analytic]]</f>
        <v>7.6953707387685346E-4</v>
      </c>
      <c r="F115">
        <v>0.476966</v>
      </c>
      <c r="G115">
        <v>0.47736646871280702</v>
      </c>
      <c r="H115" s="1">
        <f>ABS(Table7[[#This Row],[Pd Analytic]]-Table7[[#This Row],[Pd Simulation]])</f>
        <v>4.0046871280702279E-4</v>
      </c>
      <c r="I115" s="1">
        <f>Table7[[#This Row],[Absolute Error]]/Table7[[#This Row],[Pd Analytic]]</f>
        <v>8.3891253168004258E-4</v>
      </c>
    </row>
    <row r="116" spans="1:9" x14ac:dyDescent="0.35">
      <c r="A116" s="1">
        <v>11.5</v>
      </c>
      <c r="B116">
        <v>0.43911600000000001</v>
      </c>
      <c r="C116">
        <v>0.43914396882791501</v>
      </c>
      <c r="D116" s="1">
        <f>ABS(Table6[[#This Row],[Pb Analytic]]-Table6[[#This Row],[Pb Simulation]])</f>
        <v>2.7968827915003658E-5</v>
      </c>
      <c r="E116" s="2">
        <f>Table6[[#This Row],[Absolute Error]]/Table6[[#This Row],[Pb Analytic]]</f>
        <v>6.3689427386770403E-5</v>
      </c>
      <c r="F116">
        <v>0.47434700000000002</v>
      </c>
      <c r="G116">
        <v>0.47389958538743598</v>
      </c>
      <c r="H116" s="1">
        <f>ABS(Table7[[#This Row],[Pd Analytic]]-Table7[[#This Row],[Pd Simulation]])</f>
        <v>4.4741461256403436E-4</v>
      </c>
      <c r="I116" s="1">
        <f>Table7[[#This Row],[Absolute Error]]/Table7[[#This Row],[Pd Analytic]]</f>
        <v>9.441126904516094E-4</v>
      </c>
    </row>
    <row r="117" spans="1:9" x14ac:dyDescent="0.35">
      <c r="A117" s="1">
        <v>11.6</v>
      </c>
      <c r="B117">
        <v>0.44300200000000001</v>
      </c>
      <c r="C117">
        <v>0.44331797329356498</v>
      </c>
      <c r="D117" s="1">
        <f>ABS(Table6[[#This Row],[Pb Analytic]]-Table6[[#This Row],[Pb Simulation]])</f>
        <v>3.1597329356497506E-4</v>
      </c>
      <c r="E117" s="2">
        <f>Table6[[#This Row],[Absolute Error]]/Table6[[#This Row],[Pb Analytic]]</f>
        <v>7.1274640912367807E-4</v>
      </c>
      <c r="F117">
        <v>0.47114600000000001</v>
      </c>
      <c r="G117">
        <v>0.470475198668799</v>
      </c>
      <c r="H117" s="1">
        <f>ABS(Table7[[#This Row],[Pd Analytic]]-Table7[[#This Row],[Pd Simulation]])</f>
        <v>6.7080133120100971E-4</v>
      </c>
      <c r="I117" s="1">
        <f>Table7[[#This Row],[Absolute Error]]/Table7[[#This Row],[Pd Analytic]]</f>
        <v>1.4257953088686287E-3</v>
      </c>
    </row>
    <row r="118" spans="1:9" x14ac:dyDescent="0.35">
      <c r="A118" s="1">
        <v>11.7</v>
      </c>
      <c r="B118">
        <v>0.44859199999999999</v>
      </c>
      <c r="C118">
        <v>0.44743716031707498</v>
      </c>
      <c r="D118" s="1">
        <f>ABS(Table6[[#This Row],[Pb Analytic]]-Table6[[#This Row],[Pb Simulation]])</f>
        <v>1.1548396829250129E-3</v>
      </c>
      <c r="E118" s="2">
        <f>Table6[[#This Row],[Absolute Error]]/Table6[[#This Row],[Pb Analytic]]</f>
        <v>2.5810097715322513E-3</v>
      </c>
      <c r="F118">
        <v>0.46595599999999998</v>
      </c>
      <c r="G118">
        <v>0.46709281606206199</v>
      </c>
      <c r="H118" s="1">
        <f>ABS(Table7[[#This Row],[Pd Analytic]]-Table7[[#This Row],[Pd Simulation]])</f>
        <v>1.1368160620620071E-3</v>
      </c>
      <c r="I118" s="1">
        <f>Table7[[#This Row],[Absolute Error]]/Table7[[#This Row],[Pd Analytic]]</f>
        <v>2.4338119169680398E-3</v>
      </c>
    </row>
    <row r="119" spans="1:9" x14ac:dyDescent="0.35">
      <c r="A119" s="1">
        <v>11.8</v>
      </c>
      <c r="B119">
        <v>0.45276899999999998</v>
      </c>
      <c r="C119">
        <v>0.45150235655572302</v>
      </c>
      <c r="D119" s="1">
        <f>ABS(Table6[[#This Row],[Pb Analytic]]-Table6[[#This Row],[Pb Simulation]])</f>
        <v>1.2666434442769603E-3</v>
      </c>
      <c r="E119" s="2">
        <f>Table6[[#This Row],[Absolute Error]]/Table6[[#This Row],[Pb Analytic]]</f>
        <v>2.8053971942461724E-3</v>
      </c>
      <c r="F119">
        <v>0.46283299999999999</v>
      </c>
      <c r="G119">
        <v>0.46375193660674302</v>
      </c>
      <c r="H119" s="1">
        <f>ABS(Table7[[#This Row],[Pd Analytic]]-Table7[[#This Row],[Pd Simulation]])</f>
        <v>9.1893660674302602E-4</v>
      </c>
      <c r="I119" s="1">
        <f>Table7[[#This Row],[Absolute Error]]/Table7[[#This Row],[Pd Analytic]]</f>
        <v>1.9815261871828581E-3</v>
      </c>
    </row>
    <row r="120" spans="1:9" x14ac:dyDescent="0.35">
      <c r="A120" s="1">
        <v>11.9</v>
      </c>
      <c r="B120">
        <v>0.45515099999999997</v>
      </c>
      <c r="C120">
        <v>0.45551438463175498</v>
      </c>
      <c r="D120" s="1">
        <f>ABS(Table6[[#This Row],[Pb Analytic]]-Table6[[#This Row],[Pb Simulation]])</f>
        <v>3.633846317550038E-4</v>
      </c>
      <c r="E120" s="2">
        <f>Table6[[#This Row],[Absolute Error]]/Table6[[#This Row],[Pb Analytic]]</f>
        <v>7.9774567832532808E-4</v>
      </c>
      <c r="F120">
        <v>0.46073700000000001</v>
      </c>
      <c r="G120">
        <v>0.46045205243666198</v>
      </c>
      <c r="H120" s="1">
        <f>ABS(Table7[[#This Row],[Pd Analytic]]-Table7[[#This Row],[Pd Simulation]])</f>
        <v>2.8494756333802274E-4</v>
      </c>
      <c r="I120" s="1">
        <f>Table7[[#This Row],[Absolute Error]]/Table7[[#This Row],[Pd Analytic]]</f>
        <v>6.1884307351897194E-4</v>
      </c>
    </row>
    <row r="121" spans="1:9" x14ac:dyDescent="0.35">
      <c r="A121" s="1">
        <v>12</v>
      </c>
      <c r="B121">
        <v>0.460567</v>
      </c>
      <c r="C121">
        <v>0.45947406216719999</v>
      </c>
      <c r="D121" s="1">
        <f>ABS(Table6[[#This Row],[Pb Analytic]]-Table6[[#This Row],[Pb Simulation]])</f>
        <v>1.0929378328000117E-3</v>
      </c>
      <c r="E121" s="2">
        <f>Table6[[#This Row],[Absolute Error]]/Table6[[#This Row],[Pb Analytic]]</f>
        <v>2.3786714480572742E-3</v>
      </c>
      <c r="F121">
        <v>0.45632</v>
      </c>
      <c r="G121">
        <v>0.457192650200203</v>
      </c>
      <c r="H121" s="1">
        <f>ABS(Table7[[#This Row],[Pd Analytic]]-Table7[[#This Row],[Pd Simulation]])</f>
        <v>8.7265020020299566E-4</v>
      </c>
      <c r="I121" s="1">
        <f>Table7[[#This Row],[Absolute Error]]/Table7[[#This Row],[Pd Analytic]]</f>
        <v>1.9087144113556186E-3</v>
      </c>
    </row>
    <row r="122" spans="1:9" x14ac:dyDescent="0.35">
      <c r="A122" s="1">
        <v>12.1</v>
      </c>
      <c r="B122">
        <v>0.46418300000000001</v>
      </c>
      <c r="C122">
        <v>0.46338220092468901</v>
      </c>
      <c r="D122" s="1">
        <f>ABS(Table6[[#This Row],[Pb Analytic]]-Table6[[#This Row],[Pb Simulation]])</f>
        <v>8.0079907531099837E-4</v>
      </c>
      <c r="E122" s="2">
        <f>Table6[[#This Row],[Absolute Error]]/Table6[[#This Row],[Pb Analytic]]</f>
        <v>1.7281610595162845E-3</v>
      </c>
      <c r="F122">
        <v>0.45309199999999999</v>
      </c>
      <c r="G122">
        <v>0.45397321235208299</v>
      </c>
      <c r="H122" s="1">
        <f>ABS(Table7[[#This Row],[Pd Analytic]]-Table7[[#This Row],[Pd Simulation]])</f>
        <v>8.8121235208299398E-4</v>
      </c>
      <c r="I122" s="1">
        <f>Table7[[#This Row],[Absolute Error]]/Table7[[#This Row],[Pd Analytic]]</f>
        <v>1.9411109028159173E-3</v>
      </c>
    </row>
    <row r="123" spans="1:9" x14ac:dyDescent="0.35">
      <c r="A123" s="1">
        <v>12.2</v>
      </c>
      <c r="B123">
        <v>0.46804699999999999</v>
      </c>
      <c r="C123">
        <v>0.46723960604520098</v>
      </c>
      <c r="D123" s="1">
        <f>ABS(Table6[[#This Row],[Pb Analytic]]-Table6[[#This Row],[Pb Simulation]])</f>
        <v>8.0739395479900722E-4</v>
      </c>
      <c r="E123" s="2">
        <f>Table6[[#This Row],[Absolute Error]]/Table6[[#This Row],[Pb Analytic]]</f>
        <v>1.7280083801819222E-3</v>
      </c>
      <c r="F123">
        <v>0.450104</v>
      </c>
      <c r="G123">
        <v>0.45079321832700697</v>
      </c>
      <c r="H123" s="1">
        <f>ABS(Table7[[#This Row],[Pd Analytic]]-Table7[[#This Row],[Pd Simulation]])</f>
        <v>6.892183270069685E-4</v>
      </c>
      <c r="I123" s="1">
        <f>Table7[[#This Row],[Absolute Error]]/Table7[[#This Row],[Pd Analytic]]</f>
        <v>1.5289012766536499E-3</v>
      </c>
    </row>
    <row r="124" spans="1:9" x14ac:dyDescent="0.35">
      <c r="A124" s="1">
        <v>12.3</v>
      </c>
      <c r="B124">
        <v>0.47097</v>
      </c>
      <c r="C124">
        <v>0.47104707537440998</v>
      </c>
      <c r="D124" s="1">
        <f>ABS(Table6[[#This Row],[Pb Analytic]]-Table6[[#This Row],[Pb Simulation]])</f>
        <v>7.707537440998502E-5</v>
      </c>
      <c r="E124" s="2">
        <f>Table6[[#This Row],[Absolute Error]]/Table6[[#This Row],[Pb Analytic]]</f>
        <v>1.6362562987727277E-4</v>
      </c>
      <c r="F124">
        <v>0.447571</v>
      </c>
      <c r="G124">
        <v>0.44765214560472799</v>
      </c>
      <c r="H124" s="1">
        <f>ABS(Table7[[#This Row],[Pd Analytic]]-Table7[[#This Row],[Pd Simulation]])</f>
        <v>8.1145604727994591E-5</v>
      </c>
      <c r="I124" s="1">
        <f>Table7[[#This Row],[Absolute Error]]/Table7[[#This Row],[Pd Analytic]]</f>
        <v>1.8126933049405125E-4</v>
      </c>
    </row>
    <row r="125" spans="1:9" x14ac:dyDescent="0.35">
      <c r="A125" s="1">
        <v>12.4</v>
      </c>
      <c r="B125">
        <v>0.47487400000000002</v>
      </c>
      <c r="C125">
        <v>0.47480539886992801</v>
      </c>
      <c r="D125" s="1">
        <f>ABS(Table6[[#This Row],[Pb Analytic]]-Table6[[#This Row],[Pb Simulation]])</f>
        <v>6.8601130072010186E-5</v>
      </c>
      <c r="E125" s="2">
        <f>Table6[[#This Row],[Absolute Error]]/Table6[[#This Row],[Pb Analytic]]</f>
        <v>1.4448262432416724E-4</v>
      </c>
      <c r="F125">
        <v>0.44454700000000003</v>
      </c>
      <c r="G125">
        <v>0.44454947067533102</v>
      </c>
      <c r="H125" s="1">
        <f>ABS(Table7[[#This Row],[Pd Analytic]]-Table7[[#This Row],[Pd Simulation]])</f>
        <v>2.4706753309899909E-6</v>
      </c>
      <c r="I125" s="1">
        <f>Table7[[#This Row],[Absolute Error]]/Table7[[#This Row],[Pd Analytic]]</f>
        <v>5.5577061586344927E-6</v>
      </c>
    </row>
    <row r="126" spans="1:9" x14ac:dyDescent="0.35">
      <c r="A126" s="1">
        <v>12.5</v>
      </c>
      <c r="B126">
        <v>0.47977199999999998</v>
      </c>
      <c r="C126">
        <v>0.47851535808239298</v>
      </c>
      <c r="D126" s="1">
        <f>ABS(Table6[[#This Row],[Pb Analytic]]-Table6[[#This Row],[Pb Simulation]])</f>
        <v>1.2566419176069932E-3</v>
      </c>
      <c r="E126" s="2">
        <f>Table6[[#This Row],[Absolute Error]]/Table6[[#This Row],[Pb Analytic]]</f>
        <v>2.6261266151265698E-3</v>
      </c>
      <c r="F126">
        <v>0.44051499999999999</v>
      </c>
      <c r="G126">
        <v>0.44148466991284102</v>
      </c>
      <c r="H126" s="1">
        <f>ABS(Table7[[#This Row],[Pd Analytic]]-Table7[[#This Row],[Pd Simulation]])</f>
        <v>9.6966991284103132E-4</v>
      </c>
      <c r="I126" s="1">
        <f>Table7[[#This Row],[Absolute Error]]/Table7[[#This Row],[Pd Analytic]]</f>
        <v>2.1963841078161692E-3</v>
      </c>
    </row>
    <row r="127" spans="1:9" x14ac:dyDescent="0.35">
      <c r="A127" s="1">
        <v>12.6</v>
      </c>
      <c r="B127">
        <v>0.481155</v>
      </c>
      <c r="C127">
        <v>0.48217772570391199</v>
      </c>
      <c r="D127" s="1">
        <f>ABS(Table6[[#This Row],[Pb Analytic]]-Table6[[#This Row],[Pb Simulation]])</f>
        <v>1.0227257039119864E-3</v>
      </c>
      <c r="E127" s="2">
        <f>Table6[[#This Row],[Absolute Error]]/Table6[[#This Row],[Pb Analytic]]</f>
        <v>2.1210554726868603E-3</v>
      </c>
      <c r="F127">
        <v>0.43958399999999997</v>
      </c>
      <c r="G127">
        <v>0.43845722036464402</v>
      </c>
      <c r="H127" s="1">
        <f>ABS(Table7[[#This Row],[Pd Analytic]]-Table7[[#This Row],[Pd Simulation]])</f>
        <v>1.1267796353559567E-3</v>
      </c>
      <c r="I127" s="1">
        <f>Table7[[#This Row],[Absolute Error]]/Table7[[#This Row],[Pd Analytic]]</f>
        <v>2.5698736000261727E-3</v>
      </c>
    </row>
    <row r="128" spans="1:9" x14ac:dyDescent="0.35">
      <c r="A128" s="1">
        <v>12.7</v>
      </c>
      <c r="B128">
        <v>0.48524</v>
      </c>
      <c r="C128">
        <v>0.48579326517788302</v>
      </c>
      <c r="D128" s="1">
        <f>ABS(Table6[[#This Row],[Pb Analytic]]-Table6[[#This Row],[Pb Simulation]])</f>
        <v>5.5326517788301111E-4</v>
      </c>
      <c r="E128" s="2">
        <f>Table6[[#This Row],[Absolute Error]]/Table6[[#This Row],[Pb Analytic]]</f>
        <v>1.1388901772452977E-3</v>
      </c>
      <c r="F128">
        <v>0.43571300000000002</v>
      </c>
      <c r="G128">
        <v>0.43546660046359498</v>
      </c>
      <c r="H128" s="1">
        <f>ABS(Table7[[#This Row],[Pd Analytic]]-Table7[[#This Row],[Pd Simulation]])</f>
        <v>2.4639953640503975E-4</v>
      </c>
      <c r="I128" s="1">
        <f>Table7[[#This Row],[Absolute Error]]/Table7[[#This Row],[Pd Analytic]]</f>
        <v>5.6582878260404905E-4</v>
      </c>
    </row>
    <row r="129" spans="1:9" x14ac:dyDescent="0.35">
      <c r="A129" s="1">
        <v>12.8</v>
      </c>
      <c r="B129">
        <v>0.48847200000000002</v>
      </c>
      <c r="C129">
        <v>0.489362730364717</v>
      </c>
      <c r="D129" s="1">
        <f>ABS(Table6[[#This Row],[Pb Analytic]]-Table6[[#This Row],[Pb Simulation]])</f>
        <v>8.9073036471698508E-4</v>
      </c>
      <c r="E129" s="2">
        <f>Table6[[#This Row],[Absolute Error]]/Table6[[#This Row],[Pb Analytic]]</f>
        <v>1.8201843120605708E-3</v>
      </c>
      <c r="F129">
        <v>0.43281999999999998</v>
      </c>
      <c r="G129">
        <v>0.43251229066917701</v>
      </c>
      <c r="H129" s="1">
        <f>ABS(Table7[[#This Row],[Pd Analytic]]-Table7[[#This Row],[Pd Simulation]])</f>
        <v>3.0770933082296947E-4</v>
      </c>
      <c r="I129" s="1">
        <f>Table7[[#This Row],[Absolute Error]]/Table7[[#This Row],[Pd Analytic]]</f>
        <v>7.1144644316785974E-4</v>
      </c>
    </row>
    <row r="130" spans="1:9" x14ac:dyDescent="0.35">
      <c r="A130" s="1">
        <v>12.9</v>
      </c>
      <c r="B130">
        <v>0.493064</v>
      </c>
      <c r="C130">
        <v>0.492886865258435</v>
      </c>
      <c r="D130" s="1">
        <f>ABS(Table6[[#This Row],[Pb Analytic]]-Table6[[#This Row],[Pb Simulation]])</f>
        <v>1.7713474156499931E-4</v>
      </c>
      <c r="E130" s="2">
        <f>Table6[[#This Row],[Absolute Error]]/Table6[[#This Row],[Pb Analytic]]</f>
        <v>3.5938215044972315E-4</v>
      </c>
      <c r="F130">
        <v>0.42984899999999998</v>
      </c>
      <c r="G130">
        <v>0.42959377404354399</v>
      </c>
      <c r="H130" s="1">
        <f>ABS(Table7[[#This Row],[Pd Analytic]]-Table7[[#This Row],[Pd Simulation]])</f>
        <v>2.5522595645599555E-4</v>
      </c>
      <c r="I130" s="1">
        <f>Table7[[#This Row],[Absolute Error]]/Table7[[#This Row],[Pd Analytic]]</f>
        <v>5.9410999850785929E-4</v>
      </c>
    </row>
    <row r="131" spans="1:9" x14ac:dyDescent="0.35">
      <c r="A131" s="1">
        <v>13</v>
      </c>
      <c r="B131">
        <v>0.49645699999999998</v>
      </c>
      <c r="C131">
        <v>0.49636640374951202</v>
      </c>
      <c r="D131" s="1">
        <f>ABS(Table6[[#This Row],[Pb Analytic]]-Table6[[#This Row],[Pb Simulation]])</f>
        <v>9.0596250487962049E-5</v>
      </c>
      <c r="E131" s="2">
        <f>Table6[[#This Row],[Absolute Error]]/Table6[[#This Row],[Pb Analytic]]</f>
        <v>1.8251890096429823E-4</v>
      </c>
      <c r="F131">
        <v>0.42587999999999998</v>
      </c>
      <c r="G131">
        <v>0.42671053676784099</v>
      </c>
      <c r="H131" s="1">
        <f>ABS(Table7[[#This Row],[Pd Analytic]]-Table7[[#This Row],[Pd Simulation]])</f>
        <v>8.3053676784100583E-4</v>
      </c>
      <c r="I131" s="1">
        <f>Table7[[#This Row],[Absolute Error]]/Table7[[#This Row],[Pd Analytic]]</f>
        <v>1.9463704227507118E-3</v>
      </c>
    </row>
    <row r="132" spans="1:9" x14ac:dyDescent="0.35">
      <c r="A132" s="1">
        <v>13.1</v>
      </c>
      <c r="B132">
        <v>0.499809</v>
      </c>
      <c r="C132">
        <v>0.499802069429721</v>
      </c>
      <c r="D132" s="1">
        <f>ABS(Table6[[#This Row],[Pb Analytic]]-Table6[[#This Row],[Pb Simulation]])</f>
        <v>6.9305702790067869E-6</v>
      </c>
      <c r="E132" s="2">
        <f>Table6[[#This Row],[Absolute Error]]/Table6[[#This Row],[Pb Analytic]]</f>
        <v>1.3866629817908986E-5</v>
      </c>
      <c r="F132">
        <v>0.42438799999999999</v>
      </c>
      <c r="G132">
        <v>0.42386206860374698</v>
      </c>
      <c r="H132" s="1">
        <f>ABS(Table7[[#This Row],[Pd Analytic]]-Table7[[#This Row],[Pd Simulation]])</f>
        <v>5.2593139625300989E-4</v>
      </c>
      <c r="I132" s="1">
        <f>Table7[[#This Row],[Absolute Error]]/Table7[[#This Row],[Pd Analytic]]</f>
        <v>1.2408078835303466E-3</v>
      </c>
    </row>
    <row r="133" spans="1:9" x14ac:dyDescent="0.35">
      <c r="A133" s="1">
        <v>13.2</v>
      </c>
      <c r="B133">
        <v>0.50386299999999995</v>
      </c>
      <c r="C133">
        <v>0.50319457543510604</v>
      </c>
      <c r="D133" s="1">
        <f>ABS(Table6[[#This Row],[Pb Analytic]]-Table6[[#This Row],[Pb Simulation]])</f>
        <v>6.6842456489391022E-4</v>
      </c>
      <c r="E133" s="2">
        <f>Table6[[#This Row],[Absolute Error]]/Table6[[#This Row],[Pb Analytic]]</f>
        <v>1.3283620244036452E-3</v>
      </c>
      <c r="F133">
        <v>0.42035099999999997</v>
      </c>
      <c r="G133">
        <v>0.42104786330482202</v>
      </c>
      <c r="H133" s="1">
        <f>ABS(Table7[[#This Row],[Pd Analytic]]-Table7[[#This Row],[Pd Simulation]])</f>
        <v>6.968633048220485E-4</v>
      </c>
      <c r="I133" s="1">
        <f>Table7[[#This Row],[Absolute Error]]/Table7[[#This Row],[Pd Analytic]]</f>
        <v>1.6550690920322923E-3</v>
      </c>
    </row>
    <row r="134" spans="1:9" x14ac:dyDescent="0.35">
      <c r="A134" s="1">
        <v>13.3</v>
      </c>
      <c r="B134">
        <v>0.50682000000000005</v>
      </c>
      <c r="C134">
        <v>0.50654462432349501</v>
      </c>
      <c r="D134" s="1">
        <f>ABS(Table6[[#This Row],[Pb Analytic]]-Table6[[#This Row],[Pb Simulation]])</f>
        <v>2.753756765050408E-4</v>
      </c>
      <c r="E134" s="2">
        <f>Table6[[#This Row],[Absolute Error]]/Table6[[#This Row],[Pb Analytic]]</f>
        <v>5.4363557183695907E-4</v>
      </c>
      <c r="F134">
        <v>0.41793599999999997</v>
      </c>
      <c r="G134">
        <v>0.418267418981843</v>
      </c>
      <c r="H134" s="1">
        <f>ABS(Table7[[#This Row],[Pd Analytic]]-Table7[[#This Row],[Pd Simulation]])</f>
        <v>3.3141898184302354E-4</v>
      </c>
      <c r="I134" s="1">
        <f>Table7[[#This Row],[Absolute Error]]/Table7[[#This Row],[Pd Analytic]]</f>
        <v>7.9236145777209204E-4</v>
      </c>
    </row>
    <row r="135" spans="1:9" x14ac:dyDescent="0.35">
      <c r="A135" s="1">
        <v>13.4</v>
      </c>
      <c r="B135">
        <v>0.50917999999999997</v>
      </c>
      <c r="C135">
        <v>0.50985290798329397</v>
      </c>
      <c r="D135" s="1">
        <f>ABS(Table6[[#This Row],[Pb Analytic]]-Table6[[#This Row],[Pb Simulation]])</f>
        <v>6.7290798329400214E-4</v>
      </c>
      <c r="E135" s="2">
        <f>Table6[[#This Row],[Absolute Error]]/Table6[[#This Row],[Pb Analytic]]</f>
        <v>1.3198080716174928E-3</v>
      </c>
      <c r="F135">
        <v>0.41591899999999998</v>
      </c>
      <c r="G135">
        <v>0.41552023842600899</v>
      </c>
      <c r="H135" s="1">
        <f>ABS(Table7[[#This Row],[Pd Analytic]]-Table7[[#This Row],[Pd Simulation]])</f>
        <v>3.987615739909911E-4</v>
      </c>
      <c r="I135" s="1">
        <f>Table7[[#This Row],[Absolute Error]]/Table7[[#This Row],[Pd Analytic]]</f>
        <v>9.5966823541856897E-4</v>
      </c>
    </row>
    <row r="136" spans="1:9" x14ac:dyDescent="0.35">
      <c r="A136" s="1">
        <v>13.5</v>
      </c>
      <c r="B136">
        <v>0.513992</v>
      </c>
      <c r="C136">
        <v>0.51312010757055804</v>
      </c>
      <c r="D136" s="1">
        <f>ABS(Table6[[#This Row],[Pb Analytic]]-Table6[[#This Row],[Pb Simulation]])</f>
        <v>8.7189242944196721E-4</v>
      </c>
      <c r="E136" s="2">
        <f>Table6[[#This Row],[Absolute Error]]/Table6[[#This Row],[Pb Analytic]]</f>
        <v>1.6991975496147853E-3</v>
      </c>
      <c r="F136">
        <v>0.412055</v>
      </c>
      <c r="G136">
        <v>0.41280582939357202</v>
      </c>
      <c r="H136" s="1">
        <f>ABS(Table7[[#This Row],[Pd Analytic]]-Table7[[#This Row],[Pd Simulation]])</f>
        <v>7.5082939357201672E-4</v>
      </c>
      <c r="I136" s="1">
        <f>Table7[[#This Row],[Absolute Error]]/Table7[[#This Row],[Pd Analytic]]</f>
        <v>1.818843969996777E-3</v>
      </c>
    </row>
    <row r="137" spans="1:9" x14ac:dyDescent="0.35">
      <c r="A137" s="1">
        <v>13.6</v>
      </c>
      <c r="B137">
        <v>0.51669399999999999</v>
      </c>
      <c r="C137">
        <v>0.51634689347159202</v>
      </c>
      <c r="D137" s="1">
        <f>ABS(Table6[[#This Row],[Pb Analytic]]-Table6[[#This Row],[Pb Simulation]])</f>
        <v>3.4710652840796996E-4</v>
      </c>
      <c r="E137" s="2">
        <f>Table6[[#This Row],[Absolute Error]]/Table6[[#This Row],[Pb Analytic]]</f>
        <v>6.7223514423461295E-4</v>
      </c>
      <c r="F137">
        <v>0.40962700000000002</v>
      </c>
      <c r="G137">
        <v>0.41012370485516503</v>
      </c>
      <c r="H137" s="1">
        <f>ABS(Table7[[#This Row],[Pd Analytic]]-Table7[[#This Row],[Pd Simulation]])</f>
        <v>4.9670485516500884E-4</v>
      </c>
      <c r="I137" s="1">
        <f>Table7[[#This Row],[Absolute Error]]/Table7[[#This Row],[Pd Analytic]]</f>
        <v>1.2111098414572742E-3</v>
      </c>
    </row>
    <row r="138" spans="1:9" x14ac:dyDescent="0.35">
      <c r="A138" s="1">
        <v>13.7</v>
      </c>
      <c r="B138">
        <v>0.52020900000000003</v>
      </c>
      <c r="C138">
        <v>0.51953392528856301</v>
      </c>
      <c r="D138" s="1">
        <f>ABS(Table6[[#This Row],[Pb Analytic]]-Table6[[#This Row],[Pb Simulation]])</f>
        <v>6.7507471143701814E-4</v>
      </c>
      <c r="E138" s="2">
        <f>Table6[[#This Row],[Absolute Error]]/Table6[[#This Row],[Pb Analytic]]</f>
        <v>1.299385234683305E-3</v>
      </c>
      <c r="F138">
        <v>0.406781</v>
      </c>
      <c r="G138">
        <v>0.40747338321285298</v>
      </c>
      <c r="H138" s="1">
        <f>ABS(Table7[[#This Row],[Pd Analytic]]-Table7[[#This Row],[Pd Simulation]])</f>
        <v>6.923832128529761E-4</v>
      </c>
      <c r="I138" s="1">
        <f>Table7[[#This Row],[Absolute Error]]/Table7[[#This Row],[Pd Analytic]]</f>
        <v>1.6992108966570069E-3</v>
      </c>
    </row>
    <row r="139" spans="1:9" x14ac:dyDescent="0.35">
      <c r="A139" s="1">
        <v>13.8</v>
      </c>
      <c r="B139">
        <v>0.52167699999999995</v>
      </c>
      <c r="C139">
        <v>0.52268185184582705</v>
      </c>
      <c r="D139" s="1">
        <f>ABS(Table6[[#This Row],[Pb Analytic]]-Table6[[#This Row],[Pb Simulation]])</f>
        <v>1.0048518458271039E-3</v>
      </c>
      <c r="E139" s="2">
        <f>Table6[[#This Row],[Absolute Error]]/Table6[[#This Row],[Pb Analytic]]</f>
        <v>1.9224923197132548E-3</v>
      </c>
      <c r="F139">
        <v>0.405088</v>
      </c>
      <c r="G139">
        <v>0.40485438848766497</v>
      </c>
      <c r="H139" s="1">
        <f>ABS(Table7[[#This Row],[Pd Analytic]]-Table7[[#This Row],[Pd Simulation]])</f>
        <v>2.3361151233503019E-4</v>
      </c>
      <c r="I139" s="1">
        <f>Table7[[#This Row],[Absolute Error]]/Table7[[#This Row],[Pd Analytic]]</f>
        <v>5.7702600979005517E-4</v>
      </c>
    </row>
    <row r="140" spans="1:9" x14ac:dyDescent="0.35">
      <c r="A140" s="1">
        <v>13.9</v>
      </c>
      <c r="B140">
        <v>0.52501399999999998</v>
      </c>
      <c r="C140">
        <v>0.52579131121484202</v>
      </c>
      <c r="D140" s="1">
        <f>ABS(Table6[[#This Row],[Pb Analytic]]-Table6[[#This Row],[Pb Simulation]])</f>
        <v>7.773112148420358E-4</v>
      </c>
      <c r="E140" s="2">
        <f>Table6[[#This Row],[Absolute Error]]/Table6[[#This Row],[Pb Analytic]]</f>
        <v>1.4783645112850124E-3</v>
      </c>
      <c r="F140">
        <v>0.40270600000000001</v>
      </c>
      <c r="G140">
        <v>0.402266250480182</v>
      </c>
      <c r="H140" s="1">
        <f>ABS(Table7[[#This Row],[Pd Analytic]]-Table7[[#This Row],[Pd Simulation]])</f>
        <v>4.3974951981801125E-4</v>
      </c>
      <c r="I140" s="1">
        <f>Table7[[#This Row],[Absolute Error]]/Table7[[#This Row],[Pd Analytic]]</f>
        <v>1.0931802488851246E-3</v>
      </c>
    </row>
    <row r="141" spans="1:9" x14ac:dyDescent="0.35">
      <c r="A141" s="1">
        <v>14</v>
      </c>
      <c r="B141">
        <v>0.52890499999999996</v>
      </c>
      <c r="C141">
        <v>0.52886293075575397</v>
      </c>
      <c r="D141" s="1">
        <f>ABS(Table6[[#This Row],[Pb Analytic]]-Table6[[#This Row],[Pb Simulation]])</f>
        <v>4.2069244245990234E-5</v>
      </c>
      <c r="E141" s="2">
        <f>Table6[[#This Row],[Absolute Error]]/Table6[[#This Row],[Pb Analytic]]</f>
        <v>7.9546592887258291E-5</v>
      </c>
      <c r="F141">
        <v>0.39979999999999999</v>
      </c>
      <c r="G141">
        <v>0.399708504906504</v>
      </c>
      <c r="H141" s="1">
        <f>ABS(Table7[[#This Row],[Pd Analytic]]-Table7[[#This Row],[Pd Simulation]])</f>
        <v>9.1495093495985724E-5</v>
      </c>
      <c r="I141" s="1">
        <f>Table7[[#This Row],[Absolute Error]]/Table7[[#This Row],[Pd Analytic]]</f>
        <v>2.2890454511941742E-4</v>
      </c>
    </row>
    <row r="142" spans="1:9" x14ac:dyDescent="0.35">
      <c r="A142" s="1">
        <v>14.1</v>
      </c>
      <c r="B142">
        <v>0.53067799999999998</v>
      </c>
      <c r="C142">
        <v>0.53189732717388605</v>
      </c>
      <c r="D142" s="1">
        <f>ABS(Table6[[#This Row],[Pb Analytic]]-Table6[[#This Row],[Pb Simulation]])</f>
        <v>1.2193271738860645E-3</v>
      </c>
      <c r="E142" s="2">
        <f>Table6[[#This Row],[Absolute Error]]/Table6[[#This Row],[Pb Analytic]]</f>
        <v>2.2924107935730353E-3</v>
      </c>
      <c r="F142">
        <v>0.39795000000000003</v>
      </c>
      <c r="G142">
        <v>0.39718069351177299</v>
      </c>
      <c r="H142" s="1">
        <f>ABS(Table7[[#This Row],[Pd Analytic]]-Table7[[#This Row],[Pd Simulation]])</f>
        <v>7.6930648822703951E-4</v>
      </c>
      <c r="I142" s="1">
        <f>Table7[[#This Row],[Absolute Error]]/Table7[[#This Row],[Pd Analytic]]</f>
        <v>1.9369181352321603E-3</v>
      </c>
    </row>
    <row r="143" spans="1:9" x14ac:dyDescent="0.35">
      <c r="A143" s="1">
        <v>14.2</v>
      </c>
      <c r="B143">
        <v>0.53402099999999997</v>
      </c>
      <c r="C143">
        <v>0.53489510658950501</v>
      </c>
      <c r="D143" s="1">
        <f>ABS(Table6[[#This Row],[Pb Analytic]]-Table6[[#This Row],[Pb Simulation]])</f>
        <v>8.741065895050415E-4</v>
      </c>
      <c r="E143" s="2">
        <f>Table6[[#This Row],[Absolute Error]]/Table6[[#This Row],[Pb Analytic]]</f>
        <v>1.6341644908257832E-3</v>
      </c>
      <c r="F143">
        <v>0.39548899999999998</v>
      </c>
      <c r="G143">
        <v>0.39468236416323899</v>
      </c>
      <c r="H143" s="1">
        <f>ABS(Table7[[#This Row],[Pd Analytic]]-Table7[[#This Row],[Pd Simulation]])</f>
        <v>8.0663583676099382E-4</v>
      </c>
      <c r="I143" s="1">
        <f>Table7[[#This Row],[Absolute Error]]/Table7[[#This Row],[Pd Analytic]]</f>
        <v>2.0437595139857138E-3</v>
      </c>
    </row>
    <row r="144" spans="1:9" x14ac:dyDescent="0.35">
      <c r="A144" s="1">
        <v>14.3</v>
      </c>
      <c r="B144">
        <v>0.53727400000000003</v>
      </c>
      <c r="C144">
        <v>0.53785686461940097</v>
      </c>
      <c r="D144" s="1">
        <f>ABS(Table6[[#This Row],[Pb Analytic]]-Table6[[#This Row],[Pb Simulation]])</f>
        <v>5.828646194009357E-4</v>
      </c>
      <c r="E144" s="2">
        <f>Table6[[#This Row],[Absolute Error]]/Table6[[#This Row],[Pb Analytic]]</f>
        <v>1.0836797998541549E-3</v>
      </c>
      <c r="F144">
        <v>0.39269799999999999</v>
      </c>
      <c r="G144">
        <v>0.392213070924677</v>
      </c>
      <c r="H144" s="1">
        <f>ABS(Table7[[#This Row],[Pd Analytic]]-Table7[[#This Row],[Pd Simulation]])</f>
        <v>4.849290753229929E-4</v>
      </c>
      <c r="I144" s="1">
        <f>Table7[[#This Row],[Absolute Error]]/Table7[[#This Row],[Pd Analytic]]</f>
        <v>1.2363919289577212E-3</v>
      </c>
    </row>
    <row r="145" spans="1:9" x14ac:dyDescent="0.35">
      <c r="A145" s="1">
        <v>14.4</v>
      </c>
      <c r="B145">
        <v>0.53935599999999995</v>
      </c>
      <c r="C145">
        <v>0.54078318646892698</v>
      </c>
      <c r="D145" s="1">
        <f>ABS(Table6[[#This Row],[Pb Analytic]]-Table6[[#This Row],[Pb Simulation]])</f>
        <v>1.427186468927033E-3</v>
      </c>
      <c r="E145" s="2">
        <f>Table6[[#This Row],[Absolute Error]]/Table6[[#This Row],[Pb Analytic]]</f>
        <v>2.6391102841897217E-3</v>
      </c>
      <c r="F145">
        <v>0.39107500000000001</v>
      </c>
      <c r="G145">
        <v>0.38977237411386301</v>
      </c>
      <c r="H145" s="1">
        <f>ABS(Table7[[#This Row],[Pd Analytic]]-Table7[[#This Row],[Pd Simulation]])</f>
        <v>1.3026258861369988E-3</v>
      </c>
      <c r="I145" s="1">
        <f>Table7[[#This Row],[Absolute Error]]/Table7[[#This Row],[Pd Analytic]]</f>
        <v>3.3420169633583798E-3</v>
      </c>
    </row>
    <row r="146" spans="1:9" x14ac:dyDescent="0.35">
      <c r="A146" s="1">
        <v>14.5</v>
      </c>
      <c r="B146">
        <v>0.54497300000000004</v>
      </c>
      <c r="C146">
        <v>0.54367464703326795</v>
      </c>
      <c r="D146" s="1">
        <f>ABS(Table6[[#This Row],[Pb Analytic]]-Table6[[#This Row],[Pb Simulation]])</f>
        <v>1.2983529667320859E-3</v>
      </c>
      <c r="E146" s="2">
        <f>Table6[[#This Row],[Absolute Error]]/Table6[[#This Row],[Pb Analytic]]</f>
        <v>2.3881065152052943E-3</v>
      </c>
      <c r="F146">
        <v>0.38661899999999999</v>
      </c>
      <c r="G146">
        <v>0.38735984034462301</v>
      </c>
      <c r="H146" s="1">
        <f>ABS(Table7[[#This Row],[Pd Analytic]]-Table7[[#This Row],[Pd Simulation]])</f>
        <v>7.4084034462301718E-4</v>
      </c>
      <c r="I146" s="1">
        <f>Table7[[#This Row],[Absolute Error]]/Table7[[#This Row],[Pd Analytic]]</f>
        <v>1.912537820038114E-3</v>
      </c>
    </row>
    <row r="147" spans="1:9" x14ac:dyDescent="0.35">
      <c r="A147" s="1">
        <v>14.6</v>
      </c>
      <c r="B147">
        <v>0.54653300000000005</v>
      </c>
      <c r="C147">
        <v>0.54653181100681103</v>
      </c>
      <c r="D147" s="1">
        <f>ABS(Table6[[#This Row],[Pb Analytic]]-Table6[[#This Row],[Pb Simulation]])</f>
        <v>1.1889931890163297E-6</v>
      </c>
      <c r="E147" s="2">
        <f>Table6[[#This Row],[Absolute Error]]/Table6[[#This Row],[Pb Analytic]]</f>
        <v>2.175524214822899E-6</v>
      </c>
      <c r="F147">
        <v>0.38513199999999997</v>
      </c>
      <c r="G147">
        <v>0.384975042554909</v>
      </c>
      <c r="H147" s="1">
        <f>ABS(Table7[[#This Row],[Pd Analytic]]-Table7[[#This Row],[Pd Simulation]])</f>
        <v>1.569574450909772E-4</v>
      </c>
      <c r="I147" s="1">
        <f>Table7[[#This Row],[Absolute Error]]/Table7[[#This Row],[Pd Analytic]]</f>
        <v>4.077081050483691E-4</v>
      </c>
    </row>
    <row r="148" spans="1:9" x14ac:dyDescent="0.35">
      <c r="A148" s="1">
        <v>14.7</v>
      </c>
      <c r="B148">
        <v>0.54855100000000001</v>
      </c>
      <c r="C148">
        <v>0.54935523299960298</v>
      </c>
      <c r="D148" s="1">
        <f>ABS(Table6[[#This Row],[Pb Analytic]]-Table6[[#This Row],[Pb Simulation]])</f>
        <v>8.0423299960297179E-4</v>
      </c>
      <c r="E148" s="2">
        <f>Table6[[#This Row],[Absolute Error]]/Table6[[#This Row],[Pb Analytic]]</f>
        <v>1.4639580207722405E-3</v>
      </c>
      <c r="F148">
        <v>0.383272</v>
      </c>
      <c r="G148">
        <v>0.38261756002216901</v>
      </c>
      <c r="H148" s="1">
        <f>ABS(Table7[[#This Row],[Pd Analytic]]-Table7[[#This Row],[Pd Simulation]])</f>
        <v>6.5443997783098951E-4</v>
      </c>
      <c r="I148" s="1">
        <f>Table7[[#This Row],[Absolute Error]]/Table7[[#This Row],[Pd Analytic]]</f>
        <v>1.7104284962589564E-3</v>
      </c>
    </row>
    <row r="149" spans="1:9" x14ac:dyDescent="0.35">
      <c r="A149" s="1">
        <v>14.8</v>
      </c>
      <c r="B149">
        <v>0.55195700000000003</v>
      </c>
      <c r="C149">
        <v>0.55214545765994505</v>
      </c>
      <c r="D149" s="1">
        <f>ABS(Table6[[#This Row],[Pb Analytic]]-Table6[[#This Row],[Pb Simulation]])</f>
        <v>1.8845765994501829E-4</v>
      </c>
      <c r="E149" s="2">
        <f>Table6[[#This Row],[Absolute Error]]/Table6[[#This Row],[Pb Analytic]]</f>
        <v>3.413188632280399E-4</v>
      </c>
      <c r="F149">
        <v>0.380936</v>
      </c>
      <c r="G149">
        <v>0.38028697836724401</v>
      </c>
      <c r="H149" s="1">
        <f>ABS(Table7[[#This Row],[Pd Analytic]]-Table7[[#This Row],[Pd Simulation]])</f>
        <v>6.4902163275598612E-4</v>
      </c>
      <c r="I149" s="1">
        <f>Table7[[#This Row],[Absolute Error]]/Table7[[#This Row],[Pd Analytic]]</f>
        <v>1.7066627827819665E-3</v>
      </c>
    </row>
    <row r="150" spans="1:9" x14ac:dyDescent="0.35">
      <c r="A150" s="1">
        <v>14.9</v>
      </c>
      <c r="B150">
        <v>0.55514600000000003</v>
      </c>
      <c r="C150">
        <v>0.55490301980228995</v>
      </c>
      <c r="D150" s="1">
        <f>ABS(Table6[[#This Row],[Pb Analytic]]-Table6[[#This Row],[Pb Simulation]])</f>
        <v>2.4298019771007429E-4</v>
      </c>
      <c r="E150" s="2">
        <f>Table6[[#This Row],[Absolute Error]]/Table6[[#This Row],[Pb Analytic]]</f>
        <v>4.3787867255912086E-4</v>
      </c>
      <c r="F150">
        <v>0.377637</v>
      </c>
      <c r="G150">
        <v>0.37798288954787101</v>
      </c>
      <c r="H150" s="1">
        <f>ABS(Table7[[#This Row],[Pd Analytic]]-Table7[[#This Row],[Pd Simulation]])</f>
        <v>3.4588954787101445E-4</v>
      </c>
      <c r="I150" s="1">
        <f>Table7[[#This Row],[Absolute Error]]/Table7[[#This Row],[Pd Analytic]]</f>
        <v>9.1509313631829895E-4</v>
      </c>
    </row>
    <row r="151" spans="1:9" x14ac:dyDescent="0.35">
      <c r="A151" s="1">
        <v>15</v>
      </c>
      <c r="B151">
        <v>0.55862500000000004</v>
      </c>
      <c r="C151">
        <v>0.55762844453965499</v>
      </c>
      <c r="D151" s="1">
        <f>ABS(Table6[[#This Row],[Pb Analytic]]-Table6[[#This Row],[Pb Simulation]])</f>
        <v>9.9655546034504994E-4</v>
      </c>
      <c r="E151" s="2">
        <f>Table6[[#This Row],[Absolute Error]]/Table6[[#This Row],[Pb Analytic]]</f>
        <v>1.7871316825807677E-3</v>
      </c>
      <c r="F151">
        <v>0.37450899999999998</v>
      </c>
      <c r="G151">
        <v>0.37570489184281403</v>
      </c>
      <c r="H151" s="1">
        <f>ABS(Table7[[#This Row],[Pd Analytic]]-Table7[[#This Row],[Pd Simulation]])</f>
        <v>1.1958918428140453E-3</v>
      </c>
      <c r="I151" s="1">
        <f>Table7[[#This Row],[Absolute Error]]/Table7[[#This Row],[Pd Analytic]]</f>
        <v>3.183061676275373E-3</v>
      </c>
    </row>
    <row r="152" spans="1:9" x14ac:dyDescent="0.35">
      <c r="A152" s="1">
        <v>15.1</v>
      </c>
      <c r="B152">
        <v>0.55875600000000003</v>
      </c>
      <c r="C152">
        <v>0.56032224741985104</v>
      </c>
      <c r="D152" s="1">
        <f>ABS(Table6[[#This Row],[Pb Analytic]]-Table6[[#This Row],[Pb Simulation]])</f>
        <v>1.5662474198510079E-3</v>
      </c>
      <c r="E152" s="2">
        <f>Table6[[#This Row],[Absolute Error]]/Table6[[#This Row],[Pb Analytic]]</f>
        <v>2.7952618820030794E-3</v>
      </c>
      <c r="F152">
        <v>0.374641</v>
      </c>
      <c r="G152">
        <v>0.37345258982755603</v>
      </c>
      <c r="H152" s="1">
        <f>ABS(Table7[[#This Row],[Pd Analytic]]-Table7[[#This Row],[Pd Simulation]])</f>
        <v>1.1884101724439766E-3</v>
      </c>
      <c r="I152" s="1">
        <f>Table7[[#This Row],[Absolute Error]]/Table7[[#This Row],[Pd Analytic]]</f>
        <v>3.182225012799435E-3</v>
      </c>
    </row>
    <row r="153" spans="1:9" x14ac:dyDescent="0.35">
      <c r="A153" s="1">
        <v>15.2</v>
      </c>
      <c r="B153">
        <v>0.56291500000000005</v>
      </c>
      <c r="C153">
        <v>0.56298493456488397</v>
      </c>
      <c r="D153" s="1">
        <f>ABS(Table6[[#This Row],[Pb Analytic]]-Table6[[#This Row],[Pb Simulation]])</f>
        <v>6.9934564883911143E-5</v>
      </c>
      <c r="E153" s="2">
        <f>Table6[[#This Row],[Absolute Error]]/Table6[[#This Row],[Pb Analytic]]</f>
        <v>1.2422102367261692E-4</v>
      </c>
      <c r="F153">
        <v>0.37148300000000001</v>
      </c>
      <c r="G153">
        <v>0.371225594342388</v>
      </c>
      <c r="H153" s="1">
        <f>ABS(Table7[[#This Row],[Pd Analytic]]-Table7[[#This Row],[Pd Simulation]])</f>
        <v>2.5740565761200873E-4</v>
      </c>
      <c r="I153" s="1">
        <f>Table7[[#This Row],[Absolute Error]]/Table7[[#This Row],[Pd Analytic]]</f>
        <v>6.9339415583128923E-4</v>
      </c>
    </row>
    <row r="154" spans="1:9" x14ac:dyDescent="0.35">
      <c r="A154" s="1">
        <v>15.3</v>
      </c>
      <c r="B154">
        <v>0.56576099999999996</v>
      </c>
      <c r="C154">
        <v>0.56561700281295901</v>
      </c>
      <c r="D154" s="1">
        <f>ABS(Table6[[#This Row],[Pb Analytic]]-Table6[[#This Row],[Pb Simulation]])</f>
        <v>1.4399718704094511E-4</v>
      </c>
      <c r="E154" s="2">
        <f>Table6[[#This Row],[Absolute Error]]/Table6[[#This Row],[Pb Analytic]]</f>
        <v>2.545842616555196E-4</v>
      </c>
      <c r="F154">
        <v>0.36868499999999998</v>
      </c>
      <c r="G154">
        <v>0.36902352245370601</v>
      </c>
      <c r="H154" s="1">
        <f>ABS(Table7[[#This Row],[Pd Analytic]]-Table7[[#This Row],[Pd Simulation]])</f>
        <v>3.3852245370602496E-4</v>
      </c>
      <c r="I154" s="1">
        <f>Table7[[#This Row],[Absolute Error]]/Table7[[#This Row],[Pd Analytic]]</f>
        <v>9.1734654597388869E-4</v>
      </c>
    </row>
    <row r="155" spans="1:9" x14ac:dyDescent="0.35">
      <c r="A155" s="1">
        <v>15.4</v>
      </c>
      <c r="B155">
        <v>0.57000499999999998</v>
      </c>
      <c r="C155">
        <v>0.56821893986253602</v>
      </c>
      <c r="D155" s="1">
        <f>ABS(Table6[[#This Row],[Pb Analytic]]-Table6[[#This Row],[Pb Simulation]])</f>
        <v>1.7860601374639629E-3</v>
      </c>
      <c r="E155" s="2">
        <f>Table6[[#This Row],[Absolute Error]]/Table6[[#This Row],[Pb Analytic]]</f>
        <v>3.1432604796595622E-3</v>
      </c>
      <c r="F155">
        <v>0.365286</v>
      </c>
      <c r="G155">
        <v>0.36684599740920698</v>
      </c>
      <c r="H155" s="1">
        <f>ABS(Table7[[#This Row],[Pd Analytic]]-Table7[[#This Row],[Pd Simulation]])</f>
        <v>1.5599974092069813E-3</v>
      </c>
      <c r="I155" s="1">
        <f>Table7[[#This Row],[Absolute Error]]/Table7[[#This Row],[Pd Analytic]]</f>
        <v>4.2524585799605863E-3</v>
      </c>
    </row>
    <row r="156" spans="1:9" x14ac:dyDescent="0.35">
      <c r="A156" s="1">
        <v>15.5</v>
      </c>
      <c r="B156">
        <v>0.57189999999999996</v>
      </c>
      <c r="C156">
        <v>0.57079122441798602</v>
      </c>
      <c r="D156" s="1">
        <f>ABS(Table6[[#This Row],[Pb Analytic]]-Table6[[#This Row],[Pb Simulation]])</f>
        <v>1.1087755820139433E-3</v>
      </c>
      <c r="E156" s="2">
        <f>Table6[[#This Row],[Absolute Error]]/Table6[[#This Row],[Pb Analytic]]</f>
        <v>1.9425238766495041E-3</v>
      </c>
      <c r="F156">
        <v>0.36352299999999999</v>
      </c>
      <c r="G156">
        <v>0.36469264858765799</v>
      </c>
      <c r="H156" s="1">
        <f>ABS(Table7[[#This Row],[Pd Analytic]]-Table7[[#This Row],[Pd Simulation]])</f>
        <v>1.1696485876580009E-3</v>
      </c>
      <c r="I156" s="1">
        <f>Table7[[#This Row],[Absolute Error]]/Table7[[#This Row],[Pd Analytic]]</f>
        <v>3.2072173436664786E-3</v>
      </c>
    </row>
    <row r="157" spans="1:9" x14ac:dyDescent="0.35">
      <c r="A157" s="1">
        <v>15.6</v>
      </c>
      <c r="B157">
        <v>0.57245599999999996</v>
      </c>
      <c r="C157">
        <v>0.57333432633639703</v>
      </c>
      <c r="D157" s="1">
        <f>ABS(Table6[[#This Row],[Pb Analytic]]-Table6[[#This Row],[Pb Simulation]])</f>
        <v>8.783263363970617E-4</v>
      </c>
      <c r="E157" s="2">
        <f>Table6[[#This Row],[Absolute Error]]/Table6[[#This Row],[Pb Analytic]]</f>
        <v>1.5319618868968859E-3</v>
      </c>
      <c r="F157">
        <v>0.36330800000000002</v>
      </c>
      <c r="G157">
        <v>0.36256311144384801</v>
      </c>
      <c r="H157" s="1">
        <f>ABS(Table7[[#This Row],[Pd Analytic]]-Table7[[#This Row],[Pd Simulation]])</f>
        <v>7.4488855615201244E-4</v>
      </c>
      <c r="I157" s="1">
        <f>Table7[[#This Row],[Absolute Error]]/Table7[[#This Row],[Pd Analytic]]</f>
        <v>2.0545072916701764E-3</v>
      </c>
    </row>
    <row r="158" spans="1:9" x14ac:dyDescent="0.35">
      <c r="A158" s="1">
        <v>15.7</v>
      </c>
      <c r="B158">
        <v>0.57575200000000004</v>
      </c>
      <c r="C158">
        <v>0.57584870677514699</v>
      </c>
      <c r="D158" s="1">
        <f>ABS(Table6[[#This Row],[Pb Analytic]]-Table6[[#This Row],[Pb Simulation]])</f>
        <v>9.6706775146948587E-5</v>
      </c>
      <c r="E158" s="2">
        <f>Table6[[#This Row],[Absolute Error]]/Table6[[#This Row],[Pb Analytic]]</f>
        <v>1.6793781771000819E-4</v>
      </c>
      <c r="F158">
        <v>0.36012499999999997</v>
      </c>
      <c r="G158">
        <v>0.36045702744925801</v>
      </c>
      <c r="H158" s="1">
        <f>ABS(Table7[[#This Row],[Pd Analytic]]-Table7[[#This Row],[Pd Simulation]])</f>
        <v>3.3202744925803218E-4</v>
      </c>
      <c r="I158" s="1">
        <f>Table7[[#This Row],[Absolute Error]]/Table7[[#This Row],[Pd Analytic]]</f>
        <v>9.2112907773665785E-4</v>
      </c>
    </row>
    <row r="159" spans="1:9" x14ac:dyDescent="0.35">
      <c r="A159" s="1">
        <v>15.8</v>
      </c>
      <c r="B159">
        <v>0.57840199999999997</v>
      </c>
      <c r="C159">
        <v>0.57833481833988698</v>
      </c>
      <c r="D159" s="1">
        <f>ABS(Table6[[#This Row],[Pb Analytic]]-Table6[[#This Row],[Pb Simulation]])</f>
        <v>6.7181660112991537E-5</v>
      </c>
      <c r="E159" s="2">
        <f>Table6[[#This Row],[Absolute Error]]/Table6[[#This Row],[Pb Analytic]]</f>
        <v>1.1616395551946334E-4</v>
      </c>
      <c r="F159">
        <v>0.35869299999999998</v>
      </c>
      <c r="G159">
        <v>0.35837404402897499</v>
      </c>
      <c r="H159" s="1">
        <f>ABS(Table7[[#This Row],[Pd Analytic]]-Table7[[#This Row],[Pd Simulation]])</f>
        <v>3.1895597102499229E-4</v>
      </c>
      <c r="I159" s="1">
        <f>Table7[[#This Row],[Absolute Error]]/Table7[[#This Row],[Pd Analytic]]</f>
        <v>8.9000857160069415E-4</v>
      </c>
    </row>
    <row r="160" spans="1:9" x14ac:dyDescent="0.35">
      <c r="A160" s="1">
        <v>15.9</v>
      </c>
      <c r="B160">
        <v>0.58060800000000001</v>
      </c>
      <c r="C160">
        <v>0.58079310523262095</v>
      </c>
      <c r="D160" s="1">
        <f>ABS(Table6[[#This Row],[Pb Analytic]]-Table6[[#This Row],[Pb Simulation]])</f>
        <v>1.8510523262094125E-4</v>
      </c>
      <c r="E160" s="2">
        <f>Table6[[#This Row],[Absolute Error]]/Table6[[#This Row],[Pb Analytic]]</f>
        <v>3.1871113991066124E-4</v>
      </c>
      <c r="F160">
        <v>0.35614400000000002</v>
      </c>
      <c r="G160">
        <v>0.35631381449531202</v>
      </c>
      <c r="H160" s="1">
        <f>ABS(Table7[[#This Row],[Pd Analytic]]-Table7[[#This Row],[Pd Simulation]])</f>
        <v>1.6981449531200399E-4</v>
      </c>
      <c r="I160" s="1">
        <f>Table7[[#This Row],[Absolute Error]]/Table7[[#This Row],[Pd Analytic]]</f>
        <v>4.7658689729033289E-4</v>
      </c>
    </row>
    <row r="161" spans="1:9" x14ac:dyDescent="0.35">
      <c r="A161" s="1">
        <v>16</v>
      </c>
      <c r="B161">
        <v>0.58333299999999999</v>
      </c>
      <c r="C161">
        <v>0.58322400339959901</v>
      </c>
      <c r="D161" s="1">
        <f>ABS(Table6[[#This Row],[Pb Analytic]]-Table6[[#This Row],[Pb Simulation]])</f>
        <v>1.0899660040097903E-4</v>
      </c>
      <c r="E161" s="2">
        <f>Table6[[#This Row],[Absolute Error]]/Table6[[#This Row],[Pb Analytic]]</f>
        <v>1.8688634172400382E-4</v>
      </c>
      <c r="F161">
        <v>0.354242</v>
      </c>
      <c r="G161">
        <v>0.35427599797854298</v>
      </c>
      <c r="H161" s="1">
        <f>ABS(Table7[[#This Row],[Pd Analytic]]-Table7[[#This Row],[Pd Simulation]])</f>
        <v>3.3997978542976703E-5</v>
      </c>
      <c r="I161" s="1">
        <f>Table7[[#This Row],[Absolute Error]]/Table7[[#This Row],[Pd Analytic]]</f>
        <v>9.5964668046848097E-5</v>
      </c>
    </row>
    <row r="162" spans="1:9" x14ac:dyDescent="0.35">
      <c r="A162" s="1">
        <v>16.100000000000001</v>
      </c>
      <c r="B162">
        <v>0.58624699999999996</v>
      </c>
      <c r="C162">
        <v>0.58562794067874802</v>
      </c>
      <c r="D162" s="1">
        <f>ABS(Table6[[#This Row],[Pb Analytic]]-Table6[[#This Row],[Pb Simulation]])</f>
        <v>6.1905932125194685E-4</v>
      </c>
      <c r="E162" s="2">
        <f>Table6[[#This Row],[Absolute Error]]/Table6[[#This Row],[Pb Analytic]]</f>
        <v>1.0570863824127851E-3</v>
      </c>
      <c r="F162">
        <v>0.35173500000000002</v>
      </c>
      <c r="G162">
        <v>0.35226025935517102</v>
      </c>
      <c r="H162" s="1">
        <f>ABS(Table7[[#This Row],[Pd Analytic]]-Table7[[#This Row],[Pd Simulation]])</f>
        <v>5.2525935517100386E-4</v>
      </c>
      <c r="I162" s="1">
        <f>Table7[[#This Row],[Absolute Error]]/Table7[[#This Row],[Pd Analytic]]</f>
        <v>1.4911115892905882E-3</v>
      </c>
    </row>
    <row r="163" spans="1:9" x14ac:dyDescent="0.35">
      <c r="A163" s="1">
        <v>16.2</v>
      </c>
      <c r="B163">
        <v>0.58866200000000002</v>
      </c>
      <c r="C163">
        <v>0.58800533694644697</v>
      </c>
      <c r="D163" s="1">
        <f>ABS(Table6[[#This Row],[Pb Analytic]]-Table6[[#This Row],[Pb Simulation]])</f>
        <v>6.5666305355305266E-4</v>
      </c>
      <c r="E163" s="2">
        <f>Table6[[#This Row],[Absolute Error]]/Table6[[#This Row],[Pb Analytic]]</f>
        <v>1.1167637643616469E-3</v>
      </c>
      <c r="F163">
        <v>0.34968700000000003</v>
      </c>
      <c r="G163">
        <v>0.35026626917406101</v>
      </c>
      <c r="H163" s="1">
        <f>ABS(Table7[[#This Row],[Pd Analytic]]-Table7[[#This Row],[Pd Simulation]])</f>
        <v>5.7926917406098122E-4</v>
      </c>
      <c r="I163" s="1">
        <f>Table7[[#This Row],[Absolute Error]]/Table7[[#This Row],[Pd Analytic]]</f>
        <v>1.6537966257125368E-3</v>
      </c>
    </row>
    <row r="164" spans="1:9" x14ac:dyDescent="0.35">
      <c r="A164" s="1">
        <v>16.3</v>
      </c>
      <c r="B164">
        <v>0.59118499999999996</v>
      </c>
      <c r="C164">
        <v>0.59035660426340197</v>
      </c>
      <c r="D164" s="1">
        <f>ABS(Table6[[#This Row],[Pb Analytic]]-Table6[[#This Row],[Pb Simulation]])</f>
        <v>8.283957365979866E-4</v>
      </c>
      <c r="E164" s="2">
        <f>Table6[[#This Row],[Absolute Error]]/Table6[[#This Row],[Pb Analytic]]</f>
        <v>1.4032124492476714E-3</v>
      </c>
      <c r="F164">
        <v>0.34776099999999999</v>
      </c>
      <c r="G164">
        <v>0.348293703580769</v>
      </c>
      <c r="H164" s="1">
        <f>ABS(Table7[[#This Row],[Pd Analytic]]-Table7[[#This Row],[Pd Simulation]])</f>
        <v>5.327035807690117E-4</v>
      </c>
      <c r="I164" s="1">
        <f>Table7[[#This Row],[Absolute Error]]/Table7[[#This Row],[Pd Analytic]]</f>
        <v>1.5294665832093579E-3</v>
      </c>
    </row>
    <row r="165" spans="1:9" x14ac:dyDescent="0.35">
      <c r="A165" s="1">
        <v>16.399999999999999</v>
      </c>
      <c r="B165">
        <v>0.59231599999999995</v>
      </c>
      <c r="C165">
        <v>0.59268214701946997</v>
      </c>
      <c r="D165" s="1">
        <f>ABS(Table6[[#This Row],[Pb Analytic]]-Table6[[#This Row],[Pb Simulation]])</f>
        <v>3.6614701947002004E-4</v>
      </c>
      <c r="E165" s="2">
        <f>Table6[[#This Row],[Absolute Error]]/Table6[[#This Row],[Pb Analytic]]</f>
        <v>6.1777973456992263E-4</v>
      </c>
      <c r="F165">
        <v>0.34645100000000001</v>
      </c>
      <c r="G165">
        <v>0.34634224424037602</v>
      </c>
      <c r="H165" s="1">
        <f>ABS(Table7[[#This Row],[Pd Analytic]]-Table7[[#This Row],[Pd Simulation]])</f>
        <v>1.0875575962399076E-4</v>
      </c>
      <c r="I165" s="1">
        <f>Table7[[#This Row],[Absolute Error]]/Table7[[#This Row],[Pd Analytic]]</f>
        <v>3.1401240083352264E-4</v>
      </c>
    </row>
    <row r="166" spans="1:9" x14ac:dyDescent="0.35">
      <c r="A166" s="1">
        <v>16.5</v>
      </c>
      <c r="B166">
        <v>0.59504999999999997</v>
      </c>
      <c r="C166">
        <v>0.59498236207724697</v>
      </c>
      <c r="D166" s="1">
        <f>ABS(Table6[[#This Row],[Pb Analytic]]-Table6[[#This Row],[Pb Simulation]])</f>
        <v>6.7637922752994406E-5</v>
      </c>
      <c r="E166" s="2">
        <f>Table6[[#This Row],[Absolute Error]]/Table6[[#This Row],[Pb Analytic]]</f>
        <v>1.1368055099457373E-4</v>
      </c>
      <c r="F166">
        <v>0.34446199999999999</v>
      </c>
      <c r="G166">
        <v>0.34441157825908297</v>
      </c>
      <c r="H166" s="1">
        <f>ABS(Table7[[#This Row],[Pd Analytic]]-Table7[[#This Row],[Pd Simulation]])</f>
        <v>5.0421740917017122E-5</v>
      </c>
      <c r="I166" s="1">
        <f>Table7[[#This Row],[Absolute Error]]/Table7[[#This Row],[Pd Analytic]]</f>
        <v>1.4639966859385738E-4</v>
      </c>
    </row>
    <row r="167" spans="1:9" x14ac:dyDescent="0.35">
      <c r="A167" s="1">
        <v>16.600000000000001</v>
      </c>
      <c r="B167">
        <v>0.596611</v>
      </c>
      <c r="C167">
        <v>0.59725763891428896</v>
      </c>
      <c r="D167" s="1">
        <f>ABS(Table6[[#This Row],[Pb Analytic]]-Table6[[#This Row],[Pb Simulation]])</f>
        <v>6.4663891428895504E-4</v>
      </c>
      <c r="E167" s="2">
        <f>Table6[[#This Row],[Absolute Error]]/Table6[[#This Row],[Pb Analytic]]</f>
        <v>1.0826800230875787E-3</v>
      </c>
      <c r="F167">
        <v>0.34296100000000002</v>
      </c>
      <c r="G167">
        <v>0.342501398104819</v>
      </c>
      <c r="H167" s="1">
        <f>ABS(Table7[[#This Row],[Pd Analytic]]-Table7[[#This Row],[Pd Simulation]])</f>
        <v>4.5960189518101657E-4</v>
      </c>
      <c r="I167" s="1">
        <f>Table7[[#This Row],[Absolute Error]]/Table7[[#This Row],[Pd Analytic]]</f>
        <v>1.3418978658894705E-3</v>
      </c>
    </row>
    <row r="168" spans="1:9" x14ac:dyDescent="0.35">
      <c r="A168" s="1">
        <v>16.7</v>
      </c>
      <c r="B168">
        <v>0.59923199999999999</v>
      </c>
      <c r="C168">
        <v>0.59950835976384498</v>
      </c>
      <c r="D168" s="1">
        <f>ABS(Table6[[#This Row],[Pb Analytic]]-Table6[[#This Row],[Pb Simulation]])</f>
        <v>2.7635976384499106E-4</v>
      </c>
      <c r="E168" s="2">
        <f>Table6[[#This Row],[Absolute Error]]/Table6[[#This Row],[Pb Analytic]]</f>
        <v>4.6097733141511681E-4</v>
      </c>
      <c r="F168">
        <v>0.34109699999999998</v>
      </c>
      <c r="G168">
        <v>0.34061140152709102</v>
      </c>
      <c r="H168" s="1">
        <f>ABS(Table7[[#This Row],[Pd Analytic]]-Table7[[#This Row],[Pd Simulation]])</f>
        <v>4.8559847290896574E-4</v>
      </c>
      <c r="I168" s="1">
        <f>Table7[[#This Row],[Absolute Error]]/Table7[[#This Row],[Pd Analytic]]</f>
        <v>1.425667111352827E-3</v>
      </c>
    </row>
    <row r="169" spans="1:9" x14ac:dyDescent="0.35">
      <c r="A169" s="1">
        <v>16.8</v>
      </c>
      <c r="B169">
        <v>0.60068699999999997</v>
      </c>
      <c r="C169">
        <v>0.60173489975396999</v>
      </c>
      <c r="D169" s="1">
        <f>ABS(Table6[[#This Row],[Pb Analytic]]-Table6[[#This Row],[Pb Simulation]])</f>
        <v>1.0478997539700163E-3</v>
      </c>
      <c r="E169" s="2">
        <f>Table6[[#This Row],[Absolute Error]]/Table6[[#This Row],[Pb Analytic]]</f>
        <v>1.7414641470828247E-3</v>
      </c>
      <c r="F169">
        <v>0.33979900000000002</v>
      </c>
      <c r="G169">
        <v>0.33874129147627502</v>
      </c>
      <c r="H169" s="1">
        <f>ABS(Table7[[#This Row],[Pd Analytic]]-Table7[[#This Row],[Pd Simulation]])</f>
        <v>1.0577085237249984E-3</v>
      </c>
      <c r="I169" s="1">
        <f>Table7[[#This Row],[Absolute Error]]/Table7[[#This Row],[Pd Analytic]]</f>
        <v>3.1224670577223645E-3</v>
      </c>
    </row>
    <row r="170" spans="1:9" x14ac:dyDescent="0.35">
      <c r="A170" s="1">
        <v>16.899999999999999</v>
      </c>
      <c r="B170">
        <v>0.60495299999999996</v>
      </c>
      <c r="C170">
        <v>0.60393762704494602</v>
      </c>
      <c r="D170" s="1">
        <f>ABS(Table6[[#This Row],[Pb Analytic]]-Table6[[#This Row],[Pb Simulation]])</f>
        <v>1.0153729550539392E-3</v>
      </c>
      <c r="E170" s="2">
        <f>Table6[[#This Row],[Absolute Error]]/Table6[[#This Row],[Pb Analytic]]</f>
        <v>1.68125466866858E-3</v>
      </c>
      <c r="F170">
        <v>0.336065</v>
      </c>
      <c r="G170">
        <v>0.33689077602253797</v>
      </c>
      <c r="H170" s="1">
        <f>ABS(Table7[[#This Row],[Pd Analytic]]-Table7[[#This Row],[Pd Simulation]])</f>
        <v>8.2577602253797178E-4</v>
      </c>
      <c r="I170" s="1">
        <f>Table7[[#This Row],[Absolute Error]]/Table7[[#This Row],[Pd Analytic]]</f>
        <v>2.4511683943603353E-3</v>
      </c>
    </row>
    <row r="171" spans="1:9" x14ac:dyDescent="0.35">
      <c r="A171" s="1">
        <v>17</v>
      </c>
      <c r="B171">
        <v>0.60640099999999997</v>
      </c>
      <c r="C171">
        <v>0.60611690296491605</v>
      </c>
      <c r="D171" s="1">
        <f>ABS(Table6[[#This Row],[Pb Analytic]]-Table6[[#This Row],[Pb Simulation]])</f>
        <v>2.8409703508391893E-4</v>
      </c>
      <c r="E171" s="2">
        <f>Table6[[#This Row],[Absolute Error]]/Table6[[#This Row],[Pb Analytic]]</f>
        <v>4.6871656885695426E-4</v>
      </c>
      <c r="F171">
        <v>0.33449299999999998</v>
      </c>
      <c r="G171">
        <v>0.33505956827455502</v>
      </c>
      <c r="H171" s="1">
        <f>ABS(Table7[[#This Row],[Pd Analytic]]-Table7[[#This Row],[Pd Simulation]])</f>
        <v>5.6656827455503489E-4</v>
      </c>
      <c r="I171" s="1">
        <f>Table7[[#This Row],[Absolute Error]]/Table7[[#This Row],[Pd Analytic]]</f>
        <v>1.6909479036001642E-3</v>
      </c>
    </row>
    <row r="172" spans="1:9" x14ac:dyDescent="0.35">
      <c r="A172" s="1">
        <v>17.100000000000001</v>
      </c>
      <c r="B172">
        <v>0.60701300000000002</v>
      </c>
      <c r="C172">
        <v>0.60827308214365094</v>
      </c>
      <c r="D172" s="1">
        <f>ABS(Table6[[#This Row],[Pb Analytic]]-Table6[[#This Row],[Pb Simulation]])</f>
        <v>1.2600821436509202E-3</v>
      </c>
      <c r="E172" s="2">
        <f>Table6[[#This Row],[Absolute Error]]/Table6[[#This Row],[Pb Analytic]]</f>
        <v>2.0715730822909186E-3</v>
      </c>
      <c r="F172">
        <v>0.33439600000000003</v>
      </c>
      <c r="G172">
        <v>0.33324738629817902</v>
      </c>
      <c r="H172" s="1">
        <f>ABS(Table7[[#This Row],[Pd Analytic]]-Table7[[#This Row],[Pd Simulation]])</f>
        <v>1.1486137018210107E-3</v>
      </c>
      <c r="I172" s="1">
        <f>Table7[[#This Row],[Absolute Error]]/Table7[[#This Row],[Pd Analytic]]</f>
        <v>3.4467298140885287E-3</v>
      </c>
    </row>
    <row r="173" spans="1:9" x14ac:dyDescent="0.35">
      <c r="A173" s="1">
        <v>17.2</v>
      </c>
      <c r="B173">
        <v>0.60965000000000003</v>
      </c>
      <c r="C173">
        <v>0.61040651264441703</v>
      </c>
      <c r="D173" s="1">
        <f>ABS(Table6[[#This Row],[Pb Analytic]]-Table6[[#This Row],[Pb Simulation]])</f>
        <v>7.5651264441700672E-4</v>
      </c>
      <c r="E173" s="2">
        <f>Table6[[#This Row],[Absolute Error]]/Table6[[#This Row],[Pb Analytic]]</f>
        <v>1.239358736753357E-3</v>
      </c>
      <c r="F173">
        <v>0.332179</v>
      </c>
      <c r="G173">
        <v>0.33145395303519798</v>
      </c>
      <c r="H173" s="1">
        <f>ABS(Table7[[#This Row],[Pd Analytic]]-Table7[[#This Row],[Pd Simulation]])</f>
        <v>7.2504696480202302E-4</v>
      </c>
      <c r="I173" s="1">
        <f>Table7[[#This Row],[Absolute Error]]/Table7[[#This Row],[Pd Analytic]]</f>
        <v>2.1874741820473277E-3</v>
      </c>
    </row>
    <row r="174" spans="1:9" x14ac:dyDescent="0.35">
      <c r="A174" s="1">
        <v>17.3</v>
      </c>
      <c r="B174">
        <v>0.61186499999999999</v>
      </c>
      <c r="C174">
        <v>0.61251753609385196</v>
      </c>
      <c r="D174" s="1">
        <f>ABS(Table6[[#This Row],[Pb Analytic]]-Table6[[#This Row],[Pb Simulation]])</f>
        <v>6.5253609385196309E-4</v>
      </c>
      <c r="E174" s="2">
        <f>Table6[[#This Row],[Absolute Error]]/Table6[[#This Row],[Pb Analytic]]</f>
        <v>1.0653345502780502E-3</v>
      </c>
      <c r="F174">
        <v>0.32989299999999999</v>
      </c>
      <c r="G174">
        <v>0.32967899622230401</v>
      </c>
      <c r="H174" s="1">
        <f>ABS(Table7[[#This Row],[Pd Analytic]]-Table7[[#This Row],[Pd Simulation]])</f>
        <v>2.1400377769598133E-4</v>
      </c>
      <c r="I174" s="1">
        <f>Table7[[#This Row],[Absolute Error]]/Table7[[#This Row],[Pd Analytic]]</f>
        <v>6.4912772772359947E-4</v>
      </c>
    </row>
    <row r="175" spans="1:9" x14ac:dyDescent="0.35">
      <c r="A175" s="1">
        <v>17.399999999999999</v>
      </c>
      <c r="B175">
        <v>0.61520300000000006</v>
      </c>
      <c r="C175">
        <v>0.61460648780985105</v>
      </c>
      <c r="D175" s="1">
        <f>ABS(Table6[[#This Row],[Pb Analytic]]-Table6[[#This Row],[Pb Simulation]])</f>
        <v>5.9651219014900114E-4</v>
      </c>
      <c r="E175" s="2">
        <f>Table6[[#This Row],[Absolute Error]]/Table6[[#This Row],[Pb Analytic]]</f>
        <v>9.7055954009641373E-4</v>
      </c>
      <c r="F175">
        <v>0.32759899999999997</v>
      </c>
      <c r="G175">
        <v>0.32792224831039501</v>
      </c>
      <c r="H175" s="1">
        <f>ABS(Table7[[#This Row],[Pd Analytic]]-Table7[[#This Row],[Pd Simulation]])</f>
        <v>3.2324831039504121E-4</v>
      </c>
      <c r="I175" s="1">
        <f>Table7[[#This Row],[Absolute Error]]/Table7[[#This Row],[Pd Analytic]]</f>
        <v>9.8574681059477947E-4</v>
      </c>
    </row>
    <row r="176" spans="1:9" x14ac:dyDescent="0.35">
      <c r="A176" s="1">
        <v>17.5</v>
      </c>
      <c r="B176">
        <v>0.61668599999999996</v>
      </c>
      <c r="C176">
        <v>0.61667369692739504</v>
      </c>
      <c r="D176" s="1">
        <f>ABS(Table6[[#This Row],[Pb Analytic]]-Table6[[#This Row],[Pb Simulation]])</f>
        <v>1.2303072604913368E-5</v>
      </c>
      <c r="E176" s="2">
        <f>Table6[[#This Row],[Absolute Error]]/Table6[[#This Row],[Pb Analytic]]</f>
        <v>1.9950701102080387E-5</v>
      </c>
      <c r="F176">
        <v>0.32606299999999999</v>
      </c>
      <c r="G176">
        <v>0.32618344638429397</v>
      </c>
      <c r="H176" s="1">
        <f>ABS(Table7[[#This Row],[Pd Analytic]]-Table7[[#This Row],[Pd Simulation]])</f>
        <v>1.204463842939818E-4</v>
      </c>
      <c r="I176" s="1">
        <f>Table7[[#This Row],[Absolute Error]]/Table7[[#This Row],[Pd Analytic]]</f>
        <v>3.6925964707625763E-4</v>
      </c>
    </row>
    <row r="177" spans="1:9" x14ac:dyDescent="0.35">
      <c r="A177" s="1">
        <v>17.600000000000001</v>
      </c>
      <c r="B177">
        <v>0.61891099999999999</v>
      </c>
      <c r="C177">
        <v>0.61871948652231501</v>
      </c>
      <c r="D177" s="1">
        <f>ABS(Table6[[#This Row],[Pb Analytic]]-Table6[[#This Row],[Pb Simulation]])</f>
        <v>1.9151347768497917E-4</v>
      </c>
      <c r="E177" s="2">
        <f>Table6[[#This Row],[Absolute Error]]/Table6[[#This Row],[Pb Analytic]]</f>
        <v>3.0953199609314708E-4</v>
      </c>
      <c r="F177">
        <v>0.32422400000000001</v>
      </c>
      <c r="G177">
        <v>0.32446233208299702</v>
      </c>
      <c r="H177" s="1">
        <f>ABS(Table7[[#This Row],[Pd Analytic]]-Table7[[#This Row],[Pd Simulation]])</f>
        <v>2.3833208299700592E-4</v>
      </c>
      <c r="I177" s="1">
        <f>Table7[[#This Row],[Absolute Error]]/Table7[[#This Row],[Pd Analytic]]</f>
        <v>7.3454468956982318E-4</v>
      </c>
    </row>
    <row r="178" spans="1:9" x14ac:dyDescent="0.35">
      <c r="A178" s="1">
        <v>17.7</v>
      </c>
      <c r="B178">
        <v>0.62036500000000006</v>
      </c>
      <c r="C178">
        <v>0.62074417373295998</v>
      </c>
      <c r="D178" s="1">
        <f>ABS(Table6[[#This Row],[Pb Analytic]]-Table6[[#This Row],[Pb Simulation]])</f>
        <v>3.791737329599254E-4</v>
      </c>
      <c r="E178" s="2">
        <f>Table6[[#This Row],[Absolute Error]]/Table6[[#This Row],[Pb Analytic]]</f>
        <v>6.1083736103344146E-4</v>
      </c>
      <c r="F178">
        <v>0.322766</v>
      </c>
      <c r="G178">
        <v>0.32275865152050698</v>
      </c>
      <c r="H178" s="1">
        <f>ABS(Table7[[#This Row],[Pd Analytic]]-Table7[[#This Row],[Pd Simulation]])</f>
        <v>7.3484794930189778E-6</v>
      </c>
      <c r="I178" s="1">
        <f>Table7[[#This Row],[Absolute Error]]/Table7[[#This Row],[Pd Analytic]]</f>
        <v>2.2767722750112187E-5</v>
      </c>
    </row>
    <row r="179" spans="1:9" x14ac:dyDescent="0.35">
      <c r="A179" s="1">
        <v>17.8</v>
      </c>
      <c r="B179">
        <v>0.62183600000000006</v>
      </c>
      <c r="C179">
        <v>0.62274806987976605</v>
      </c>
      <c r="D179" s="1">
        <f>ABS(Table6[[#This Row],[Pb Analytic]]-Table6[[#This Row],[Pb Simulation]])</f>
        <v>9.1206987976599763E-4</v>
      </c>
      <c r="E179" s="2">
        <f>Table6[[#This Row],[Absolute Error]]/Table6[[#This Row],[Pb Analytic]]</f>
        <v>1.4645888504192248E-3</v>
      </c>
      <c r="F179">
        <v>0.32175700000000002</v>
      </c>
      <c r="G179">
        <v>0.32107215520735399</v>
      </c>
      <c r="H179" s="1">
        <f>ABS(Table7[[#This Row],[Pd Analytic]]-Table7[[#This Row],[Pd Simulation]])</f>
        <v>6.8484479264602216E-4</v>
      </c>
      <c r="I179" s="1">
        <f>Table7[[#This Row],[Absolute Error]]/Table7[[#This Row],[Pd Analytic]]</f>
        <v>2.1329934145293212E-3</v>
      </c>
    </row>
    <row r="180" spans="1:9" x14ac:dyDescent="0.35">
      <c r="A180" s="1">
        <v>17.899999999999999</v>
      </c>
      <c r="B180">
        <v>0.62393100000000001</v>
      </c>
      <c r="C180">
        <v>0.624731480582707</v>
      </c>
      <c r="D180" s="1">
        <f>ABS(Table6[[#This Row],[Pb Analytic]]-Table6[[#This Row],[Pb Simulation]])</f>
        <v>8.0048058270698608E-4</v>
      </c>
      <c r="E180" s="2">
        <f>Table6[[#This Row],[Absolute Error]]/Table6[[#This Row],[Pb Analytic]]</f>
        <v>1.2813194269646092E-3</v>
      </c>
      <c r="F180">
        <v>0.31995299999999999</v>
      </c>
      <c r="G180">
        <v>0.31940259797284198</v>
      </c>
      <c r="H180" s="1">
        <f>ABS(Table7[[#This Row],[Pd Analytic]]-Table7[[#This Row],[Pd Simulation]])</f>
        <v>5.5040202715800346E-4</v>
      </c>
      <c r="I180" s="1">
        <f>Table7[[#This Row],[Absolute Error]]/Table7[[#This Row],[Pd Analytic]]</f>
        <v>1.7232233884484647E-3</v>
      </c>
    </row>
    <row r="181" spans="1:9" x14ac:dyDescent="0.35">
      <c r="A181" s="1">
        <v>18</v>
      </c>
      <c r="B181">
        <v>0.62605299999999997</v>
      </c>
      <c r="C181">
        <v>0.62669470587663501</v>
      </c>
      <c r="D181" s="1">
        <f>ABS(Table6[[#This Row],[Pb Analytic]]-Table6[[#This Row],[Pb Simulation]])</f>
        <v>6.4170587663503476E-4</v>
      </c>
      <c r="E181" s="2">
        <f>Table6[[#This Row],[Absolute Error]]/Table6[[#This Row],[Pb Analytic]]</f>
        <v>1.0239529241553138E-3</v>
      </c>
      <c r="F181">
        <v>0.31840800000000002</v>
      </c>
      <c r="G181">
        <v>0.31774973888808999</v>
      </c>
      <c r="H181" s="1">
        <f>ABS(Table7[[#This Row],[Pd Analytic]]-Table7[[#This Row],[Pd Simulation]])</f>
        <v>6.5826111191003012E-4</v>
      </c>
      <c r="I181" s="1">
        <f>Table7[[#This Row],[Absolute Error]]/Table7[[#This Row],[Pd Analytic]]</f>
        <v>2.0716338405611301E-3</v>
      </c>
    </row>
    <row r="182" spans="1:9" x14ac:dyDescent="0.35">
      <c r="A182" s="1">
        <v>18.100000000000001</v>
      </c>
      <c r="B182">
        <v>0.62877700000000003</v>
      </c>
      <c r="C182">
        <v>0.62863804032449899</v>
      </c>
      <c r="D182" s="1">
        <f>ABS(Table6[[#This Row],[Pb Analytic]]-Table6[[#This Row],[Pb Simulation]])</f>
        <v>1.3895967550103805E-4</v>
      </c>
      <c r="E182" s="2">
        <f>Table6[[#This Row],[Absolute Error]]/Table6[[#This Row],[Pb Analytic]]</f>
        <v>2.2104878576757452E-4</v>
      </c>
      <c r="F182">
        <v>0.31625199999999998</v>
      </c>
      <c r="G182">
        <v>0.31611334118991902</v>
      </c>
      <c r="H182" s="1">
        <f>ABS(Table7[[#This Row],[Pd Analytic]]-Table7[[#This Row],[Pd Simulation]])</f>
        <v>1.3865881008096048E-4</v>
      </c>
      <c r="I182" s="1">
        <f>Table7[[#This Row],[Absolute Error]]/Table7[[#This Row],[Pd Analytic]]</f>
        <v>4.3863637503883485E-4</v>
      </c>
    </row>
    <row r="183" spans="1:9" x14ac:dyDescent="0.35">
      <c r="A183" s="1">
        <v>18.2</v>
      </c>
      <c r="B183">
        <v>0.63086100000000001</v>
      </c>
      <c r="C183">
        <v>0.63056177312845796</v>
      </c>
      <c r="D183" s="1">
        <f>ABS(Table6[[#This Row],[Pb Analytic]]-Table6[[#This Row],[Pb Simulation]])</f>
        <v>2.9922687154204652E-4</v>
      </c>
      <c r="E183" s="2">
        <f>Table6[[#This Row],[Absolute Error]]/Table6[[#This Row],[Pb Analytic]]</f>
        <v>4.7454013911669214E-4</v>
      </c>
      <c r="F183">
        <v>0.31410399999999999</v>
      </c>
      <c r="G183">
        <v>0.31449317220562401</v>
      </c>
      <c r="H183" s="1">
        <f>ABS(Table7[[#This Row],[Pd Analytic]]-Table7[[#This Row],[Pd Simulation]])</f>
        <v>3.89172205624011E-4</v>
      </c>
      <c r="I183" s="1">
        <f>Table7[[#This Row],[Absolute Error]]/Table7[[#This Row],[Pd Analytic]]</f>
        <v>1.2374583616383246E-3</v>
      </c>
    </row>
    <row r="184" spans="1:9" x14ac:dyDescent="0.35">
      <c r="A184" s="1">
        <v>18.3</v>
      </c>
      <c r="B184">
        <v>0.63283100000000003</v>
      </c>
      <c r="C184">
        <v>0.63246618823888701</v>
      </c>
      <c r="D184" s="1">
        <f>ABS(Table6[[#This Row],[Pb Analytic]]-Table6[[#This Row],[Pb Simulation]])</f>
        <v>3.6481176111302638E-4</v>
      </c>
      <c r="E184" s="2">
        <f>Table6[[#This Row],[Absolute Error]]/Table6[[#This Row],[Pb Analytic]]</f>
        <v>5.7680832255847705E-4</v>
      </c>
      <c r="F184">
        <v>0.31257299999999999</v>
      </c>
      <c r="G184">
        <v>0.31288900327867297</v>
      </c>
      <c r="H184" s="1">
        <f>ABS(Table7[[#This Row],[Pd Analytic]]-Table7[[#This Row],[Pd Simulation]])</f>
        <v>3.1600327867298272E-4</v>
      </c>
      <c r="I184" s="1">
        <f>Table7[[#This Row],[Absolute Error]]/Table7[[#This Row],[Pd Analytic]]</f>
        <v>1.009953291300353E-3</v>
      </c>
    </row>
    <row r="185" spans="1:9" x14ac:dyDescent="0.35">
      <c r="A185" s="1">
        <v>18.399999999999999</v>
      </c>
      <c r="B185">
        <v>0.63470300000000002</v>
      </c>
      <c r="C185">
        <v>0.63435156446129803</v>
      </c>
      <c r="D185" s="1">
        <f>ABS(Table6[[#This Row],[Pb Analytic]]-Table6[[#This Row],[Pb Simulation]])</f>
        <v>3.5143553870198296E-4</v>
      </c>
      <c r="E185" s="2">
        <f>Table6[[#This Row],[Absolute Error]]/Table6[[#This Row],[Pb Analytic]]</f>
        <v>5.540075226273429E-4</v>
      </c>
      <c r="F185">
        <v>0.31091000000000002</v>
      </c>
      <c r="G185">
        <v>0.31130060969536599</v>
      </c>
      <c r="H185" s="1">
        <f>ABS(Table7[[#This Row],[Pd Analytic]]-Table7[[#This Row],[Pd Simulation]])</f>
        <v>3.9060969536597323E-4</v>
      </c>
      <c r="I185" s="1">
        <f>Table7[[#This Row],[Absolute Error]]/Table7[[#This Row],[Pd Analytic]]</f>
        <v>1.2547668819159008E-3</v>
      </c>
    </row>
    <row r="186" spans="1:9" x14ac:dyDescent="0.35">
      <c r="A186" s="1">
        <v>18.5</v>
      </c>
      <c r="B186">
        <v>0.63603799999999999</v>
      </c>
      <c r="C186">
        <v>0.63621817556118399</v>
      </c>
      <c r="D186" s="1">
        <f>ABS(Table6[[#This Row],[Pb Analytic]]-Table6[[#This Row],[Pb Simulation]])</f>
        <v>1.8017556118399281E-4</v>
      </c>
      <c r="E186" s="2">
        <f>Table6[[#This Row],[Absolute Error]]/Table6[[#This Row],[Pb Analytic]]</f>
        <v>2.8319775841843369E-4</v>
      </c>
      <c r="F186">
        <v>0.30994699999999997</v>
      </c>
      <c r="G186">
        <v>0.30972777061247603</v>
      </c>
      <c r="H186" s="1">
        <f>ABS(Table7[[#This Row],[Pd Analytic]]-Table7[[#This Row],[Pd Simulation]])</f>
        <v>2.1922938752394483E-4</v>
      </c>
      <c r="I186" s="1">
        <f>Table7[[#This Row],[Absolute Error]]/Table7[[#This Row],[Pd Analytic]]</f>
        <v>7.0781314536448006E-4</v>
      </c>
    </row>
    <row r="187" spans="1:9" x14ac:dyDescent="0.35">
      <c r="A187" s="1">
        <v>18.600000000000001</v>
      </c>
      <c r="B187">
        <v>0.63976500000000003</v>
      </c>
      <c r="C187">
        <v>0.63806629036679896</v>
      </c>
      <c r="D187" s="1">
        <f>ABS(Table6[[#This Row],[Pb Analytic]]-Table6[[#This Row],[Pb Simulation]])</f>
        <v>1.6987096332010676E-3</v>
      </c>
      <c r="E187" s="2">
        <f>Table6[[#This Row],[Absolute Error]]/Table6[[#This Row],[Pb Analytic]]</f>
        <v>2.6622776643231644E-3</v>
      </c>
      <c r="F187">
        <v>0.30633700000000003</v>
      </c>
      <c r="G187">
        <v>0.30817026898590499</v>
      </c>
      <c r="H187" s="1">
        <f>ABS(Table7[[#This Row],[Pd Analytic]]-Table7[[#This Row],[Pd Simulation]])</f>
        <v>1.8332689859049678E-3</v>
      </c>
      <c r="I187" s="1">
        <f>Table7[[#This Row],[Absolute Error]]/Table7[[#This Row],[Pd Analytic]]</f>
        <v>5.9488833622325108E-3</v>
      </c>
    </row>
    <row r="188" spans="1:9" x14ac:dyDescent="0.35">
      <c r="A188" s="1">
        <v>18.7</v>
      </c>
      <c r="B188">
        <v>0.63971800000000001</v>
      </c>
      <c r="C188">
        <v>0.63989617286990197</v>
      </c>
      <c r="D188" s="1">
        <f>ABS(Table6[[#This Row],[Pb Analytic]]-Table6[[#This Row],[Pb Simulation]])</f>
        <v>1.7817286990196024E-4</v>
      </c>
      <c r="E188" s="2">
        <f>Table6[[#This Row],[Absolute Error]]/Table6[[#This Row],[Pb Analytic]]</f>
        <v>2.7844028055811604E-4</v>
      </c>
      <c r="F188">
        <v>0.306894</v>
      </c>
      <c r="G188">
        <v>0.30662789150037301</v>
      </c>
      <c r="H188" s="1">
        <f>ABS(Table7[[#This Row],[Pd Analytic]]-Table7[[#This Row],[Pd Simulation]])</f>
        <v>2.6610849962699357E-4</v>
      </c>
      <c r="I188" s="1">
        <f>Table7[[#This Row],[Absolute Error]]/Table7[[#This Row],[Pd Analytic]]</f>
        <v>8.6785483970452785E-4</v>
      </c>
    </row>
    <row r="189" spans="1:9" x14ac:dyDescent="0.35">
      <c r="A189" s="1">
        <v>18.8</v>
      </c>
      <c r="B189">
        <v>0.64139000000000002</v>
      </c>
      <c r="C189">
        <v>0.64170808232448895</v>
      </c>
      <c r="D189" s="1">
        <f>ABS(Table6[[#This Row],[Pb Analytic]]-Table6[[#This Row],[Pb Simulation]])</f>
        <v>3.1808232448893303E-4</v>
      </c>
      <c r="E189" s="2">
        <f>Table6[[#This Row],[Absolute Error]]/Table6[[#This Row],[Pb Analytic]]</f>
        <v>4.956807203311647E-4</v>
      </c>
      <c r="F189">
        <v>0.305421</v>
      </c>
      <c r="G189">
        <v>0.30510042850014701</v>
      </c>
      <c r="H189" s="1">
        <f>ABS(Table7[[#This Row],[Pd Analytic]]-Table7[[#This Row],[Pd Simulation]])</f>
        <v>3.2057149985298405E-4</v>
      </c>
      <c r="I189" s="1">
        <f>Table7[[#This Row],[Absolute Error]]/Table7[[#This Row],[Pd Analytic]]</f>
        <v>1.0507081272513833E-3</v>
      </c>
    </row>
    <row r="190" spans="1:9" x14ac:dyDescent="0.35">
      <c r="A190" s="1">
        <v>18.899999999999999</v>
      </c>
      <c r="B190">
        <v>0.64349800000000001</v>
      </c>
      <c r="C190">
        <v>0.64350227334351395</v>
      </c>
      <c r="D190" s="1">
        <f>ABS(Table6[[#This Row],[Pb Analytic]]-Table6[[#This Row],[Pb Simulation]])</f>
        <v>4.2733435139385989E-6</v>
      </c>
      <c r="E190" s="2">
        <f>Table6[[#This Row],[Absolute Error]]/Table6[[#This Row],[Pb Analytic]]</f>
        <v>6.6407590011067539E-6</v>
      </c>
      <c r="F190">
        <v>0.30363800000000002</v>
      </c>
      <c r="G190">
        <v>0.30358767392084002</v>
      </c>
      <c r="H190" s="1">
        <f>ABS(Table7[[#This Row],[Pd Analytic]]-Table7[[#This Row],[Pd Simulation]])</f>
        <v>5.0326079160001314E-5</v>
      </c>
      <c r="I190" s="1">
        <f>Table7[[#This Row],[Absolute Error]]/Table7[[#This Row],[Pd Analytic]]</f>
        <v>1.6577115437540379E-4</v>
      </c>
    </row>
    <row r="191" spans="1:9" x14ac:dyDescent="0.35">
      <c r="A191" s="1">
        <v>19</v>
      </c>
      <c r="B191">
        <v>0.64457200000000003</v>
      </c>
      <c r="C191">
        <v>0.64527899599365601</v>
      </c>
      <c r="D191" s="1">
        <f>ABS(Table6[[#This Row],[Pb Analytic]]-Table6[[#This Row],[Pb Simulation]])</f>
        <v>7.0699599365597887E-4</v>
      </c>
      <c r="E191" s="2">
        <f>Table6[[#This Row],[Absolute Error]]/Table6[[#This Row],[Pb Analytic]]</f>
        <v>1.0956438967415726E-3</v>
      </c>
      <c r="F191">
        <v>0.30298900000000001</v>
      </c>
      <c r="G191">
        <v>0.302089425222268</v>
      </c>
      <c r="H191" s="1">
        <f>ABS(Table7[[#This Row],[Pd Analytic]]-Table7[[#This Row],[Pd Simulation]])</f>
        <v>8.9957477773200401E-4</v>
      </c>
      <c r="I191" s="1">
        <f>Table7[[#This Row],[Absolute Error]]/Table7[[#This Row],[Pd Analytic]]</f>
        <v>2.9778426605635891E-3</v>
      </c>
    </row>
    <row r="192" spans="1:9" x14ac:dyDescent="0.35">
      <c r="A192" s="1">
        <v>19.100000000000001</v>
      </c>
      <c r="B192">
        <v>0.64724499999999996</v>
      </c>
      <c r="C192">
        <v>0.64703849588812801</v>
      </c>
      <c r="D192" s="1">
        <f>ABS(Table6[[#This Row],[Pb Analytic]]-Table6[[#This Row],[Pb Simulation]])</f>
        <v>2.0650411187195239E-4</v>
      </c>
      <c r="E192" s="2">
        <f>Table6[[#This Row],[Absolute Error]]/Table6[[#This Row],[Pb Analytic]]</f>
        <v>3.1915274467325764E-4</v>
      </c>
      <c r="F192">
        <v>0.30049700000000001</v>
      </c>
      <c r="G192">
        <v>0.3006054833224</v>
      </c>
      <c r="H192" s="1">
        <f>ABS(Table7[[#This Row],[Pd Analytic]]-Table7[[#This Row],[Pd Simulation]])</f>
        <v>1.0848332239998815E-4</v>
      </c>
      <c r="I192" s="1">
        <f>Table7[[#This Row],[Absolute Error]]/Table7[[#This Row],[Pd Analytic]]</f>
        <v>3.6088271311950608E-4</v>
      </c>
    </row>
    <row r="193" spans="1:9" x14ac:dyDescent="0.35">
      <c r="A193" s="1">
        <v>19.2</v>
      </c>
      <c r="B193">
        <v>0.648146</v>
      </c>
      <c r="C193">
        <v>0.64878101427757795</v>
      </c>
      <c r="D193" s="1">
        <f>ABS(Table6[[#This Row],[Pb Analytic]]-Table6[[#This Row],[Pb Simulation]])</f>
        <v>6.3501427757794993E-4</v>
      </c>
      <c r="E193" s="2">
        <f>Table6[[#This Row],[Absolute Error]]/Table6[[#This Row],[Pb Analytic]]</f>
        <v>9.7878061102796396E-4</v>
      </c>
      <c r="F193">
        <v>0.29944300000000001</v>
      </c>
      <c r="G193">
        <v>0.29913565253237301</v>
      </c>
      <c r="H193" s="1">
        <f>ABS(Table7[[#This Row],[Pd Analytic]]-Table7[[#This Row],[Pd Simulation]])</f>
        <v>3.0734746762700604E-4</v>
      </c>
      <c r="I193" s="1">
        <f>Table7[[#This Row],[Absolute Error]]/Table7[[#This Row],[Pd Analytic]]</f>
        <v>1.0274518099902662E-3</v>
      </c>
    </row>
    <row r="194" spans="1:9" x14ac:dyDescent="0.35">
      <c r="A194" s="1">
        <v>19.3</v>
      </c>
      <c r="B194">
        <v>0.64942500000000003</v>
      </c>
      <c r="C194">
        <v>0.65050678813908702</v>
      </c>
      <c r="D194" s="1">
        <f>ABS(Table6[[#This Row],[Pb Analytic]]-Table6[[#This Row],[Pb Simulation]])</f>
        <v>1.0817881390869921E-3</v>
      </c>
      <c r="E194" s="2">
        <f>Table6[[#This Row],[Absolute Error]]/Table6[[#This Row],[Pb Analytic]]</f>
        <v>1.6629928523600455E-3</v>
      </c>
      <c r="F194">
        <v>0.29830699999999999</v>
      </c>
      <c r="G194">
        <v>0.29767974049260598</v>
      </c>
      <c r="H194" s="1">
        <f>ABS(Table7[[#This Row],[Pd Analytic]]-Table7[[#This Row],[Pd Simulation]])</f>
        <v>6.2725950739400682E-4</v>
      </c>
      <c r="I194" s="1">
        <f>Table7[[#This Row],[Absolute Error]]/Table7[[#This Row],[Pd Analytic]]</f>
        <v>2.1071622353473103E-3</v>
      </c>
    </row>
    <row r="195" spans="1:9" x14ac:dyDescent="0.35">
      <c r="A195" s="1">
        <v>19.399999999999999</v>
      </c>
      <c r="B195">
        <v>0.65158700000000003</v>
      </c>
      <c r="C195">
        <v>0.65221605026331897</v>
      </c>
      <c r="D195" s="1">
        <f>ABS(Table6[[#This Row],[Pb Analytic]]-Table6[[#This Row],[Pb Simulation]])</f>
        <v>6.2905026331894209E-4</v>
      </c>
      <c r="E195" s="2">
        <f>Table6[[#This Row],[Absolute Error]]/Table6[[#This Row],[Pb Analytic]]</f>
        <v>9.6448142155498298E-4</v>
      </c>
      <c r="F195">
        <v>0.29663699999999998</v>
      </c>
      <c r="G195">
        <v>0.29623755810999097</v>
      </c>
      <c r="H195" s="1">
        <f>ABS(Table7[[#This Row],[Pd Analytic]]-Table7[[#This Row],[Pd Simulation]])</f>
        <v>3.9944189000901131E-4</v>
      </c>
      <c r="I195" s="1">
        <f>Table7[[#This Row],[Absolute Error]]/Table7[[#This Row],[Pd Analytic]]</f>
        <v>1.3483836842210983E-3</v>
      </c>
    </row>
    <row r="196" spans="1:9" x14ac:dyDescent="0.35">
      <c r="A196" s="1">
        <v>19.5</v>
      </c>
      <c r="B196">
        <v>0.654053</v>
      </c>
      <c r="C196">
        <v>0.65390902933983197</v>
      </c>
      <c r="D196" s="1">
        <f>ABS(Table6[[#This Row],[Pb Analytic]]-Table6[[#This Row],[Pb Simulation]])</f>
        <v>1.4397066016802462E-4</v>
      </c>
      <c r="E196" s="2">
        <f>Table6[[#This Row],[Absolute Error]]/Table6[[#This Row],[Pb Analytic]]</f>
        <v>2.2016924940365684E-4</v>
      </c>
      <c r="F196">
        <v>0.29468499999999997</v>
      </c>
      <c r="G196">
        <v>0.294808919496171</v>
      </c>
      <c r="H196" s="1">
        <f>ABS(Table7[[#This Row],[Pd Analytic]]-Table7[[#This Row],[Pd Simulation]])</f>
        <v>1.2391949617102105E-4</v>
      </c>
      <c r="I196" s="1">
        <f>Table7[[#This Row],[Absolute Error]]/Table7[[#This Row],[Pd Analytic]]</f>
        <v>4.2033835469700069E-4</v>
      </c>
    </row>
    <row r="197" spans="1:9" x14ac:dyDescent="0.35">
      <c r="A197" s="1">
        <v>19.600000000000001</v>
      </c>
      <c r="B197">
        <v>0.65524899999999997</v>
      </c>
      <c r="C197">
        <v>0.65558595004058196</v>
      </c>
      <c r="D197" s="1">
        <f>ABS(Table6[[#This Row],[Pb Analytic]]-Table6[[#This Row],[Pb Simulation]])</f>
        <v>3.3695004058198474E-4</v>
      </c>
      <c r="E197" s="2">
        <f>Table6[[#This Row],[Absolute Error]]/Table6[[#This Row],[Pb Analytic]]</f>
        <v>5.1396775748645458E-4</v>
      </c>
      <c r="F197">
        <v>0.29342600000000002</v>
      </c>
      <c r="G197">
        <v>0.29339364190689599</v>
      </c>
      <c r="H197" s="1">
        <f>ABS(Table7[[#This Row],[Pd Analytic]]-Table7[[#This Row],[Pd Simulation]])</f>
        <v>3.2358093104034591E-5</v>
      </c>
      <c r="I197" s="1">
        <f>Table7[[#This Row],[Absolute Error]]/Table7[[#This Row],[Pd Analytic]]</f>
        <v>1.1028900590253057E-4</v>
      </c>
    </row>
    <row r="198" spans="1:9" x14ac:dyDescent="0.35">
      <c r="A198" s="1">
        <v>19.7</v>
      </c>
      <c r="B198">
        <v>0.65697300000000003</v>
      </c>
      <c r="C198">
        <v>0.65724703310166499</v>
      </c>
      <c r="D198" s="1">
        <f>ABS(Table6[[#This Row],[Pb Analytic]]-Table6[[#This Row],[Pb Simulation]])</f>
        <v>2.7403310166496109E-4</v>
      </c>
      <c r="E198" s="2">
        <f>Table6[[#This Row],[Absolute Error]]/Table6[[#This Row],[Pb Analytic]]</f>
        <v>4.1694079678344139E-4</v>
      </c>
      <c r="F198">
        <v>0.29219699999999998</v>
      </c>
      <c r="G198">
        <v>0.291991545682454</v>
      </c>
      <c r="H198" s="1">
        <f>ABS(Table7[[#This Row],[Pd Analytic]]-Table7[[#This Row],[Pd Simulation]])</f>
        <v>2.0545431754598331E-4</v>
      </c>
      <c r="I198" s="1">
        <f>Table7[[#This Row],[Absolute Error]]/Table7[[#This Row],[Pd Analytic]]</f>
        <v>7.0363104885721084E-4</v>
      </c>
    </row>
    <row r="199" spans="1:9" x14ac:dyDescent="0.35">
      <c r="A199" s="1">
        <v>19.8</v>
      </c>
      <c r="B199">
        <v>0.65806200000000004</v>
      </c>
      <c r="C199">
        <v>0.65889249540331196</v>
      </c>
      <c r="D199" s="1">
        <f>ABS(Table6[[#This Row],[Pb Analytic]]-Table6[[#This Row],[Pb Simulation]])</f>
        <v>8.3049540331192606E-4</v>
      </c>
      <c r="E199" s="2">
        <f>Table6[[#This Row],[Absolute Error]]/Table6[[#This Row],[Pb Analytic]]</f>
        <v>1.2604414363584077E-3</v>
      </c>
      <c r="F199">
        <v>0.29128199999999999</v>
      </c>
      <c r="G199">
        <v>0.29060245418917802</v>
      </c>
      <c r="H199" s="1">
        <f>ABS(Table7[[#This Row],[Pd Analytic]]-Table7[[#This Row],[Pd Simulation]])</f>
        <v>6.7954581082196874E-4</v>
      </c>
      <c r="I199" s="1">
        <f>Table7[[#This Row],[Absolute Error]]/Table7[[#This Row],[Pd Analytic]]</f>
        <v>2.3384035510573982E-3</v>
      </c>
    </row>
    <row r="200" spans="1:9" x14ac:dyDescent="0.35">
      <c r="A200" s="1">
        <v>19.899999999999999</v>
      </c>
      <c r="B200">
        <v>0.65980899999999998</v>
      </c>
      <c r="C200">
        <v>0.66052255004816995</v>
      </c>
      <c r="D200" s="1">
        <f>ABS(Table6[[#This Row],[Pb Analytic]]-Table6[[#This Row],[Pb Simulation]])</f>
        <v>7.1355004816997525E-4</v>
      </c>
      <c r="E200" s="2">
        <f>Table6[[#This Row],[Absolute Error]]/Table6[[#This Row],[Pb Analytic]]</f>
        <v>1.0802811321399066E-3</v>
      </c>
      <c r="F200">
        <v>0.289549</v>
      </c>
      <c r="G200">
        <v>0.28922619376200498</v>
      </c>
      <c r="H200" s="1">
        <f>ABS(Table7[[#This Row],[Pd Analytic]]-Table7[[#This Row],[Pd Simulation]])</f>
        <v>3.2280623799502139E-4</v>
      </c>
      <c r="I200" s="1">
        <f>Table7[[#This Row],[Absolute Error]]/Table7[[#This Row],[Pd Analytic]]</f>
        <v>1.1161030534483621E-3</v>
      </c>
    </row>
    <row r="201" spans="1:9" x14ac:dyDescent="0.35">
      <c r="A201" s="1">
        <v>20</v>
      </c>
      <c r="B201">
        <v>0.66169500000000003</v>
      </c>
      <c r="C201">
        <v>0.66213740643791397</v>
      </c>
      <c r="D201" s="1">
        <f>ABS(Table6[[#This Row],[Pb Analytic]]-Table6[[#This Row],[Pb Simulation]])</f>
        <v>4.4240643791393364E-4</v>
      </c>
      <c r="E201" s="2">
        <f>Table6[[#This Row],[Absolute Error]]/Table6[[#This Row],[Pb Analytic]]</f>
        <v>6.6814898782707028E-4</v>
      </c>
      <c r="F201">
        <v>0.288491</v>
      </c>
      <c r="G201">
        <v>0.28786259364810102</v>
      </c>
      <c r="H201" s="1">
        <f>ABS(Table7[[#This Row],[Pd Analytic]]-Table7[[#This Row],[Pd Simulation]])</f>
        <v>6.284063518989802E-4</v>
      </c>
      <c r="I201" s="1">
        <f>Table7[[#This Row],[Absolute Error]]/Table7[[#This Row],[Pd Analytic]]</f>
        <v>2.1830080245409671E-3</v>
      </c>
    </row>
    <row r="202" spans="1:9" x14ac:dyDescent="0.35">
      <c r="A202" s="1" t="s">
        <v>5</v>
      </c>
      <c r="D202" s="1">
        <f>MAX(D2:D201)</f>
        <v>1.7860601374639629E-3</v>
      </c>
      <c r="E202" s="1">
        <f>MAX(E2:E201)</f>
        <v>2.159271215637887</v>
      </c>
      <c r="H202" s="1">
        <f>MAX(H2:H201)</f>
        <v>1.8332689859049678E-3</v>
      </c>
      <c r="I202" s="1">
        <f>MAX(I2:I201)</f>
        <v>5.9488833622325108E-3</v>
      </c>
    </row>
    <row r="203" spans="1:9" x14ac:dyDescent="0.35">
      <c r="A203" s="1" t="s">
        <v>6</v>
      </c>
      <c r="D203" s="1">
        <f>AVERAGE(D2:D201)</f>
        <v>4.4806243341086584E-4</v>
      </c>
      <c r="E203" s="1">
        <f>AVERAGE(E2:E201)</f>
        <v>9.2483993130559619E-2</v>
      </c>
      <c r="H203" s="1">
        <f>AVERAGE(H2:H201)</f>
        <v>4.8365885223979581E-4</v>
      </c>
      <c r="I203" s="1">
        <f>AVERAGE(I2:I201)</f>
        <v>1.0635549903114756E-3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Sajjad</cp:lastModifiedBy>
  <cp:lastPrinted>2013-10-26T20:55:24Z</cp:lastPrinted>
  <dcterms:created xsi:type="dcterms:W3CDTF">2013-10-26T20:48:41Z</dcterms:created>
  <dcterms:modified xsi:type="dcterms:W3CDTF">2020-12-23T07:22:02Z</dcterms:modified>
</cp:coreProperties>
</file>