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Lesson\computer performance evaluation\assignments\exercise 2\PE-CA2-99210142-SeyyedSajjadMirzababaie\"/>
    </mc:Choice>
  </mc:AlternateContent>
  <xr:revisionPtr revIDLastSave="0" documentId="13_ncr:1_{6E66BE4F-7CB4-4A4D-BC0E-E2FDFED0B27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03" i="1" s="1"/>
  <c r="H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E20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E203" i="1"/>
  <c r="D203" i="1" l="1"/>
  <c r="D202" i="1"/>
  <c r="I202" i="1"/>
  <c r="H202" i="1"/>
  <c r="H203" i="1"/>
</calcChain>
</file>

<file path=xl/sharedStrings.xml><?xml version="1.0" encoding="utf-8"?>
<sst xmlns="http://schemas.openxmlformats.org/spreadsheetml/2006/main" count="11" uniqueCount="9">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</sst>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9.9999999999999995E-7</c:v>
                </c:pt>
                <c:pt idx="11" formatCode="0.00E+00">
                  <c:v>3.9999999999999998E-6</c:v>
                </c:pt>
                <c:pt idx="12" formatCode="0.00E+00">
                  <c:v>5.0000000000000004E-6</c:v>
                </c:pt>
                <c:pt idx="13" formatCode="0.00E+00">
                  <c:v>1.2E-5</c:v>
                </c:pt>
                <c:pt idx="14" formatCode="0.00E+00">
                  <c:v>1.8E-5</c:v>
                </c:pt>
                <c:pt idx="15" formatCode="0.00E+00">
                  <c:v>2.6999999999999999E-5</c:v>
                </c:pt>
                <c:pt idx="16" formatCode="0.00E+00">
                  <c:v>5.5000000000000002E-5</c:v>
                </c:pt>
                <c:pt idx="17">
                  <c:v>1.03E-4</c:v>
                </c:pt>
                <c:pt idx="18">
                  <c:v>1.3200000000000001E-4</c:v>
                </c:pt>
                <c:pt idx="19">
                  <c:v>2.4800000000000001E-4</c:v>
                </c:pt>
                <c:pt idx="20">
                  <c:v>4.0099999999999999E-4</c:v>
                </c:pt>
                <c:pt idx="21">
                  <c:v>5.13E-4</c:v>
                </c:pt>
                <c:pt idx="22">
                  <c:v>7.8100000000000001E-4</c:v>
                </c:pt>
                <c:pt idx="23">
                  <c:v>1.078E-3</c:v>
                </c:pt>
                <c:pt idx="24">
                  <c:v>1.423E-3</c:v>
                </c:pt>
                <c:pt idx="25">
                  <c:v>1.952E-3</c:v>
                </c:pt>
                <c:pt idx="26">
                  <c:v>2.6359999999999999E-3</c:v>
                </c:pt>
                <c:pt idx="27">
                  <c:v>3.49E-3</c:v>
                </c:pt>
                <c:pt idx="28">
                  <c:v>4.5319999999999996E-3</c:v>
                </c:pt>
                <c:pt idx="29">
                  <c:v>5.7800000000000004E-3</c:v>
                </c:pt>
                <c:pt idx="30">
                  <c:v>6.8919999999999997E-3</c:v>
                </c:pt>
                <c:pt idx="31">
                  <c:v>8.6470000000000002E-3</c:v>
                </c:pt>
                <c:pt idx="32">
                  <c:v>1.0716E-2</c:v>
                </c:pt>
                <c:pt idx="33">
                  <c:v>1.2447E-2</c:v>
                </c:pt>
                <c:pt idx="34">
                  <c:v>1.5096999999999999E-2</c:v>
                </c:pt>
                <c:pt idx="35">
                  <c:v>1.7904E-2</c:v>
                </c:pt>
                <c:pt idx="36">
                  <c:v>2.0847000000000001E-2</c:v>
                </c:pt>
                <c:pt idx="37">
                  <c:v>2.3848999999999999E-2</c:v>
                </c:pt>
                <c:pt idx="38">
                  <c:v>2.7539000000000001E-2</c:v>
                </c:pt>
                <c:pt idx="39">
                  <c:v>3.1751000000000001E-2</c:v>
                </c:pt>
                <c:pt idx="40">
                  <c:v>3.5650000000000001E-2</c:v>
                </c:pt>
                <c:pt idx="41">
                  <c:v>4.0662999999999998E-2</c:v>
                </c:pt>
                <c:pt idx="42">
                  <c:v>4.5267000000000002E-2</c:v>
                </c:pt>
                <c:pt idx="43">
                  <c:v>4.9824E-2</c:v>
                </c:pt>
                <c:pt idx="44">
                  <c:v>5.5232000000000003E-2</c:v>
                </c:pt>
                <c:pt idx="45">
                  <c:v>6.0838999999999997E-2</c:v>
                </c:pt>
                <c:pt idx="46">
                  <c:v>6.7221000000000003E-2</c:v>
                </c:pt>
                <c:pt idx="47">
                  <c:v>7.1915999999999994E-2</c:v>
                </c:pt>
                <c:pt idx="48">
                  <c:v>7.8833E-2</c:v>
                </c:pt>
                <c:pt idx="49">
                  <c:v>8.5403999999999994E-2</c:v>
                </c:pt>
                <c:pt idx="50">
                  <c:v>9.1458999999999999E-2</c:v>
                </c:pt>
                <c:pt idx="51">
                  <c:v>9.9000000000000005E-2</c:v>
                </c:pt>
                <c:pt idx="52">
                  <c:v>0.104878</c:v>
                </c:pt>
                <c:pt idx="53">
                  <c:v>0.112053</c:v>
                </c:pt>
                <c:pt idx="54">
                  <c:v>0.11952400000000001</c:v>
                </c:pt>
                <c:pt idx="55">
                  <c:v>0.12656500000000001</c:v>
                </c:pt>
                <c:pt idx="56">
                  <c:v>0.133997</c:v>
                </c:pt>
                <c:pt idx="57">
                  <c:v>0.14118800000000001</c:v>
                </c:pt>
                <c:pt idx="58">
                  <c:v>0.14840300000000001</c:v>
                </c:pt>
                <c:pt idx="59">
                  <c:v>0.15491199999999999</c:v>
                </c:pt>
                <c:pt idx="60">
                  <c:v>0.162942</c:v>
                </c:pt>
                <c:pt idx="61">
                  <c:v>0.17058799999999999</c:v>
                </c:pt>
                <c:pt idx="62">
                  <c:v>0.177145</c:v>
                </c:pt>
                <c:pt idx="63">
                  <c:v>0.18514600000000001</c:v>
                </c:pt>
                <c:pt idx="64">
                  <c:v>0.192667</c:v>
                </c:pt>
                <c:pt idx="65">
                  <c:v>0.199102</c:v>
                </c:pt>
                <c:pt idx="66">
                  <c:v>0.20621800000000001</c:v>
                </c:pt>
                <c:pt idx="67">
                  <c:v>0.21331800000000001</c:v>
                </c:pt>
                <c:pt idx="68">
                  <c:v>0.22168199999999999</c:v>
                </c:pt>
                <c:pt idx="69">
                  <c:v>0.22811699999999999</c:v>
                </c:pt>
                <c:pt idx="70">
                  <c:v>0.23605200000000001</c:v>
                </c:pt>
                <c:pt idx="71">
                  <c:v>0.24315600000000001</c:v>
                </c:pt>
                <c:pt idx="72">
                  <c:v>0.25047000000000003</c:v>
                </c:pt>
                <c:pt idx="73">
                  <c:v>0.25700699999999999</c:v>
                </c:pt>
                <c:pt idx="74">
                  <c:v>0.26323600000000003</c:v>
                </c:pt>
                <c:pt idx="75">
                  <c:v>0.27062000000000003</c:v>
                </c:pt>
                <c:pt idx="76">
                  <c:v>0.277499</c:v>
                </c:pt>
                <c:pt idx="77">
                  <c:v>0.28213199999999999</c:v>
                </c:pt>
                <c:pt idx="78">
                  <c:v>0.29052699999999998</c:v>
                </c:pt>
                <c:pt idx="79">
                  <c:v>0.29621199999999998</c:v>
                </c:pt>
                <c:pt idx="80">
                  <c:v>0.302595</c:v>
                </c:pt>
                <c:pt idx="81">
                  <c:v>0.30877900000000003</c:v>
                </c:pt>
                <c:pt idx="82">
                  <c:v>0.31600299999999998</c:v>
                </c:pt>
                <c:pt idx="83">
                  <c:v>0.32190000000000002</c:v>
                </c:pt>
                <c:pt idx="84">
                  <c:v>0.32752100000000001</c:v>
                </c:pt>
                <c:pt idx="85">
                  <c:v>0.33326899999999998</c:v>
                </c:pt>
                <c:pt idx="86">
                  <c:v>0.34018199999999998</c:v>
                </c:pt>
                <c:pt idx="87">
                  <c:v>0.34511199999999997</c:v>
                </c:pt>
                <c:pt idx="88">
                  <c:v>0.35180299999999998</c:v>
                </c:pt>
                <c:pt idx="89">
                  <c:v>0.35622500000000001</c:v>
                </c:pt>
                <c:pt idx="90">
                  <c:v>0.36184500000000003</c:v>
                </c:pt>
                <c:pt idx="91">
                  <c:v>0.36779200000000001</c:v>
                </c:pt>
                <c:pt idx="92">
                  <c:v>0.37328299999999998</c:v>
                </c:pt>
                <c:pt idx="93">
                  <c:v>0.37920399999999999</c:v>
                </c:pt>
                <c:pt idx="94">
                  <c:v>0.38452599999999998</c:v>
                </c:pt>
                <c:pt idx="95">
                  <c:v>0.389179</c:v>
                </c:pt>
                <c:pt idx="96">
                  <c:v>0.39463500000000001</c:v>
                </c:pt>
                <c:pt idx="97">
                  <c:v>0.40024500000000002</c:v>
                </c:pt>
                <c:pt idx="98">
                  <c:v>0.40411399999999997</c:v>
                </c:pt>
                <c:pt idx="99">
                  <c:v>0.409748</c:v>
                </c:pt>
                <c:pt idx="100">
                  <c:v>0.413684</c:v>
                </c:pt>
                <c:pt idx="101">
                  <c:v>0.41932999999999998</c:v>
                </c:pt>
                <c:pt idx="102">
                  <c:v>0.423458</c:v>
                </c:pt>
                <c:pt idx="103">
                  <c:v>0.42940600000000001</c:v>
                </c:pt>
                <c:pt idx="104">
                  <c:v>0.43399799999999999</c:v>
                </c:pt>
                <c:pt idx="105">
                  <c:v>0.43740800000000002</c:v>
                </c:pt>
                <c:pt idx="106">
                  <c:v>0.44173099999999998</c:v>
                </c:pt>
                <c:pt idx="107">
                  <c:v>0.44573000000000002</c:v>
                </c:pt>
                <c:pt idx="108">
                  <c:v>0.45125199999999999</c:v>
                </c:pt>
                <c:pt idx="109">
                  <c:v>0.45556600000000003</c:v>
                </c:pt>
                <c:pt idx="110">
                  <c:v>0.46042</c:v>
                </c:pt>
                <c:pt idx="111">
                  <c:v>0.46324199999999999</c:v>
                </c:pt>
                <c:pt idx="112">
                  <c:v>0.46784100000000001</c:v>
                </c:pt>
                <c:pt idx="113">
                  <c:v>0.47142099999999998</c:v>
                </c:pt>
                <c:pt idx="114">
                  <c:v>0.47526299999999999</c:v>
                </c:pt>
                <c:pt idx="115">
                  <c:v>0.48062100000000002</c:v>
                </c:pt>
                <c:pt idx="116">
                  <c:v>0.48439100000000002</c:v>
                </c:pt>
                <c:pt idx="117">
                  <c:v>0.48765799999999998</c:v>
                </c:pt>
                <c:pt idx="118">
                  <c:v>0.49184699999999998</c:v>
                </c:pt>
                <c:pt idx="119">
                  <c:v>0.495058</c:v>
                </c:pt>
                <c:pt idx="120">
                  <c:v>0.49901800000000002</c:v>
                </c:pt>
                <c:pt idx="121">
                  <c:v>0.50271699999999997</c:v>
                </c:pt>
                <c:pt idx="122">
                  <c:v>0.50665499999999997</c:v>
                </c:pt>
                <c:pt idx="123">
                  <c:v>0.50984499999999999</c:v>
                </c:pt>
                <c:pt idx="124">
                  <c:v>0.51351100000000005</c:v>
                </c:pt>
                <c:pt idx="125">
                  <c:v>0.51685499999999995</c:v>
                </c:pt>
                <c:pt idx="126">
                  <c:v>0.51963899999999996</c:v>
                </c:pt>
                <c:pt idx="127">
                  <c:v>0.52429899999999996</c:v>
                </c:pt>
                <c:pt idx="128">
                  <c:v>0.52714300000000003</c:v>
                </c:pt>
                <c:pt idx="129">
                  <c:v>0.53071599999999997</c:v>
                </c:pt>
                <c:pt idx="130">
                  <c:v>0.53339899999999996</c:v>
                </c:pt>
                <c:pt idx="131">
                  <c:v>0.53562299999999996</c:v>
                </c:pt>
                <c:pt idx="132">
                  <c:v>0.53995300000000002</c:v>
                </c:pt>
                <c:pt idx="133">
                  <c:v>0.54326700000000006</c:v>
                </c:pt>
                <c:pt idx="134">
                  <c:v>0.54525199999999996</c:v>
                </c:pt>
                <c:pt idx="135">
                  <c:v>0.54888000000000003</c:v>
                </c:pt>
                <c:pt idx="136">
                  <c:v>0.55188499999999996</c:v>
                </c:pt>
                <c:pt idx="137">
                  <c:v>0.55480200000000002</c:v>
                </c:pt>
                <c:pt idx="138">
                  <c:v>0.55782699999999996</c:v>
                </c:pt>
                <c:pt idx="139">
                  <c:v>0.56111200000000006</c:v>
                </c:pt>
                <c:pt idx="140">
                  <c:v>0.56432400000000005</c:v>
                </c:pt>
                <c:pt idx="141">
                  <c:v>0.56617499999999998</c:v>
                </c:pt>
                <c:pt idx="142">
                  <c:v>0.56861099999999998</c:v>
                </c:pt>
                <c:pt idx="143">
                  <c:v>0.57206800000000002</c:v>
                </c:pt>
                <c:pt idx="144">
                  <c:v>0.57394599999999996</c:v>
                </c:pt>
                <c:pt idx="145">
                  <c:v>0.57723000000000002</c:v>
                </c:pt>
                <c:pt idx="146">
                  <c:v>0.57933100000000004</c:v>
                </c:pt>
                <c:pt idx="147">
                  <c:v>0.58288899999999999</c:v>
                </c:pt>
                <c:pt idx="148">
                  <c:v>0.58419600000000005</c:v>
                </c:pt>
                <c:pt idx="149">
                  <c:v>0.58719299999999996</c:v>
                </c:pt>
                <c:pt idx="150">
                  <c:v>0.59063299999999996</c:v>
                </c:pt>
                <c:pt idx="151">
                  <c:v>0.59278399999999998</c:v>
                </c:pt>
                <c:pt idx="152">
                  <c:v>0.59456799999999999</c:v>
                </c:pt>
                <c:pt idx="153">
                  <c:v>0.59750099999999995</c:v>
                </c:pt>
                <c:pt idx="154">
                  <c:v>0.59939299999999995</c:v>
                </c:pt>
                <c:pt idx="155">
                  <c:v>0.60177099999999994</c:v>
                </c:pt>
                <c:pt idx="156">
                  <c:v>0.60530099999999998</c:v>
                </c:pt>
                <c:pt idx="157">
                  <c:v>0.60650199999999999</c:v>
                </c:pt>
                <c:pt idx="158">
                  <c:v>0.60960499999999995</c:v>
                </c:pt>
                <c:pt idx="159">
                  <c:v>0.611425</c:v>
                </c:pt>
                <c:pt idx="160">
                  <c:v>0.61405699999999996</c:v>
                </c:pt>
                <c:pt idx="161">
                  <c:v>0.61609800000000003</c:v>
                </c:pt>
                <c:pt idx="162">
                  <c:v>0.61814599999999997</c:v>
                </c:pt>
                <c:pt idx="163">
                  <c:v>0.62002000000000002</c:v>
                </c:pt>
                <c:pt idx="164">
                  <c:v>0.62243899999999996</c:v>
                </c:pt>
                <c:pt idx="165">
                  <c:v>0.62448800000000004</c:v>
                </c:pt>
                <c:pt idx="166">
                  <c:v>0.62635399999999997</c:v>
                </c:pt>
                <c:pt idx="167">
                  <c:v>0.62886500000000001</c:v>
                </c:pt>
                <c:pt idx="168">
                  <c:v>0.63137699999999997</c:v>
                </c:pt>
                <c:pt idx="169">
                  <c:v>0.63286799999999999</c:v>
                </c:pt>
                <c:pt idx="170">
                  <c:v>0.63517699999999999</c:v>
                </c:pt>
                <c:pt idx="171">
                  <c:v>0.63683100000000004</c:v>
                </c:pt>
                <c:pt idx="172">
                  <c:v>0.63887799999999995</c:v>
                </c:pt>
                <c:pt idx="173">
                  <c:v>0.64078800000000002</c:v>
                </c:pt>
                <c:pt idx="174">
                  <c:v>0.64286900000000002</c:v>
                </c:pt>
                <c:pt idx="175">
                  <c:v>0.64550799999999997</c:v>
                </c:pt>
                <c:pt idx="176">
                  <c:v>0.64642999999999995</c:v>
                </c:pt>
                <c:pt idx="177">
                  <c:v>0.64910599999999996</c:v>
                </c:pt>
                <c:pt idx="178">
                  <c:v>0.65073300000000001</c:v>
                </c:pt>
                <c:pt idx="179">
                  <c:v>0.65188100000000004</c:v>
                </c:pt>
                <c:pt idx="180">
                  <c:v>0.65389299999999995</c:v>
                </c:pt>
                <c:pt idx="181">
                  <c:v>0.65627400000000002</c:v>
                </c:pt>
                <c:pt idx="182">
                  <c:v>0.65733200000000003</c:v>
                </c:pt>
                <c:pt idx="183">
                  <c:v>0.65952200000000005</c:v>
                </c:pt>
                <c:pt idx="184">
                  <c:v>0.66101100000000002</c:v>
                </c:pt>
                <c:pt idx="185">
                  <c:v>0.66274200000000005</c:v>
                </c:pt>
                <c:pt idx="186">
                  <c:v>0.66459699999999999</c:v>
                </c:pt>
                <c:pt idx="187">
                  <c:v>0.66579100000000002</c:v>
                </c:pt>
                <c:pt idx="188">
                  <c:v>0.66764699999999999</c:v>
                </c:pt>
                <c:pt idx="189">
                  <c:v>0.66907700000000003</c:v>
                </c:pt>
                <c:pt idx="190">
                  <c:v>0.67136399999999996</c:v>
                </c:pt>
                <c:pt idx="191">
                  <c:v>0.67351499999999997</c:v>
                </c:pt>
                <c:pt idx="192">
                  <c:v>0.67422800000000005</c:v>
                </c:pt>
                <c:pt idx="193">
                  <c:v>0.67633299999999996</c:v>
                </c:pt>
                <c:pt idx="194">
                  <c:v>0.67775300000000005</c:v>
                </c:pt>
                <c:pt idx="195">
                  <c:v>0.67965799999999998</c:v>
                </c:pt>
                <c:pt idx="196">
                  <c:v>0.680975</c:v>
                </c:pt>
                <c:pt idx="197">
                  <c:v>0.68234899999999998</c:v>
                </c:pt>
                <c:pt idx="198">
                  <c:v>0.68417499999999998</c:v>
                </c:pt>
                <c:pt idx="199">
                  <c:v>0.68535400000000002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4.5375452079728403E-19</c:v>
                </c:pt>
                <c:pt idx="1">
                  <c:v>1.69572444603004E-15</c:v>
                </c:pt>
                <c:pt idx="2">
                  <c:v>2.00028262167395E-13</c:v>
                </c:pt>
                <c:pt idx="3">
                  <c:v>5.7208024907001298E-12</c:v>
                </c:pt>
                <c:pt idx="4">
                  <c:v>7.5151497010860298E-11</c:v>
                </c:pt>
                <c:pt idx="5">
                  <c:v>6.0275342835570504E-10</c:v>
                </c:pt>
                <c:pt idx="6">
                  <c:v>3.43564518149979E-9</c:v>
                </c:pt>
                <c:pt idx="7">
                  <c:v>1.5237674736415099E-8</c:v>
                </c:pt>
                <c:pt idx="8">
                  <c:v>5.5754730193495001E-8</c:v>
                </c:pt>
                <c:pt idx="9">
                  <c:v>1.7517066772108001E-7</c:v>
                </c:pt>
                <c:pt idx="10">
                  <c:v>4.8624664606463E-7</c:v>
                </c:pt>
                <c:pt idx="11">
                  <c:v>1.2179684627863699E-6</c:v>
                </c:pt>
                <c:pt idx="12">
                  <c:v>2.7975362451174898E-6</c:v>
                </c:pt>
                <c:pt idx="13">
                  <c:v>5.9663807284447699E-6</c:v>
                </c:pt>
                <c:pt idx="14">
                  <c:v>1.1933353064802E-5</c:v>
                </c:pt>
                <c:pt idx="15">
                  <c:v>2.2564443058066902E-5</c:v>
                </c:pt>
                <c:pt idx="16">
                  <c:v>4.0603716817218102E-5</c:v>
                </c:pt>
                <c:pt idx="17">
                  <c:v>6.9915201161037599E-5</c:v>
                </c:pt>
                <c:pt idx="18" formatCode="General">
                  <c:v>1.1573084433721599E-4</c:v>
                </c:pt>
                <c:pt idx="19" formatCode="General">
                  <c:v>1.8488610215749299E-4</c:v>
                </c:pt>
                <c:pt idx="20" formatCode="General">
                  <c:v>2.8602267378030898E-4</c:v>
                </c:pt>
                <c:pt idx="21" formatCode="General">
                  <c:v>4.2973779249531999E-4</c:v>
                </c:pt>
                <c:pt idx="22" formatCode="General">
                  <c:v>6.2866138414666704E-4</c:v>
                </c:pt>
                <c:pt idx="23" formatCode="General">
                  <c:v>8.9744622081194499E-4</c:v>
                </c:pt>
                <c:pt idx="24" formatCode="General">
                  <c:v>1.2526615851570101E-3</c:v>
                </c:pt>
                <c:pt idx="25" formatCode="General">
                  <c:v>1.7125874167131601E-3</c:v>
                </c:pt>
                <c:pt idx="26" formatCode="General">
                  <c:v>2.2969128234477799E-3</c:v>
                </c:pt>
                <c:pt idx="27" formatCode="General">
                  <c:v>3.02634956308238E-3</c:v>
                </c:pt>
                <c:pt idx="28" formatCode="General">
                  <c:v>3.9221770172001196E-3</c:v>
                </c:pt>
                <c:pt idx="29" formatCode="General">
                  <c:v>5.0057397857526898E-3</c:v>
                </c:pt>
                <c:pt idx="30" formatCode="General">
                  <c:v>6.2979219583634803E-3</c:v>
                </c:pt>
                <c:pt idx="31" formatCode="General">
                  <c:v>7.8186231903325902E-3</c:v>
                </c:pt>
                <c:pt idx="32" formatCode="General">
                  <c:v>9.5862609325290705E-3</c:v>
                </c:pt>
                <c:pt idx="33" formatCode="General">
                  <c:v>1.1617320717090899E-2</c:v>
                </c:pt>
                <c:pt idx="34" formatCode="General">
                  <c:v>1.3925972608223199E-2</c:v>
                </c:pt>
                <c:pt idx="35" formatCode="General">
                  <c:v>1.6523767207287699E-2</c:v>
                </c:pt>
                <c:pt idx="36" formatCode="General">
                  <c:v>1.9419419413189799E-2</c:v>
                </c:pt>
                <c:pt idx="37" formatCode="General">
                  <c:v>2.2618682931568702E-2</c:v>
                </c:pt>
                <c:pt idx="38" formatCode="General">
                  <c:v>2.6124313693326399E-2</c:v>
                </c:pt>
                <c:pt idx="39" formatCode="General">
                  <c:v>2.9936116191737999E-2</c:v>
                </c:pt>
                <c:pt idx="40" formatCode="General">
                  <c:v>3.4051063481108403E-2</c:v>
                </c:pt>
                <c:pt idx="41" formatCode="General">
                  <c:v>3.8463479295674098E-2</c:v>
                </c:pt>
                <c:pt idx="42" formatCode="General">
                  <c:v>4.3165269445395497E-2</c:v>
                </c:pt>
                <c:pt idx="43" formatCode="General">
                  <c:v>4.8146189247120302E-2</c:v>
                </c:pt>
                <c:pt idx="44" formatCode="General">
                  <c:v>5.3394134121268803E-2</c:v>
                </c:pt>
                <c:pt idx="45" formatCode="General">
                  <c:v>5.8895441459587798E-2</c:v>
                </c:pt>
                <c:pt idx="46" formatCode="General">
                  <c:v>6.4635193272053498E-2</c:v>
                </c:pt>
                <c:pt idx="47" formatCode="General">
                  <c:v>7.0597510781061301E-2</c:v>
                </c:pt>
                <c:pt idx="48" formatCode="General">
                  <c:v>7.6765833898491495E-2</c:v>
                </c:pt>
                <c:pt idx="49" formatCode="General">
                  <c:v>8.3123180272893102E-2</c:v>
                </c:pt>
                <c:pt idx="50" formatCode="General">
                  <c:v>8.9652380236647997E-2</c:v>
                </c:pt>
                <c:pt idx="51" formatCode="General">
                  <c:v>9.6336285452762196E-2</c:v>
                </c:pt>
                <c:pt idx="52" formatCode="General">
                  <c:v>0.10315795032063001</c:v>
                </c:pt>
                <c:pt idx="53" formatCode="General">
                  <c:v>0.11010078623459101</c:v>
                </c:pt>
                <c:pt idx="54" formatCode="General">
                  <c:v>0.117148689600407</c:v>
                </c:pt>
                <c:pt idx="55" formatCode="General">
                  <c:v>0.12428614511743701</c:v>
                </c:pt>
                <c:pt idx="56" formatCode="General">
                  <c:v>0.131498306250385</c:v>
                </c:pt>
                <c:pt idx="57" formatCode="General">
                  <c:v>0.138771055070884</c:v>
                </c:pt>
                <c:pt idx="58" formatCode="General">
                  <c:v>0.14609104377350801</c:v>
                </c:pt>
                <c:pt idx="59" formatCode="General">
                  <c:v>0.153445720190482</c:v>
                </c:pt>
                <c:pt idx="60" formatCode="General">
                  <c:v>0.160823339569274</c:v>
                </c:pt>
                <c:pt idx="61" formatCode="General">
                  <c:v>0.16821296475967401</c:v>
                </c:pt>
                <c:pt idx="62" formatCode="General">
                  <c:v>0.17560445680058301</c:v>
                </c:pt>
                <c:pt idx="63" formatCode="General">
                  <c:v>0.18298845771698999</c:v>
                </c:pt>
                <c:pt idx="64" formatCode="General">
                  <c:v>0.19035636714688001</c:v>
                </c:pt>
                <c:pt idx="65" formatCode="General">
                  <c:v>0.19770031422527801</c:v>
                </c:pt>
                <c:pt idx="66" formatCode="General">
                  <c:v>0.205013125965369</c:v>
                </c:pt>
                <c:pt idx="67" formatCode="General">
                  <c:v>0.212288293199348</c:v>
                </c:pt>
                <c:pt idx="68" formatCode="General">
                  <c:v>0.219519934977495</c:v>
                </c:pt>
                <c:pt idx="69" formatCode="General">
                  <c:v>0.226702762174679</c:v>
                </c:pt>
                <c:pt idx="70" formatCode="General">
                  <c:v>0.23383204091989701</c:v>
                </c:pt>
                <c:pt idx="71" formatCode="General">
                  <c:v>0.24090355634643501</c:v>
                </c:pt>
                <c:pt idx="72" formatCode="General">
                  <c:v>0.24791357705734901</c:v>
                </c:pt>
                <c:pt idx="73" formatCode="General">
                  <c:v>0.25485882061228399</c:v>
                </c:pt>
                <c:pt idx="74" formatCode="General">
                  <c:v>0.26173642026595101</c:v>
                </c:pt>
                <c:pt idx="75" formatCode="General">
                  <c:v>0.26854389312487797</c:v>
                </c:pt>
                <c:pt idx="76" formatCode="General">
                  <c:v>0.275279109835742</c:v>
                </c:pt>
                <c:pt idx="77" formatCode="General">
                  <c:v>0.28194026587474103</c:v>
                </c:pt>
                <c:pt idx="78" formatCode="General">
                  <c:v>0.28852585447165602</c:v>
                </c:pt>
                <c:pt idx="79" formatCode="General">
                  <c:v>0.29503464117350398</c:v>
                </c:pt>
                <c:pt idx="80" formatCode="General">
                  <c:v>0.30146564002991399</c:v>
                </c:pt>
                <c:pt idx="81" formatCode="General">
                  <c:v>0.30781809136468202</c:v>
                </c:pt>
                <c:pt idx="82" formatCode="General">
                  <c:v>0.31409144108458498</c:v>
                </c:pt>
                <c:pt idx="83" formatCode="General">
                  <c:v>0.32028532146664901</c:v>
                </c:pt>
                <c:pt idx="84" formatCode="General">
                  <c:v>0.32639953335823801</c:v>
                </c:pt>
                <c:pt idx="85" formatCode="General">
                  <c:v>0.33243402971978198</c:v>
                </c:pt>
                <c:pt idx="86" formatCode="General">
                  <c:v>0.33838890043744002</c:v>
                </c:pt>
                <c:pt idx="87" formatCode="General">
                  <c:v>0.34426435833203001</c:v>
                </c:pt>
                <c:pt idx="88" formatCode="General">
                  <c:v>0.35006072629075402</c:v>
                </c:pt>
                <c:pt idx="89" formatCode="General">
                  <c:v>0.35577842544947602</c:v>
                </c:pt>
                <c:pt idx="90" formatCode="General">
                  <c:v>0.361417964355226</c:v>
                </c:pt>
                <c:pt idx="91" formatCode="General">
                  <c:v>0.366979929041027</c:v>
                </c:pt>
                <c:pt idx="92" formatCode="General">
                  <c:v>0.37246497394802802</c:v>
                </c:pt>
                <c:pt idx="93" formatCode="General">
                  <c:v>0.37787381363296701</c:v>
                </c:pt>
                <c:pt idx="94" formatCode="General">
                  <c:v>0.38320721520226297</c:v>
                </c:pt>
                <c:pt idx="95" formatCode="General">
                  <c:v>0.388465991417346</c:v>
                </c:pt>
                <c:pt idx="96" formatCode="General">
                  <c:v>0.39365099441915602</c:v>
                </c:pt>
                <c:pt idx="97" formatCode="General">
                  <c:v>0.39876311002303999</c:v>
                </c:pt>
                <c:pt idx="98" formatCode="General">
                  <c:v>0.40380325253847899</c:v>
                </c:pt>
                <c:pt idx="99" formatCode="General">
                  <c:v>0.40877236007119899</c:v>
                </c:pt>
                <c:pt idx="100" formatCode="General">
                  <c:v>0.413671390268189</c:v>
                </c:pt>
                <c:pt idx="101" formatCode="General">
                  <c:v>0.41850131646900701</c:v>
                </c:pt>
                <c:pt idx="102" formatCode="General">
                  <c:v>0.423263124229457</c:v>
                </c:pt>
                <c:pt idx="103" formatCode="General">
                  <c:v>0.427957808186259</c:v>
                </c:pt>
                <c:pt idx="104" formatCode="General">
                  <c:v>0.43258636923374999</c:v>
                </c:pt>
                <c:pt idx="105" formatCode="General">
                  <c:v>0.43714981198589498</c:v>
                </c:pt>
                <c:pt idx="106" formatCode="General">
                  <c:v>0.44164914249898701</c:v>
                </c:pt>
                <c:pt idx="107" formatCode="General">
                  <c:v>0.44608536623238398</c:v>
                </c:pt>
                <c:pt idx="108" formatCode="General">
                  <c:v>0.450459486226442</c:v>
                </c:pt>
                <c:pt idx="109" formatCode="General">
                  <c:v>0.454772501478516</c:v>
                </c:pt>
                <c:pt idx="110" formatCode="General">
                  <c:v>0.45902540549943999</c:v>
                </c:pt>
                <c:pt idx="111" formatCode="General">
                  <c:v>0.46321918503436599</c:v>
                </c:pt>
                <c:pt idx="112" formatCode="General">
                  <c:v>0.46735481893319197</c:v>
                </c:pt>
                <c:pt idx="113" formatCode="General">
                  <c:v>0.47143327715701899</c:v>
                </c:pt>
                <c:pt idx="114" formatCode="General">
                  <c:v>0.47545551990822699</c:v>
                </c:pt>
                <c:pt idx="115" formatCode="General">
                  <c:v>0.47942249687283101</c:v>
                </c:pt>
                <c:pt idx="116" formatCode="General">
                  <c:v>0.483335146564709</c:v>
                </c:pt>
                <c:pt idx="117" formatCode="General">
                  <c:v>0.48719439576219598</c:v>
                </c:pt>
                <c:pt idx="118" formatCode="General">
                  <c:v>0.49100115902836899</c:v>
                </c:pt>
                <c:pt idx="119" formatCode="General">
                  <c:v>0.494756338307067</c:v>
                </c:pt>
                <c:pt idx="120" formatCode="General">
                  <c:v>0.49846082258739899</c:v>
                </c:pt>
                <c:pt idx="121" formatCode="General">
                  <c:v>0.50211548763011504</c:v>
                </c:pt>
                <c:pt idx="122" formatCode="General">
                  <c:v>0.50572119574978303</c:v>
                </c:pt>
                <c:pt idx="123" formatCode="General">
                  <c:v>0.50927879564727496</c:v>
                </c:pt>
                <c:pt idx="124" formatCode="General">
                  <c:v>0.51278912228749496</c:v>
                </c:pt>
                <c:pt idx="125" formatCode="General">
                  <c:v>0.51625299681778603</c:v>
                </c:pt>
                <c:pt idx="126" formatCode="General">
                  <c:v>0.51967122652282405</c:v>
                </c:pt>
                <c:pt idx="127" formatCode="General">
                  <c:v>0.52304460481216697</c:v>
                </c:pt>
                <c:pt idx="128" formatCode="General">
                  <c:v>0.52637391123701605</c:v>
                </c:pt>
                <c:pt idx="129" formatCode="General">
                  <c:v>0.52965991153299397</c:v>
                </c:pt>
                <c:pt idx="130" formatCode="General">
                  <c:v>0.53290335768609298</c:v>
                </c:pt>
                <c:pt idx="131" formatCode="General">
                  <c:v>0.53610498801914397</c:v>
                </c:pt>
                <c:pt idx="132" formatCode="General">
                  <c:v>0.53926552729644195</c:v>
                </c:pt>
                <c:pt idx="133" formatCode="General">
                  <c:v>0.54238568684437105</c:v>
                </c:pt>
                <c:pt idx="134" formatCode="General">
                  <c:v>0.54546616468603304</c:v>
                </c:pt>
                <c:pt idx="135" formatCode="General">
                  <c:v>0.54850764568813504</c:v>
                </c:pt>
                <c:pt idx="136" formatCode="General">
                  <c:v>0.55151080171847999</c:v>
                </c:pt>
                <c:pt idx="137" formatCode="General">
                  <c:v>0.55447629181261604</c:v>
                </c:pt>
                <c:pt idx="138" formatCode="General">
                  <c:v>0.55740476234830805</c:v>
                </c:pt>
                <c:pt idx="139" formatCode="General">
                  <c:v>0.56029684722662199</c:v>
                </c:pt>
                <c:pt idx="140" formatCode="General">
                  <c:v>0.56315316805853999</c:v>
                </c:pt>
                <c:pt idx="141" formatCode="General">
                  <c:v>0.56597433435612499</c:v>
                </c:pt>
                <c:pt idx="142" formatCode="General">
                  <c:v>0.56876094372733299</c:v>
                </c:pt>
                <c:pt idx="143" formatCode="General">
                  <c:v>0.57151358207369096</c:v>
                </c:pt>
                <c:pt idx="144" formatCode="General">
                  <c:v>0.57423282379010898</c:v>
                </c:pt>
                <c:pt idx="145" formatCode="General">
                  <c:v>0.57691923196617401</c:v>
                </c:pt>
                <c:pt idx="146" formatCode="General">
                  <c:v>0.57957335858835801</c:v>
                </c:pt>
                <c:pt idx="147" formatCode="General">
                  <c:v>0.58219574474260904</c:v>
                </c:pt>
                <c:pt idx="148" formatCode="General">
                  <c:v>0.58478692081685801</c:v>
                </c:pt>
                <c:pt idx="149" formatCode="General">
                  <c:v>0.58734740670303198</c:v>
                </c:pt>
                <c:pt idx="150" formatCode="General">
                  <c:v>0.58987771199819905</c:v>
                </c:pt>
                <c:pt idx="151" formatCode="General">
                  <c:v>0.59237833620451297</c:v>
                </c:pt>
                <c:pt idx="152" formatCode="General">
                  <c:v>0.59484976892767905</c:v>
                </c:pt>
                <c:pt idx="153" formatCode="General">
                  <c:v>0.59729249007366503</c:v>
                </c:pt>
                <c:pt idx="154" formatCode="General">
                  <c:v>0.59970697004345197</c:v>
                </c:pt>
                <c:pt idx="155" formatCode="General">
                  <c:v>0.60209366992560898</c:v>
                </c:pt>
                <c:pt idx="156" formatCode="General">
                  <c:v>0.60445304168654002</c:v>
                </c:pt>
                <c:pt idx="157" formatCode="General">
                  <c:v>0.60678552835823696</c:v>
                </c:pt>
                <c:pt idx="158" formatCode="General">
                  <c:v>0.60909156422342303</c:v>
                </c:pt>
                <c:pt idx="159" formatCode="General">
                  <c:v>0.61137157499797401</c:v>
                </c:pt>
                <c:pt idx="160" formatCode="General">
                  <c:v>0.61362597801053398</c:v>
                </c:pt>
                <c:pt idx="161" formatCode="General">
                  <c:v>0.61585518237923698</c:v>
                </c:pt>
                <c:pt idx="162" formatCode="General">
                  <c:v>0.61805958918549697</c:v>
                </c:pt>
                <c:pt idx="163" formatCode="General">
                  <c:v>0.62023959164478903</c:v>
                </c:pt>
                <c:pt idx="164" formatCode="General">
                  <c:v>0.62239557527441502</c:v>
                </c:pt>
                <c:pt idx="165" formatCode="General">
                  <c:v>0.62452791805820995</c:v>
                </c:pt>
                <c:pt idx="166" formatCode="General">
                  <c:v>0.62663699060817701</c:v>
                </c:pt>
                <c:pt idx="167" formatCode="General">
                  <c:v>0.62872315632304798</c:v>
                </c:pt>
                <c:pt idx="168" formatCode="General">
                  <c:v>0.63078677154375995</c:v>
                </c:pt>
                <c:pt idx="169" formatCode="General">
                  <c:v>0.63282818570586497</c:v>
                </c:pt>
                <c:pt idx="170" formatCode="General">
                  <c:v>0.63484774148888001</c:v>
                </c:pt>
                <c:pt idx="171" formatCode="General">
                  <c:v>0.63684577496258599</c:v>
                </c:pt>
                <c:pt idx="172" formatCode="General">
                  <c:v>0.63882261573032095</c:v>
                </c:pt>
                <c:pt idx="173" formatCode="General">
                  <c:v>0.64077858706926705</c:v>
                </c:pt>
                <c:pt idx="174" formatCode="General">
                  <c:v>0.64271400606778295</c:v>
                </c:pt>
                <c:pt idx="175" formatCode="General">
                  <c:v>0.64462918375979905</c:v>
                </c:pt>
                <c:pt idx="176" formatCode="General">
                  <c:v>0.64652442525632403</c:v>
                </c:pt>
                <c:pt idx="177" formatCode="General">
                  <c:v>0.64840002987409295</c:v>
                </c:pt>
                <c:pt idx="178" formatCode="General">
                  <c:v>0.65025629126140405</c:v>
                </c:pt>
                <c:pt idx="179" formatCode="General">
                  <c:v>0.65209349752117396</c:v>
                </c:pt>
                <c:pt idx="180" formatCode="General">
                  <c:v>0.65391193133127601</c:v>
                </c:pt>
                <c:pt idx="181" formatCode="General">
                  <c:v>0.65571187006218401</c:v>
                </c:pt>
                <c:pt idx="182" formatCode="General">
                  <c:v>0.65749358589198503</c:v>
                </c:pt>
                <c:pt idx="183" formatCode="General">
                  <c:v>0.65925734591879503</c:v>
                </c:pt>
                <c:pt idx="184" formatCode="General">
                  <c:v>0.66100341227063197</c:v>
                </c:pt>
                <c:pt idx="185" formatCode="General">
                  <c:v>0.66273204221280102</c:v>
                </c:pt>
                <c:pt idx="186" formatCode="General">
                  <c:v>0.66444348825281496</c:v>
                </c:pt>
                <c:pt idx="187" formatCode="General">
                  <c:v>0.66613799824292896</c:v>
                </c:pt>
                <c:pt idx="188" formatCode="General">
                  <c:v>0.66781581548031699</c:v>
                </c:pt>
                <c:pt idx="189" formatCode="General">
                  <c:v>0.66947717880494295</c:v>
                </c:pt>
                <c:pt idx="190" formatCode="General">
                  <c:v>0.67112232269518501</c:v>
                </c:pt>
                <c:pt idx="191" formatCode="General">
                  <c:v>0.67275147736123597</c:v>
                </c:pt>
                <c:pt idx="192" formatCode="General">
                  <c:v>0.67436486883635904</c:v>
                </c:pt>
                <c:pt idx="193" formatCode="General">
                  <c:v>0.67596271906601602</c:v>
                </c:pt>
                <c:pt idx="194" formatCode="General">
                  <c:v>0.67754524599494004</c:v>
                </c:pt>
                <c:pt idx="195" formatCode="General">
                  <c:v>0.67911266365217704</c:v>
                </c:pt>
                <c:pt idx="196" formatCode="General">
                  <c:v>0.68066518223415096</c:v>
                </c:pt>
                <c:pt idx="197" formatCode="General">
                  <c:v>0.68220300818580704</c:v>
                </c:pt>
                <c:pt idx="198" formatCode="General">
                  <c:v>0.68372634427985501</c:v>
                </c:pt>
                <c:pt idx="199" formatCode="General">
                  <c:v>0.68523538969417297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0.15671499999999999</c:v>
                </c:pt>
                <c:pt idx="1">
                  <c:v>0.178677</c:v>
                </c:pt>
                <c:pt idx="2">
                  <c:v>0.20117699999999999</c:v>
                </c:pt>
                <c:pt idx="3">
                  <c:v>0.22447500000000001</c:v>
                </c:pt>
                <c:pt idx="4">
                  <c:v>0.24659</c:v>
                </c:pt>
                <c:pt idx="5">
                  <c:v>0.26960600000000001</c:v>
                </c:pt>
                <c:pt idx="6">
                  <c:v>0.29338700000000001</c:v>
                </c:pt>
                <c:pt idx="7">
                  <c:v>0.31752999999999998</c:v>
                </c:pt>
                <c:pt idx="8">
                  <c:v>0.33769700000000002</c:v>
                </c:pt>
                <c:pt idx="9">
                  <c:v>0.359093</c:v>
                </c:pt>
                <c:pt idx="10">
                  <c:v>0.38181399999999999</c:v>
                </c:pt>
                <c:pt idx="11">
                  <c:v>0.40349600000000002</c:v>
                </c:pt>
                <c:pt idx="12">
                  <c:v>0.42344300000000001</c:v>
                </c:pt>
                <c:pt idx="13">
                  <c:v>0.44275500000000001</c:v>
                </c:pt>
                <c:pt idx="14">
                  <c:v>0.46308500000000002</c:v>
                </c:pt>
                <c:pt idx="15">
                  <c:v>0.48130099999999998</c:v>
                </c:pt>
                <c:pt idx="16">
                  <c:v>0.50100500000000003</c:v>
                </c:pt>
                <c:pt idx="17">
                  <c:v>0.51762399999999997</c:v>
                </c:pt>
                <c:pt idx="18">
                  <c:v>0.53364199999999995</c:v>
                </c:pt>
                <c:pt idx="19">
                  <c:v>0.54936499999999999</c:v>
                </c:pt>
                <c:pt idx="20">
                  <c:v>0.56313299999999999</c:v>
                </c:pt>
                <c:pt idx="21">
                  <c:v>0.57904999999999995</c:v>
                </c:pt>
                <c:pt idx="22">
                  <c:v>0.59110499999999999</c:v>
                </c:pt>
                <c:pt idx="23">
                  <c:v>0.60578299999999996</c:v>
                </c:pt>
                <c:pt idx="24">
                  <c:v>0.61710299999999996</c:v>
                </c:pt>
                <c:pt idx="25">
                  <c:v>0.62862899999999999</c:v>
                </c:pt>
                <c:pt idx="26">
                  <c:v>0.64011700000000005</c:v>
                </c:pt>
                <c:pt idx="27">
                  <c:v>0.65002400000000005</c:v>
                </c:pt>
                <c:pt idx="28">
                  <c:v>0.66070700000000004</c:v>
                </c:pt>
                <c:pt idx="29">
                  <c:v>0.66887300000000005</c:v>
                </c:pt>
                <c:pt idx="30">
                  <c:v>0.676014</c:v>
                </c:pt>
                <c:pt idx="31">
                  <c:v>0.68383899999999997</c:v>
                </c:pt>
                <c:pt idx="32">
                  <c:v>0.690245</c:v>
                </c:pt>
                <c:pt idx="33">
                  <c:v>0.69644700000000004</c:v>
                </c:pt>
                <c:pt idx="34">
                  <c:v>0.70217099999999999</c:v>
                </c:pt>
                <c:pt idx="35">
                  <c:v>0.70661399999999996</c:v>
                </c:pt>
                <c:pt idx="36">
                  <c:v>0.71148400000000001</c:v>
                </c:pt>
                <c:pt idx="37">
                  <c:v>0.71339699999999995</c:v>
                </c:pt>
                <c:pt idx="38">
                  <c:v>0.71762300000000001</c:v>
                </c:pt>
                <c:pt idx="39">
                  <c:v>0.71985699999999997</c:v>
                </c:pt>
                <c:pt idx="40">
                  <c:v>0.72196099999999996</c:v>
                </c:pt>
                <c:pt idx="41">
                  <c:v>0.72198300000000004</c:v>
                </c:pt>
                <c:pt idx="42">
                  <c:v>0.72279300000000002</c:v>
                </c:pt>
                <c:pt idx="43">
                  <c:v>0.72375999999999996</c:v>
                </c:pt>
                <c:pt idx="44">
                  <c:v>0.72267300000000001</c:v>
                </c:pt>
                <c:pt idx="45">
                  <c:v>0.72183200000000003</c:v>
                </c:pt>
                <c:pt idx="46">
                  <c:v>0.72065900000000005</c:v>
                </c:pt>
                <c:pt idx="47">
                  <c:v>0.71912699999999996</c:v>
                </c:pt>
                <c:pt idx="48">
                  <c:v>0.71776899999999999</c:v>
                </c:pt>
                <c:pt idx="49">
                  <c:v>0.71509900000000004</c:v>
                </c:pt>
                <c:pt idx="50">
                  <c:v>0.71269400000000005</c:v>
                </c:pt>
                <c:pt idx="51">
                  <c:v>0.70906599999999997</c:v>
                </c:pt>
                <c:pt idx="52">
                  <c:v>0.70570900000000003</c:v>
                </c:pt>
                <c:pt idx="53">
                  <c:v>0.70240899999999995</c:v>
                </c:pt>
                <c:pt idx="54">
                  <c:v>0.69866899999999998</c:v>
                </c:pt>
                <c:pt idx="55">
                  <c:v>0.69486400000000004</c:v>
                </c:pt>
                <c:pt idx="56">
                  <c:v>0.69035800000000003</c:v>
                </c:pt>
                <c:pt idx="57">
                  <c:v>0.68619600000000003</c:v>
                </c:pt>
                <c:pt idx="58">
                  <c:v>0.68255900000000003</c:v>
                </c:pt>
                <c:pt idx="59">
                  <c:v>0.678288</c:v>
                </c:pt>
                <c:pt idx="60">
                  <c:v>0.67299699999999996</c:v>
                </c:pt>
                <c:pt idx="61">
                  <c:v>0.66735800000000001</c:v>
                </c:pt>
                <c:pt idx="62">
                  <c:v>0.66494900000000001</c:v>
                </c:pt>
                <c:pt idx="63">
                  <c:v>0.65846499999999997</c:v>
                </c:pt>
                <c:pt idx="64">
                  <c:v>0.652837</c:v>
                </c:pt>
                <c:pt idx="65">
                  <c:v>0.64972700000000005</c:v>
                </c:pt>
                <c:pt idx="66">
                  <c:v>0.643984</c:v>
                </c:pt>
                <c:pt idx="67">
                  <c:v>0.63899600000000001</c:v>
                </c:pt>
                <c:pt idx="68">
                  <c:v>0.63362099999999999</c:v>
                </c:pt>
                <c:pt idx="69">
                  <c:v>0.62914499999999995</c:v>
                </c:pt>
                <c:pt idx="70">
                  <c:v>0.62359399999999998</c:v>
                </c:pt>
                <c:pt idx="71">
                  <c:v>0.61828300000000003</c:v>
                </c:pt>
                <c:pt idx="72">
                  <c:v>0.61307699999999998</c:v>
                </c:pt>
                <c:pt idx="73">
                  <c:v>0.60837300000000005</c:v>
                </c:pt>
                <c:pt idx="74">
                  <c:v>0.60344200000000003</c:v>
                </c:pt>
                <c:pt idx="75">
                  <c:v>0.59779800000000005</c:v>
                </c:pt>
                <c:pt idx="76">
                  <c:v>0.59323000000000004</c:v>
                </c:pt>
                <c:pt idx="77">
                  <c:v>0.58888300000000005</c:v>
                </c:pt>
                <c:pt idx="78">
                  <c:v>0.58349899999999999</c:v>
                </c:pt>
                <c:pt idx="79">
                  <c:v>0.57872500000000004</c:v>
                </c:pt>
                <c:pt idx="80">
                  <c:v>0.57410700000000003</c:v>
                </c:pt>
                <c:pt idx="81">
                  <c:v>0.56912799999999997</c:v>
                </c:pt>
                <c:pt idx="82">
                  <c:v>0.56337499999999996</c:v>
                </c:pt>
                <c:pt idx="83">
                  <c:v>0.55943500000000002</c:v>
                </c:pt>
                <c:pt idx="84">
                  <c:v>0.55467299999999997</c:v>
                </c:pt>
                <c:pt idx="85">
                  <c:v>0.55055699999999996</c:v>
                </c:pt>
                <c:pt idx="86">
                  <c:v>0.54537400000000003</c:v>
                </c:pt>
                <c:pt idx="87">
                  <c:v>0.54127899999999995</c:v>
                </c:pt>
                <c:pt idx="88">
                  <c:v>0.53641499999999998</c:v>
                </c:pt>
                <c:pt idx="89">
                  <c:v>0.53288400000000002</c:v>
                </c:pt>
                <c:pt idx="90">
                  <c:v>0.52834499999999995</c:v>
                </c:pt>
                <c:pt idx="91">
                  <c:v>0.52381800000000001</c:v>
                </c:pt>
                <c:pt idx="92">
                  <c:v>0.51876599999999995</c:v>
                </c:pt>
                <c:pt idx="93">
                  <c:v>0.51470800000000005</c:v>
                </c:pt>
                <c:pt idx="94">
                  <c:v>0.50991200000000003</c:v>
                </c:pt>
                <c:pt idx="95">
                  <c:v>0.50675099999999995</c:v>
                </c:pt>
                <c:pt idx="96">
                  <c:v>0.50212199999999996</c:v>
                </c:pt>
                <c:pt idx="97">
                  <c:v>0.49741099999999999</c:v>
                </c:pt>
                <c:pt idx="98">
                  <c:v>0.49482599999999999</c:v>
                </c:pt>
                <c:pt idx="99">
                  <c:v>0.49032100000000001</c:v>
                </c:pt>
                <c:pt idx="100">
                  <c:v>0.48716700000000002</c:v>
                </c:pt>
                <c:pt idx="101">
                  <c:v>0.482624</c:v>
                </c:pt>
                <c:pt idx="102">
                  <c:v>0.479184</c:v>
                </c:pt>
                <c:pt idx="103">
                  <c:v>0.474663</c:v>
                </c:pt>
                <c:pt idx="104">
                  <c:v>0.47141</c:v>
                </c:pt>
                <c:pt idx="105">
                  <c:v>0.46819499999999997</c:v>
                </c:pt>
                <c:pt idx="106">
                  <c:v>0.464889</c:v>
                </c:pt>
                <c:pt idx="107">
                  <c:v>0.46198499999999998</c:v>
                </c:pt>
                <c:pt idx="108">
                  <c:v>0.45719700000000002</c:v>
                </c:pt>
                <c:pt idx="109">
                  <c:v>0.45357700000000001</c:v>
                </c:pt>
                <c:pt idx="110">
                  <c:v>0.44978400000000002</c:v>
                </c:pt>
                <c:pt idx="111">
                  <c:v>0.44709900000000002</c:v>
                </c:pt>
                <c:pt idx="112">
                  <c:v>0.44376300000000002</c:v>
                </c:pt>
                <c:pt idx="113">
                  <c:v>0.44038300000000002</c:v>
                </c:pt>
                <c:pt idx="114">
                  <c:v>0.437531</c:v>
                </c:pt>
                <c:pt idx="115">
                  <c:v>0.43347200000000002</c:v>
                </c:pt>
                <c:pt idx="116">
                  <c:v>0.43045699999999998</c:v>
                </c:pt>
                <c:pt idx="117">
                  <c:v>0.42734100000000003</c:v>
                </c:pt>
                <c:pt idx="118">
                  <c:v>0.42391299999999998</c:v>
                </c:pt>
                <c:pt idx="119">
                  <c:v>0.42116599999999998</c:v>
                </c:pt>
                <c:pt idx="120">
                  <c:v>0.41771200000000003</c:v>
                </c:pt>
                <c:pt idx="121">
                  <c:v>0.415184</c:v>
                </c:pt>
                <c:pt idx="122">
                  <c:v>0.41246100000000002</c:v>
                </c:pt>
                <c:pt idx="123">
                  <c:v>0.40936499999999998</c:v>
                </c:pt>
                <c:pt idx="124">
                  <c:v>0.40635700000000002</c:v>
                </c:pt>
                <c:pt idx="125">
                  <c:v>0.40410299999999999</c:v>
                </c:pt>
                <c:pt idx="126">
                  <c:v>0.40186899999999998</c:v>
                </c:pt>
                <c:pt idx="127">
                  <c:v>0.398003</c:v>
                </c:pt>
                <c:pt idx="128">
                  <c:v>0.39557100000000001</c:v>
                </c:pt>
                <c:pt idx="129">
                  <c:v>0.392596</c:v>
                </c:pt>
                <c:pt idx="130">
                  <c:v>0.39010299999999998</c:v>
                </c:pt>
                <c:pt idx="131">
                  <c:v>0.38788400000000001</c:v>
                </c:pt>
                <c:pt idx="132">
                  <c:v>0.38475599999999999</c:v>
                </c:pt>
                <c:pt idx="133">
                  <c:v>0.38226599999999999</c:v>
                </c:pt>
                <c:pt idx="134">
                  <c:v>0.38054100000000002</c:v>
                </c:pt>
                <c:pt idx="135">
                  <c:v>0.37740000000000001</c:v>
                </c:pt>
                <c:pt idx="136">
                  <c:v>0.37506299999999998</c:v>
                </c:pt>
                <c:pt idx="137">
                  <c:v>0.37265700000000002</c:v>
                </c:pt>
                <c:pt idx="138">
                  <c:v>0.37016399999999999</c:v>
                </c:pt>
                <c:pt idx="139">
                  <c:v>0.36751400000000001</c:v>
                </c:pt>
                <c:pt idx="140">
                  <c:v>0.36527300000000001</c:v>
                </c:pt>
                <c:pt idx="141">
                  <c:v>0.36296699999999998</c:v>
                </c:pt>
                <c:pt idx="142">
                  <c:v>0.361008</c:v>
                </c:pt>
                <c:pt idx="143">
                  <c:v>0.35830699999999999</c:v>
                </c:pt>
                <c:pt idx="144">
                  <c:v>0.35705700000000001</c:v>
                </c:pt>
                <c:pt idx="145">
                  <c:v>0.35426000000000002</c:v>
                </c:pt>
                <c:pt idx="146">
                  <c:v>0.35226800000000003</c:v>
                </c:pt>
                <c:pt idx="147">
                  <c:v>0.34973799999999999</c:v>
                </c:pt>
                <c:pt idx="148">
                  <c:v>0.348385</c:v>
                </c:pt>
                <c:pt idx="149">
                  <c:v>0.346223</c:v>
                </c:pt>
                <c:pt idx="150">
                  <c:v>0.34386</c:v>
                </c:pt>
                <c:pt idx="151">
                  <c:v>0.34143899999999999</c:v>
                </c:pt>
                <c:pt idx="152">
                  <c:v>0.33973500000000001</c:v>
                </c:pt>
                <c:pt idx="153">
                  <c:v>0.33767799999999998</c:v>
                </c:pt>
                <c:pt idx="154">
                  <c:v>0.33572400000000002</c:v>
                </c:pt>
                <c:pt idx="155">
                  <c:v>0.33372200000000002</c:v>
                </c:pt>
                <c:pt idx="156">
                  <c:v>0.33106999999999998</c:v>
                </c:pt>
                <c:pt idx="157">
                  <c:v>0.330042</c:v>
                </c:pt>
                <c:pt idx="158">
                  <c:v>0.327569</c:v>
                </c:pt>
                <c:pt idx="159">
                  <c:v>0.32584099999999999</c:v>
                </c:pt>
                <c:pt idx="160">
                  <c:v>0.32356000000000001</c:v>
                </c:pt>
                <c:pt idx="161">
                  <c:v>0.32261699999999999</c:v>
                </c:pt>
                <c:pt idx="162">
                  <c:v>0.32092999999999999</c:v>
                </c:pt>
                <c:pt idx="163">
                  <c:v>0.31880500000000001</c:v>
                </c:pt>
                <c:pt idx="164">
                  <c:v>0.316716</c:v>
                </c:pt>
                <c:pt idx="165">
                  <c:v>0.31506800000000001</c:v>
                </c:pt>
                <c:pt idx="166">
                  <c:v>0.31354399999999999</c:v>
                </c:pt>
                <c:pt idx="167">
                  <c:v>0.311116</c:v>
                </c:pt>
                <c:pt idx="168">
                  <c:v>0.30967699999999998</c:v>
                </c:pt>
                <c:pt idx="169">
                  <c:v>0.30808799999999997</c:v>
                </c:pt>
                <c:pt idx="170">
                  <c:v>0.30630499999999999</c:v>
                </c:pt>
                <c:pt idx="171">
                  <c:v>0.30510599999999999</c:v>
                </c:pt>
                <c:pt idx="172">
                  <c:v>0.303143</c:v>
                </c:pt>
                <c:pt idx="173">
                  <c:v>0.30185800000000002</c:v>
                </c:pt>
                <c:pt idx="174">
                  <c:v>0.30018</c:v>
                </c:pt>
                <c:pt idx="175">
                  <c:v>0.29785</c:v>
                </c:pt>
                <c:pt idx="176">
                  <c:v>0.29741200000000001</c:v>
                </c:pt>
                <c:pt idx="177">
                  <c:v>0.29531200000000002</c:v>
                </c:pt>
                <c:pt idx="178">
                  <c:v>0.29307899999999998</c:v>
                </c:pt>
                <c:pt idx="179">
                  <c:v>0.29294700000000001</c:v>
                </c:pt>
                <c:pt idx="180">
                  <c:v>0.29082799999999998</c:v>
                </c:pt>
                <c:pt idx="181">
                  <c:v>0.28911199999999998</c:v>
                </c:pt>
                <c:pt idx="182">
                  <c:v>0.28815600000000002</c:v>
                </c:pt>
                <c:pt idx="183">
                  <c:v>0.28600500000000001</c:v>
                </c:pt>
                <c:pt idx="184">
                  <c:v>0.28486</c:v>
                </c:pt>
                <c:pt idx="185">
                  <c:v>0.28385100000000002</c:v>
                </c:pt>
                <c:pt idx="186">
                  <c:v>0.28167500000000001</c:v>
                </c:pt>
                <c:pt idx="187">
                  <c:v>0.28088000000000002</c:v>
                </c:pt>
                <c:pt idx="188">
                  <c:v>0.27911999999999998</c:v>
                </c:pt>
                <c:pt idx="189">
                  <c:v>0.277841</c:v>
                </c:pt>
                <c:pt idx="190">
                  <c:v>0.27617000000000003</c:v>
                </c:pt>
                <c:pt idx="191">
                  <c:v>0.27437299999999998</c:v>
                </c:pt>
                <c:pt idx="192">
                  <c:v>0.27402100000000001</c:v>
                </c:pt>
                <c:pt idx="193">
                  <c:v>0.27190399999999998</c:v>
                </c:pt>
                <c:pt idx="194">
                  <c:v>0.27085399999999998</c:v>
                </c:pt>
                <c:pt idx="195">
                  <c:v>0.26931300000000002</c:v>
                </c:pt>
                <c:pt idx="196">
                  <c:v>0.26817600000000003</c:v>
                </c:pt>
                <c:pt idx="197">
                  <c:v>0.26716200000000001</c:v>
                </c:pt>
                <c:pt idx="198">
                  <c:v>0.26585700000000001</c:v>
                </c:pt>
                <c:pt idx="199">
                  <c:v>0.26497700000000002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0.155757093504092</c:v>
                </c:pt>
                <c:pt idx="1">
                  <c:v>0.17675147479842401</c:v>
                </c:pt>
                <c:pt idx="2">
                  <c:v>0.198227381651398</c:v>
                </c:pt>
                <c:pt idx="3">
                  <c:v>0.22008680361603999</c:v>
                </c:pt>
                <c:pt idx="4">
                  <c:v>0.242226749403219</c:v>
                </c:pt>
                <c:pt idx="5">
                  <c:v>0.26454140361237999</c:v>
                </c:pt>
                <c:pt idx="6">
                  <c:v>0.28692435746984501</c:v>
                </c:pt>
                <c:pt idx="7">
                  <c:v>0.30927081062871098</c:v>
                </c:pt>
                <c:pt idx="8">
                  <c:v>0.33147964416390802</c:v>
                </c:pt>
                <c:pt idx="9">
                  <c:v>0.35345527486938499</c:v>
                </c:pt>
                <c:pt idx="10">
                  <c:v>0.37510921668274</c:v>
                </c:pt>
                <c:pt idx="11">
                  <c:v>0.396361294965489</c:v>
                </c:pt>
                <c:pt idx="12">
                  <c:v>0.41714048168643902</c:v>
                </c:pt>
                <c:pt idx="13">
                  <c:v>0.43738534250154099</c:v>
                </c:pt>
                <c:pt idx="14">
                  <c:v>0.45704410863876799</c:v>
                </c:pt>
                <c:pt idx="15">
                  <c:v>0.47607440596990702</c:v>
                </c:pt>
                <c:pt idx="16">
                  <c:v>0.49444268959292398</c:v>
                </c:pt>
                <c:pt idx="17">
                  <c:v>0.51212344392762199</c:v>
                </c:pt>
                <c:pt idx="18">
                  <c:v>0.52909821537743496</c:v>
                </c:pt>
                <c:pt idx="19">
                  <c:v>0.54535454700939201</c:v>
                </c:pt>
                <c:pt idx="20">
                  <c:v>0.56088488273465498</c:v>
                </c:pt>
                <c:pt idx="21">
                  <c:v>0.57568550266613205</c:v>
                </c:pt>
                <c:pt idx="22">
                  <c:v>0.58975554240896999</c:v>
                </c:pt>
                <c:pt idx="23">
                  <c:v>0.60309613785211102</c:v>
                </c:pt>
                <c:pt idx="24">
                  <c:v>0.61570972448568595</c:v>
                </c:pt>
                <c:pt idx="25">
                  <c:v>0.62759950728624903</c:v>
                </c:pt>
                <c:pt idx="26">
                  <c:v>0.63876910465613701</c:v>
                </c:pt>
                <c:pt idx="27">
                  <c:v>0.64922235854204802</c:v>
                </c:pt>
                <c:pt idx="28">
                  <c:v>0.65896329331651704</c:v>
                </c:pt>
                <c:pt idx="29">
                  <c:v>0.66799619873386995</c:v>
                </c:pt>
                <c:pt idx="30">
                  <c:v>0.67632580752085303</c:v>
                </c:pt>
                <c:pt idx="31">
                  <c:v>0.68395753597823195</c:v>
                </c:pt>
                <c:pt idx="32">
                  <c:v>0.69089775620469696</c:v>
                </c:pt>
                <c:pt idx="33">
                  <c:v>0.69715407089174497</c:v>
                </c:pt>
                <c:pt idx="34">
                  <c:v>0.70273556563390405</c:v>
                </c:pt>
                <c:pt idx="35">
                  <c:v>0.70765301883280596</c:v>
                </c:pt>
                <c:pt idx="36">
                  <c:v>0.71191905500431396</c:v>
                </c:pt>
                <c:pt idx="37">
                  <c:v>0.71554823311311599</c:v>
                </c:pt>
                <c:pt idx="38">
                  <c:v>0.71855706701846001</c:v>
                </c:pt>
                <c:pt idx="39">
                  <c:v>0.72096397987864302</c:v>
                </c:pt>
                <c:pt idx="40">
                  <c:v>0.72278919820624299</c:v>
                </c:pt>
                <c:pt idx="41">
                  <c:v>0.72405459408169104</c:v>
                </c:pt>
                <c:pt idx="42">
                  <c:v>0.72478348581363405</c:v>
                </c:pt>
                <c:pt idx="43">
                  <c:v>0.72500040815741695</c:v>
                </c:pt>
                <c:pt idx="44">
                  <c:v>0.724730863203492</c:v>
                </c:pt>
                <c:pt idx="45">
                  <c:v>0.72400106239482798</c:v>
                </c:pt>
                <c:pt idx="46">
                  <c:v>0.72283766900714397</c:v>
                </c:pt>
                <c:pt idx="47">
                  <c:v>0.721267549002094</c:v>
                </c:pt>
                <c:pt idx="48">
                  <c:v>0.71931753659598896</c:v>
                </c:pt>
                <c:pt idx="49">
                  <c:v>0.71701421930282205</c:v>
                </c:pt>
                <c:pt idx="50">
                  <c:v>0.71438374570743901</c:v>
                </c:pt>
                <c:pt idx="51">
                  <c:v>0.71145165787030995</c:v>
                </c:pt>
                <c:pt idx="52">
                  <c:v>0.70824274909996099</c:v>
                </c:pt>
                <c:pt idx="53">
                  <c:v>0.70478094687100501</c:v>
                </c:pt>
                <c:pt idx="54">
                  <c:v>0.70108921991540396</c:v>
                </c:pt>
                <c:pt idx="55">
                  <c:v>0.697189507960008</c:v>
                </c:pt>
                <c:pt idx="56">
                  <c:v>0.69310267220451705</c:v>
                </c:pt>
                <c:pt idx="57">
                  <c:v>0.68884846440579905</c:v>
                </c:pt>
                <c:pt idx="58">
                  <c:v>0.68444551233091799</c:v>
                </c:pt>
                <c:pt idx="59">
                  <c:v>0.67991131933618898</c:v>
                </c:pt>
                <c:pt idx="60">
                  <c:v>0.675262275899427</c:v>
                </c:pt>
                <c:pt idx="61">
                  <c:v>0.67051368105599296</c:v>
                </c:pt>
                <c:pt idx="62">
                  <c:v>0.665679771848393</c:v>
                </c:pt>
                <c:pt idx="63">
                  <c:v>0.66077375907929603</c:v>
                </c:pt>
                <c:pt idx="64">
                  <c:v>0.655807867847229</c:v>
                </c:pt>
                <c:pt idx="65">
                  <c:v>0.65079338153391797</c:v>
                </c:pt>
                <c:pt idx="66">
                  <c:v>0.64574068809589802</c:v>
                </c:pt>
                <c:pt idx="67">
                  <c:v>0.64065932768590494</c:v>
                </c:pt>
                <c:pt idx="68">
                  <c:v>0.63555804078902201</c:v>
                </c:pt>
                <c:pt idx="69">
                  <c:v>0.63044481620285697</c:v>
                </c:pt>
                <c:pt idx="70">
                  <c:v>0.62532693831963304</c:v>
                </c:pt>
                <c:pt idx="71">
                  <c:v>0.62021103328107297</c:v>
                </c:pt>
                <c:pt idx="72">
                  <c:v>0.61510311367501302</c:v>
                </c:pt>
                <c:pt idx="73">
                  <c:v>0.610008621526682</c:v>
                </c:pt>
                <c:pt idx="74">
                  <c:v>0.60493246940874401</c:v>
                </c:pt>
                <c:pt idx="75">
                  <c:v>0.59987907955378095</c:v>
                </c:pt>
                <c:pt idx="76">
                  <c:v>0.59485242090212498</c:v>
                </c:pt>
                <c:pt idx="77">
                  <c:v>0.58985604405814696</c:v>
                </c:pt>
                <c:pt idx="78">
                  <c:v>0.58489311416044498</c:v>
                </c:pt>
                <c:pt idx="79">
                  <c:v>0.57996644169688205</c:v>
                </c:pt>
                <c:pt idx="80">
                  <c:v>0.57507851131529697</c:v>
                </c:pt>
                <c:pt idx="81">
                  <c:v>0.57023150869558303</c:v>
                </c:pt>
                <c:pt idx="82">
                  <c:v>0.56542734555975105</c:v>
                </c:pt>
                <c:pt idx="83">
                  <c:v>0.56066768290412805</c:v>
                </c:pt>
                <c:pt idx="84">
                  <c:v>0.55595395254258495</c:v>
                </c:pt>
                <c:pt idx="85">
                  <c:v>0.55128737705227604</c:v>
                </c:pt>
                <c:pt idx="86">
                  <c:v>0.54666898821412302</c:v>
                </c:pt>
                <c:pt idx="87">
                  <c:v>0.54209964403964195</c:v>
                </c:pt>
                <c:pt idx="88">
                  <c:v>0.53758004447398999</c:v>
                </c:pt>
                <c:pt idx="89">
                  <c:v>0.53311074586255602</c:v>
                </c:pt>
                <c:pt idx="90">
                  <c:v>0.52869217426527204</c:v>
                </c:pt>
                <c:pt idx="91">
                  <c:v>0.524324637699219</c:v>
                </c:pt>
                <c:pt idx="92">
                  <c:v>0.52000833738625196</c:v>
                </c:pt>
                <c:pt idx="93">
                  <c:v>0.51574337807831905</c:v>
                </c:pt>
                <c:pt idx="94">
                  <c:v>0.51152977752905604</c:v>
                </c:pt>
                <c:pt idx="95">
                  <c:v>0.50736747517612901</c:v>
                </c:pt>
                <c:pt idx="96">
                  <c:v>0.50325634009473597</c:v>
                </c:pt>
                <c:pt idx="97">
                  <c:v>0.49919617827875701</c:v>
                </c:pt>
                <c:pt idx="98">
                  <c:v>0.49518673930220403</c:v>
                </c:pt>
                <c:pt idx="99">
                  <c:v>0.49122772240997098</c:v>
                </c:pt>
                <c:pt idx="100">
                  <c:v>0.48731878208340301</c:v>
                </c:pt>
                <c:pt idx="101">
                  <c:v>0.48345953312287598</c:v>
                </c:pt>
                <c:pt idx="102">
                  <c:v>0.47964955528647202</c:v>
                </c:pt>
                <c:pt idx="103">
                  <c:v>0.47588839752088802</c:v>
                </c:pt>
                <c:pt idx="104">
                  <c:v>0.472175581817947</c:v>
                </c:pt>
                <c:pt idx="105">
                  <c:v>0.46851060672752898</c:v>
                </c:pt>
                <c:pt idx="106">
                  <c:v>0.46489295055532398</c:v>
                </c:pt>
                <c:pt idx="107">
                  <c:v>0.46132207427155197</c:v>
                </c:pt>
                <c:pt idx="108">
                  <c:v>0.45779742415476199</c:v>
                </c:pt>
                <c:pt idx="109">
                  <c:v>0.454318434192858</c:v>
                </c:pt>
                <c:pt idx="110">
                  <c:v>0.45088452826172798</c:v>
                </c:pt>
                <c:pt idx="111">
                  <c:v>0.44749512210021902</c:v>
                </c:pt>
                <c:pt idx="112">
                  <c:v>0.44414962509865002</c:v>
                </c:pt>
                <c:pt idx="113">
                  <c:v>0.44084744191667202</c:v>
                </c:pt>
                <c:pt idx="114">
                  <c:v>0.437587973944981</c:v>
                </c:pt>
                <c:pt idx="115">
                  <c:v>0.43437062062419901</c:v>
                </c:pt>
                <c:pt idx="116">
                  <c:v>0.43119478063312899</c:v>
                </c:pt>
                <c:pt idx="117">
                  <c:v>0.42805985295760302</c:v>
                </c:pt>
                <c:pt idx="118">
                  <c:v>0.42496523785018803</c:v>
                </c:pt>
                <c:pt idx="119">
                  <c:v>0.421910337690175</c:v>
                </c:pt>
                <c:pt idx="120">
                  <c:v>0.41889455775249501</c:v>
                </c:pt>
                <c:pt idx="121">
                  <c:v>0.415917306893473</c:v>
                </c:pt>
                <c:pt idx="122">
                  <c:v>0.41297799816068198</c:v>
                </c:pt>
                <c:pt idx="123">
                  <c:v>0.41007604933354802</c:v>
                </c:pt>
                <c:pt idx="124">
                  <c:v>0.40721088340079697</c:v>
                </c:pt>
                <c:pt idx="125">
                  <c:v>0.40438192898033198</c:v>
                </c:pt>
                <c:pt idx="126">
                  <c:v>0.40158862068665202</c:v>
                </c:pt>
                <c:pt idx="127">
                  <c:v>0.39883039945050902</c:v>
                </c:pt>
                <c:pt idx="128">
                  <c:v>0.39610671279507198</c:v>
                </c:pt>
                <c:pt idx="129">
                  <c:v>0.39341701507256399</c:v>
                </c:pt>
                <c:pt idx="130">
                  <c:v>0.39076076766493301</c:v>
                </c:pt>
                <c:pt idx="131">
                  <c:v>0.38813743915189303</c:v>
                </c:pt>
                <c:pt idx="132">
                  <c:v>0.38554650544931901</c:v>
                </c:pt>
                <c:pt idx="133">
                  <c:v>0.38298744992078199</c:v>
                </c:pt>
                <c:pt idx="134">
                  <c:v>0.38045976346474902</c:v>
                </c:pt>
                <c:pt idx="135">
                  <c:v>0.37796294457974999</c:v>
                </c:pt>
                <c:pt idx="136">
                  <c:v>0.37549649940965302</c:v>
                </c:pt>
                <c:pt idx="137">
                  <c:v>0.37305994177096802</c:v>
                </c:pt>
                <c:pt idx="138">
                  <c:v>0.37065279316395899</c:v>
                </c:pt>
                <c:pt idx="139">
                  <c:v>0.36827458276919001</c:v>
                </c:pt>
                <c:pt idx="140">
                  <c:v>0.36592484743097897</c:v>
                </c:pt>
                <c:pt idx="141">
                  <c:v>0.36360313162913099</c:v>
                </c:pt>
                <c:pt idx="142">
                  <c:v>0.36130898744017298</c:v>
                </c:pt>
                <c:pt idx="143">
                  <c:v>0.35904197448922998</c:v>
                </c:pt>
                <c:pt idx="144">
                  <c:v>0.35680165989358698</c:v>
                </c:pt>
                <c:pt idx="145">
                  <c:v>0.35458761819885898</c:v>
                </c:pt>
                <c:pt idx="146">
                  <c:v>0.35239943130865697</c:v>
                </c:pt>
                <c:pt idx="147">
                  <c:v>0.35023668840851002</c:v>
                </c:pt>
                <c:pt idx="148">
                  <c:v>0.34809898588478699</c:v>
                </c:pt>
                <c:pt idx="149">
                  <c:v>0.34598592723925098</c:v>
                </c:pt>
                <c:pt idx="150">
                  <c:v>0.34389712299984998</c:v>
                </c:pt>
                <c:pt idx="151">
                  <c:v>0.34183219062829401</c:v>
                </c:pt>
                <c:pt idx="152">
                  <c:v>0.33979075442488899</c:v>
                </c:pt>
                <c:pt idx="153">
                  <c:v>0.33777244543110502</c:v>
                </c:pt>
                <c:pt idx="154">
                  <c:v>0.335776901330265</c:v>
                </c:pt>
                <c:pt idx="155">
                  <c:v>0.33380376634672798</c:v>
                </c:pt>
                <c:pt idx="156">
                  <c:v>0.33185269114390498</c:v>
                </c:pt>
                <c:pt idx="157">
                  <c:v>0.329923332721415</c:v>
                </c:pt>
                <c:pt idx="158">
                  <c:v>0.32801535431163897</c:v>
                </c:pt>
                <c:pt idx="159">
                  <c:v>0.32612842527594199</c:v>
                </c:pt>
                <c:pt idx="160">
                  <c:v>0.32426222100076602</c:v>
                </c:pt>
                <c:pt idx="161">
                  <c:v>0.322416422793811</c:v>
                </c:pt>
                <c:pt idx="162">
                  <c:v>0.32059071778047099</c:v>
                </c:pt>
                <c:pt idx="163">
                  <c:v>0.31878479880069999</c:v>
                </c:pt>
                <c:pt idx="164">
                  <c:v>0.31699836430644102</c:v>
                </c:pt>
                <c:pt idx="165">
                  <c:v>0.31523111825975603</c:v>
                </c:pt>
                <c:pt idx="166">
                  <c:v>0.313482770031771</c:v>
                </c:pt>
                <c:pt idx="167">
                  <c:v>0.31175303430252799</c:v>
                </c:pt>
                <c:pt idx="168">
                  <c:v>0.310041630961852</c:v>
                </c:pt>
                <c:pt idx="169">
                  <c:v>0.30834828501129002</c:v>
                </c:pt>
                <c:pt idx="170">
                  <c:v>0.306672726467214</c:v>
                </c:pt>
                <c:pt idx="171">
                  <c:v>0.305014690265132</c:v>
                </c:pt>
                <c:pt idx="172">
                  <c:v>0.303373916165256</c:v>
                </c:pt>
                <c:pt idx="173">
                  <c:v>0.30175014865939698</c:v>
                </c:pt>
                <c:pt idx="174">
                  <c:v>0.30014313687918398</c:v>
                </c:pt>
                <c:pt idx="175">
                  <c:v>0.29855263450567798</c:v>
                </c:pt>
                <c:pt idx="176">
                  <c:v>0.29697839968038098</c:v>
                </c:pt>
                <c:pt idx="177">
                  <c:v>0.29542019491765997</c:v>
                </c:pt>
                <c:pt idx="178">
                  <c:v>0.29387778701862899</c:v>
                </c:pt>
                <c:pt idx="179">
                  <c:v>0.29235094698645903</c:v>
                </c:pt>
                <c:pt idx="180">
                  <c:v>0.29083944994315503</c:v>
                </c:pt>
                <c:pt idx="181">
                  <c:v>0.28934307504779699</c:v>
                </c:pt>
                <c:pt idx="182">
                  <c:v>0.28786160541623701</c:v>
                </c:pt>
                <c:pt idx="183">
                  <c:v>0.28639482804225402</c:v>
                </c:pt>
                <c:pt idx="184">
                  <c:v>0.28494253372017098</c:v>
                </c:pt>
                <c:pt idx="185">
                  <c:v>0.28350451696891499</c:v>
                </c:pt>
                <c:pt idx="186">
                  <c:v>0.28208057595751701</c:v>
                </c:pt>
                <c:pt idx="187">
                  <c:v>0.28067051243204399</c:v>
                </c:pt>
                <c:pt idx="188">
                  <c:v>0.27927413164394799</c:v>
                </c:pt>
                <c:pt idx="189">
                  <c:v>0.27789124227980999</c:v>
                </c:pt>
                <c:pt idx="190">
                  <c:v>0.276521656392483</c:v>
                </c:pt>
                <c:pt idx="191">
                  <c:v>0.27516518933360101</c:v>
                </c:pt>
                <c:pt idx="192">
                  <c:v>0.27382165968744498</c:v>
                </c:pt>
                <c:pt idx="193">
                  <c:v>0.272490889206144</c:v>
                </c:pt>
                <c:pt idx="194">
                  <c:v>0.27117270274620098</c:v>
                </c:pt>
                <c:pt idx="195">
                  <c:v>0.26986692820630798</c:v>
                </c:pt>
                <c:pt idx="196">
                  <c:v>0.268573396466456</c:v>
                </c:pt>
                <c:pt idx="197">
                  <c:v>0.26729194132828998</c:v>
                </c:pt>
                <c:pt idx="198">
                  <c:v>0.26602239945671202</c:v>
                </c:pt>
                <c:pt idx="199">
                  <c:v>0.26476461032270399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14" dataDxfId="13">
  <autoFilter ref="B1:E203" xr:uid="{00000000-0009-0000-0100-000006000000}"/>
  <tableColumns count="4">
    <tableColumn id="1" xr3:uid="{00000000-0010-0000-0000-000001000000}" name="Pb Simulation" dataDxfId="12"/>
    <tableColumn id="2" xr3:uid="{00000000-0010-0000-0000-000002000000}" name="Pb Analytic" dataDxfId="11"/>
    <tableColumn id="3" xr3:uid="{00000000-0010-0000-0000-000003000000}" name="Absolute Error" dataDxfId="10"/>
    <tableColumn id="4" xr3:uid="{00000000-0010-0000-0000-000004000000}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8" dataDxfId="7">
  <autoFilter ref="F1:I203" xr:uid="{00000000-0009-0000-0100-000007000000}"/>
  <tableColumns count="4">
    <tableColumn id="1" xr3:uid="{00000000-0010-0000-0100-000001000000}" name="Pd Simulation" dataDxfId="6"/>
    <tableColumn id="2" xr3:uid="{00000000-0010-0000-0100-000002000000}" name="Pd Analytic" dataDxfId="5"/>
    <tableColumn id="3" xr3:uid="{00000000-0010-0000-0100-000003000000}" name="Absolute Error" dataDxfId="4"/>
    <tableColumn id="4" xr3:uid="{00000000-0010-0000-0100-000004000000}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2" dataDxfId="1">
  <autoFilter ref="A1:A203" xr:uid="{00000000-0009-0000-0100-00000B000000}"/>
  <tableColumns count="1">
    <tableColumn id="1" xr3:uid="{00000000-0010-0000-0200-000001000000}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:I201"/>
    </sheetView>
  </sheetViews>
  <sheetFormatPr defaultColWidth="9.1796875" defaultRowHeight="14.5" x14ac:dyDescent="0.35"/>
  <cols>
    <col min="1" max="1" width="9.7265625" style="1" customWidth="1"/>
    <col min="2" max="2" width="13" style="1" customWidth="1"/>
    <col min="3" max="3" width="15.36328125" style="1" customWidth="1"/>
    <col min="4" max="4" width="15.81640625" style="1" customWidth="1"/>
    <col min="5" max="5" width="15.1796875" style="1" customWidth="1"/>
    <col min="6" max="6" width="13" style="1" customWidth="1"/>
    <col min="7" max="7" width="15.36328125" style="1" customWidth="1"/>
    <col min="8" max="8" width="15.81640625" style="1" customWidth="1"/>
    <col min="9" max="10" width="15.1796875" style="1" customWidth="1"/>
    <col min="11" max="11" width="23.81640625" style="1" customWidth="1"/>
    <col min="12" max="12" width="16.81640625" style="1" customWidth="1"/>
    <col min="13" max="13" width="16.1796875" style="1" customWidth="1"/>
    <col min="14" max="16384" width="9.1796875" style="1"/>
  </cols>
  <sheetData>
    <row r="1" spans="1:9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</row>
    <row r="2" spans="1:9" x14ac:dyDescent="0.35">
      <c r="A2" s="1">
        <v>0.1</v>
      </c>
      <c r="B2">
        <v>0</v>
      </c>
      <c r="C2" s="3">
        <v>4.5375452079728403E-19</v>
      </c>
      <c r="D2" s="1">
        <f>ABS(Table6[[#This Row],[Pb Analytic]]-Table6[[#This Row],[Pb Simulation]])</f>
        <v>4.5375452079728403E-19</v>
      </c>
      <c r="E2" s="2">
        <f>Table6[[#This Row],[Absolute Error]]/Table6[[#This Row],[Pb Analytic]]</f>
        <v>1</v>
      </c>
      <c r="F2">
        <v>0.15671499999999999</v>
      </c>
      <c r="G2">
        <v>0.155757093504092</v>
      </c>
      <c r="H2" s="1">
        <f>ABS(Table7[[#This Row],[Pd Analytic]]-Table7[[#This Row],[Pd Simulation]])</f>
        <v>9.5790649590798971E-4</v>
      </c>
      <c r="I2" s="1">
        <f>Table7[[#This Row],[Absolute Error]]/Table7[[#This Row],[Pd Analytic]]</f>
        <v>6.1500023810011828E-3</v>
      </c>
    </row>
    <row r="3" spans="1:9" x14ac:dyDescent="0.35">
      <c r="A3" s="1">
        <v>0.2</v>
      </c>
      <c r="B3">
        <v>0</v>
      </c>
      <c r="C3" s="3">
        <v>1.69572444603004E-15</v>
      </c>
      <c r="D3" s="1">
        <f>ABS(Table6[[#This Row],[Pb Analytic]]-Table6[[#This Row],[Pb Simulation]])</f>
        <v>1.69572444603004E-15</v>
      </c>
      <c r="E3" s="2">
        <f>Table6[[#This Row],[Absolute Error]]/Table6[[#This Row],[Pb Analytic]]</f>
        <v>1</v>
      </c>
      <c r="F3">
        <v>0.178677</v>
      </c>
      <c r="G3">
        <v>0.17675147479842401</v>
      </c>
      <c r="H3" s="1">
        <f>ABS(Table7[[#This Row],[Pd Analytic]]-Table7[[#This Row],[Pd Simulation]])</f>
        <v>1.9255252015759894E-3</v>
      </c>
      <c r="I3" s="1">
        <f>Table7[[#This Row],[Absolute Error]]/Table7[[#This Row],[Pd Analytic]]</f>
        <v>1.0893969647336476E-2</v>
      </c>
    </row>
    <row r="4" spans="1:9" x14ac:dyDescent="0.35">
      <c r="A4" s="1">
        <v>0.3</v>
      </c>
      <c r="B4">
        <v>0</v>
      </c>
      <c r="C4" s="3">
        <v>2.00028262167395E-13</v>
      </c>
      <c r="D4" s="1">
        <f>ABS(Table6[[#This Row],[Pb Analytic]]-Table6[[#This Row],[Pb Simulation]])</f>
        <v>2.00028262167395E-13</v>
      </c>
      <c r="E4" s="2">
        <f>Table6[[#This Row],[Absolute Error]]/Table6[[#This Row],[Pb Analytic]]</f>
        <v>1</v>
      </c>
      <c r="F4">
        <v>0.20117699999999999</v>
      </c>
      <c r="G4">
        <v>0.198227381651398</v>
      </c>
      <c r="H4" s="1">
        <f>ABS(Table7[[#This Row],[Pd Analytic]]-Table7[[#This Row],[Pd Simulation]])</f>
        <v>2.9496183486019956E-3</v>
      </c>
      <c r="I4" s="1">
        <f>Table7[[#This Row],[Absolute Error]]/Table7[[#This Row],[Pd Analytic]]</f>
        <v>1.4879974320546616E-2</v>
      </c>
    </row>
    <row r="5" spans="1:9" x14ac:dyDescent="0.35">
      <c r="A5" s="1">
        <v>0.4</v>
      </c>
      <c r="B5">
        <v>0</v>
      </c>
      <c r="C5" s="3">
        <v>5.7208024907001298E-12</v>
      </c>
      <c r="D5" s="1">
        <f>ABS(Table6[[#This Row],[Pb Analytic]]-Table6[[#This Row],[Pb Simulation]])</f>
        <v>5.7208024907001298E-12</v>
      </c>
      <c r="E5" s="2">
        <f>Table6[[#This Row],[Absolute Error]]/Table6[[#This Row],[Pb Analytic]]</f>
        <v>1</v>
      </c>
      <c r="F5">
        <v>0.22447500000000001</v>
      </c>
      <c r="G5">
        <v>0.22008680361603999</v>
      </c>
      <c r="H5" s="1">
        <f>ABS(Table7[[#This Row],[Pd Analytic]]-Table7[[#This Row],[Pd Simulation]])</f>
        <v>4.3881963839600135E-3</v>
      </c>
      <c r="I5" s="1">
        <f>Table7[[#This Row],[Absolute Error]]/Table7[[#This Row],[Pd Analytic]]</f>
        <v>1.9938480235351105E-2</v>
      </c>
    </row>
    <row r="6" spans="1:9" x14ac:dyDescent="0.35">
      <c r="A6" s="1">
        <v>0.5</v>
      </c>
      <c r="B6">
        <v>0</v>
      </c>
      <c r="C6" s="3">
        <v>7.5151497010860298E-11</v>
      </c>
      <c r="D6" s="1">
        <f>ABS(Table6[[#This Row],[Pb Analytic]]-Table6[[#This Row],[Pb Simulation]])</f>
        <v>7.5151497010860298E-11</v>
      </c>
      <c r="E6" s="2">
        <f>Table6[[#This Row],[Absolute Error]]/Table6[[#This Row],[Pb Analytic]]</f>
        <v>1</v>
      </c>
      <c r="F6">
        <v>0.24659</v>
      </c>
      <c r="G6">
        <v>0.242226749403219</v>
      </c>
      <c r="H6" s="1">
        <f>ABS(Table7[[#This Row],[Pd Analytic]]-Table7[[#This Row],[Pd Simulation]])</f>
        <v>4.3632505967809987E-3</v>
      </c>
      <c r="I6" s="1">
        <f>Table7[[#This Row],[Absolute Error]]/Table7[[#This Row],[Pd Analytic]]</f>
        <v>1.8013083226897379E-2</v>
      </c>
    </row>
    <row r="7" spans="1:9" x14ac:dyDescent="0.35">
      <c r="A7" s="1">
        <v>0.6</v>
      </c>
      <c r="B7">
        <v>0</v>
      </c>
      <c r="C7" s="3">
        <v>6.0275342835570504E-10</v>
      </c>
      <c r="D7" s="1">
        <f>ABS(Table6[[#This Row],[Pb Analytic]]-Table6[[#This Row],[Pb Simulation]])</f>
        <v>6.0275342835570504E-10</v>
      </c>
      <c r="E7" s="2">
        <f>Table6[[#This Row],[Absolute Error]]/Table6[[#This Row],[Pb Analytic]]</f>
        <v>1</v>
      </c>
      <c r="F7">
        <v>0.26960600000000001</v>
      </c>
      <c r="G7">
        <v>0.26454140361237999</v>
      </c>
      <c r="H7" s="1">
        <f>ABS(Table7[[#This Row],[Pd Analytic]]-Table7[[#This Row],[Pd Simulation]])</f>
        <v>5.064596387620024E-3</v>
      </c>
      <c r="I7" s="1">
        <f>Table7[[#This Row],[Absolute Error]]/Table7[[#This Row],[Pd Analytic]]</f>
        <v>1.9144815588265866E-2</v>
      </c>
    </row>
    <row r="8" spans="1:9" x14ac:dyDescent="0.35">
      <c r="A8" s="1">
        <v>0.7</v>
      </c>
      <c r="B8">
        <v>0</v>
      </c>
      <c r="C8" s="3">
        <v>3.43564518149979E-9</v>
      </c>
      <c r="D8" s="1">
        <f>ABS(Table6[[#This Row],[Pb Analytic]]-Table6[[#This Row],[Pb Simulation]])</f>
        <v>3.43564518149979E-9</v>
      </c>
      <c r="E8" s="2">
        <f>Table6[[#This Row],[Absolute Error]]/Table6[[#This Row],[Pb Analytic]]</f>
        <v>1</v>
      </c>
      <c r="F8">
        <v>0.29338700000000001</v>
      </c>
      <c r="G8">
        <v>0.28692435746984501</v>
      </c>
      <c r="H8" s="1">
        <f>ABS(Table7[[#This Row],[Pd Analytic]]-Table7[[#This Row],[Pd Simulation]])</f>
        <v>6.4626425301549939E-3</v>
      </c>
      <c r="I8" s="1">
        <f>Table7[[#This Row],[Absolute Error]]/Table7[[#This Row],[Pd Analytic]]</f>
        <v>2.2523854674255741E-2</v>
      </c>
    </row>
    <row r="9" spans="1:9" x14ac:dyDescent="0.35">
      <c r="A9" s="1">
        <v>0.8</v>
      </c>
      <c r="B9">
        <v>0</v>
      </c>
      <c r="C9" s="3">
        <v>1.5237674736415099E-8</v>
      </c>
      <c r="D9" s="1">
        <f>ABS(Table6[[#This Row],[Pb Analytic]]-Table6[[#This Row],[Pb Simulation]])</f>
        <v>1.5237674736415099E-8</v>
      </c>
      <c r="E9" s="2">
        <f>Table6[[#This Row],[Absolute Error]]/Table6[[#This Row],[Pb Analytic]]</f>
        <v>1</v>
      </c>
      <c r="F9">
        <v>0.31752999999999998</v>
      </c>
      <c r="G9">
        <v>0.30927081062871098</v>
      </c>
      <c r="H9" s="1">
        <f>ABS(Table7[[#This Row],[Pd Analytic]]-Table7[[#This Row],[Pd Simulation]])</f>
        <v>8.2591893712889997E-3</v>
      </c>
      <c r="I9" s="1">
        <f>Table7[[#This Row],[Absolute Error]]/Table7[[#This Row],[Pd Analytic]]</f>
        <v>2.6705363349677404E-2</v>
      </c>
    </row>
    <row r="10" spans="1:9" x14ac:dyDescent="0.35">
      <c r="A10" s="1">
        <v>0.9</v>
      </c>
      <c r="B10">
        <v>0</v>
      </c>
      <c r="C10" s="3">
        <v>5.5754730193495001E-8</v>
      </c>
      <c r="D10" s="1">
        <f>ABS(Table6[[#This Row],[Pb Analytic]]-Table6[[#This Row],[Pb Simulation]])</f>
        <v>5.5754730193495001E-8</v>
      </c>
      <c r="E10" s="2">
        <f>Table6[[#This Row],[Absolute Error]]/Table6[[#This Row],[Pb Analytic]]</f>
        <v>1</v>
      </c>
      <c r="F10">
        <v>0.33769700000000002</v>
      </c>
      <c r="G10">
        <v>0.33147964416390802</v>
      </c>
      <c r="H10" s="1">
        <f>ABS(Table7[[#This Row],[Pd Analytic]]-Table7[[#This Row],[Pd Simulation]])</f>
        <v>6.2173558360920089E-3</v>
      </c>
      <c r="I10" s="1">
        <f>Table7[[#This Row],[Absolute Error]]/Table7[[#This Row],[Pd Analytic]]</f>
        <v>1.8756372964542248E-2</v>
      </c>
    </row>
    <row r="11" spans="1:9" x14ac:dyDescent="0.35">
      <c r="A11" s="1">
        <v>1</v>
      </c>
      <c r="B11">
        <v>0</v>
      </c>
      <c r="C11" s="3">
        <v>1.7517066772108001E-7</v>
      </c>
      <c r="D11" s="1">
        <f>ABS(Table6[[#This Row],[Pb Analytic]]-Table6[[#This Row],[Pb Simulation]])</f>
        <v>1.7517066772108001E-7</v>
      </c>
      <c r="E11" s="2">
        <f>Table6[[#This Row],[Absolute Error]]/Table6[[#This Row],[Pb Analytic]]</f>
        <v>1</v>
      </c>
      <c r="F11">
        <v>0.359093</v>
      </c>
      <c r="G11">
        <v>0.35345527486938499</v>
      </c>
      <c r="H11" s="1">
        <f>ABS(Table7[[#This Row],[Pd Analytic]]-Table7[[#This Row],[Pd Simulation]])</f>
        <v>5.6377251306150011E-3</v>
      </c>
      <c r="I11" s="1">
        <f>Table7[[#This Row],[Absolute Error]]/Table7[[#This Row],[Pd Analytic]]</f>
        <v>1.5950321105543983E-2</v>
      </c>
    </row>
    <row r="12" spans="1:9" x14ac:dyDescent="0.35">
      <c r="A12" s="1">
        <v>1.1000000000000001</v>
      </c>
      <c r="B12" s="3">
        <v>9.9999999999999995E-7</v>
      </c>
      <c r="C12" s="3">
        <v>4.8624664606463E-7</v>
      </c>
      <c r="D12" s="1">
        <f>ABS(Table6[[#This Row],[Pb Analytic]]-Table6[[#This Row],[Pb Simulation]])</f>
        <v>5.1375335393536995E-7</v>
      </c>
      <c r="E12" s="2">
        <f>Table6[[#This Row],[Absolute Error]]/Table6[[#This Row],[Pb Analytic]]</f>
        <v>1.0565694552206411</v>
      </c>
      <c r="F12">
        <v>0.38181399999999999</v>
      </c>
      <c r="G12">
        <v>0.37510921668274</v>
      </c>
      <c r="H12" s="1">
        <f>ABS(Table7[[#This Row],[Pd Analytic]]-Table7[[#This Row],[Pd Simulation]])</f>
        <v>6.704783317259988E-3</v>
      </c>
      <c r="I12" s="1">
        <f>Table7[[#This Row],[Absolute Error]]/Table7[[#This Row],[Pd Analytic]]</f>
        <v>1.7874216412364939E-2</v>
      </c>
    </row>
    <row r="13" spans="1:9" x14ac:dyDescent="0.35">
      <c r="A13" s="1">
        <v>1.2</v>
      </c>
      <c r="B13" s="3">
        <v>3.9999999999999998E-6</v>
      </c>
      <c r="C13" s="3">
        <v>1.2179684627863699E-6</v>
      </c>
      <c r="D13" s="1">
        <f>ABS(Table6[[#This Row],[Pb Analytic]]-Table6[[#This Row],[Pb Simulation]])</f>
        <v>2.7820315372136299E-6</v>
      </c>
      <c r="E13" s="2">
        <f>Table6[[#This Row],[Absolute Error]]/Table6[[#This Row],[Pb Analytic]]</f>
        <v>2.2841572850327525</v>
      </c>
      <c r="F13">
        <v>0.40349600000000002</v>
      </c>
      <c r="G13">
        <v>0.396361294965489</v>
      </c>
      <c r="H13" s="1">
        <f>ABS(Table7[[#This Row],[Pd Analytic]]-Table7[[#This Row],[Pd Simulation]])</f>
        <v>7.1347050345110241E-3</v>
      </c>
      <c r="I13" s="1">
        <f>Table7[[#This Row],[Absolute Error]]/Table7[[#This Row],[Pd Analytic]]</f>
        <v>1.8000508942560195E-2</v>
      </c>
    </row>
    <row r="14" spans="1:9" x14ac:dyDescent="0.35">
      <c r="A14" s="1">
        <v>1.3</v>
      </c>
      <c r="B14" s="3">
        <v>5.0000000000000004E-6</v>
      </c>
      <c r="C14" s="3">
        <v>2.7975362451174898E-6</v>
      </c>
      <c r="D14" s="1">
        <f>ABS(Table6[[#This Row],[Pb Analytic]]-Table6[[#This Row],[Pb Simulation]])</f>
        <v>2.2024637548825106E-6</v>
      </c>
      <c r="E14" s="2">
        <f>Table6[[#This Row],[Absolute Error]]/Table6[[#This Row],[Pb Analytic]]</f>
        <v>0.7872869417604319</v>
      </c>
      <c r="F14">
        <v>0.42344300000000001</v>
      </c>
      <c r="G14">
        <v>0.41714048168643902</v>
      </c>
      <c r="H14" s="1">
        <f>ABS(Table7[[#This Row],[Pd Analytic]]-Table7[[#This Row],[Pd Simulation]])</f>
        <v>6.3025183135609897E-3</v>
      </c>
      <c r="I14" s="1">
        <f>Table7[[#This Row],[Absolute Error]]/Table7[[#This Row],[Pd Analytic]]</f>
        <v>1.510886281782294E-2</v>
      </c>
    </row>
    <row r="15" spans="1:9" x14ac:dyDescent="0.35">
      <c r="A15" s="1">
        <v>1.4</v>
      </c>
      <c r="B15" s="3">
        <v>1.2E-5</v>
      </c>
      <c r="C15" s="3">
        <v>5.9663807284447699E-6</v>
      </c>
      <c r="D15" s="1">
        <f>ABS(Table6[[#This Row],[Pb Analytic]]-Table6[[#This Row],[Pb Simulation]])</f>
        <v>6.0336192715552304E-6</v>
      </c>
      <c r="E15" s="2">
        <f>Table6[[#This Row],[Absolute Error]]/Table6[[#This Row],[Pb Analytic]]</f>
        <v>1.0112695696387426</v>
      </c>
      <c r="F15">
        <v>0.44275500000000001</v>
      </c>
      <c r="G15">
        <v>0.43738534250154099</v>
      </c>
      <c r="H15" s="1">
        <f>ABS(Table7[[#This Row],[Pd Analytic]]-Table7[[#This Row],[Pd Simulation]])</f>
        <v>5.369657498459024E-3</v>
      </c>
      <c r="I15" s="1">
        <f>Table7[[#This Row],[Absolute Error]]/Table7[[#This Row],[Pd Analytic]]</f>
        <v>1.2276720266272082E-2</v>
      </c>
    </row>
    <row r="16" spans="1:9" x14ac:dyDescent="0.35">
      <c r="A16" s="1">
        <v>1.5</v>
      </c>
      <c r="B16" s="3">
        <v>1.8E-5</v>
      </c>
      <c r="C16" s="3">
        <v>1.1933353064802E-5</v>
      </c>
      <c r="D16" s="1">
        <f>ABS(Table6[[#This Row],[Pb Analytic]]-Table6[[#This Row],[Pb Simulation]])</f>
        <v>6.0666469351980009E-6</v>
      </c>
      <c r="E16" s="2">
        <f>Table6[[#This Row],[Absolute Error]]/Table6[[#This Row],[Pb Analytic]]</f>
        <v>0.50837739420380246</v>
      </c>
      <c r="F16">
        <v>0.46308500000000002</v>
      </c>
      <c r="G16">
        <v>0.45704410863876799</v>
      </c>
      <c r="H16" s="1">
        <f>ABS(Table7[[#This Row],[Pd Analytic]]-Table7[[#This Row],[Pd Simulation]])</f>
        <v>6.040891361232037E-3</v>
      </c>
      <c r="I16" s="1">
        <f>Table7[[#This Row],[Absolute Error]]/Table7[[#This Row],[Pd Analytic]]</f>
        <v>1.3217304953834446E-2</v>
      </c>
    </row>
    <row r="17" spans="1:9" x14ac:dyDescent="0.35">
      <c r="A17" s="1">
        <v>1.6</v>
      </c>
      <c r="B17" s="3">
        <v>2.6999999999999999E-5</v>
      </c>
      <c r="C17" s="3">
        <v>2.2564443058066902E-5</v>
      </c>
      <c r="D17" s="1">
        <f>ABS(Table6[[#This Row],[Pb Analytic]]-Table6[[#This Row],[Pb Simulation]])</f>
        <v>4.4355569419330973E-6</v>
      </c>
      <c r="E17" s="2">
        <f>Table6[[#This Row],[Absolute Error]]/Table6[[#This Row],[Pb Analytic]]</f>
        <v>0.19657285271870972</v>
      </c>
      <c r="F17">
        <v>0.48130099999999998</v>
      </c>
      <c r="G17">
        <v>0.47607440596990702</v>
      </c>
      <c r="H17" s="1">
        <f>ABS(Table7[[#This Row],[Pd Analytic]]-Table7[[#This Row],[Pd Simulation]])</f>
        <v>5.226594030092957E-3</v>
      </c>
      <c r="I17" s="1">
        <f>Table7[[#This Row],[Absolute Error]]/Table7[[#This Row],[Pd Analytic]]</f>
        <v>1.0978523450435883E-2</v>
      </c>
    </row>
    <row r="18" spans="1:9" x14ac:dyDescent="0.35">
      <c r="A18" s="1">
        <v>1.7</v>
      </c>
      <c r="B18" s="3">
        <v>5.5000000000000002E-5</v>
      </c>
      <c r="C18" s="3">
        <v>4.0603716817218102E-5</v>
      </c>
      <c r="D18" s="1">
        <f>ABS(Table6[[#This Row],[Pb Analytic]]-Table6[[#This Row],[Pb Simulation]])</f>
        <v>1.43962831827819E-5</v>
      </c>
      <c r="E18" s="2">
        <f>Table6[[#This Row],[Absolute Error]]/Table6[[#This Row],[Pb Analytic]]</f>
        <v>0.35455579713522983</v>
      </c>
      <c r="F18">
        <v>0.50100500000000003</v>
      </c>
      <c r="G18">
        <v>0.49444268959292398</v>
      </c>
      <c r="H18" s="1">
        <f>ABS(Table7[[#This Row],[Pd Analytic]]-Table7[[#This Row],[Pd Simulation]])</f>
        <v>6.5623104070760552E-3</v>
      </c>
      <c r="I18" s="1">
        <f>Table7[[#This Row],[Absolute Error]]/Table7[[#This Row],[Pd Analytic]]</f>
        <v>1.3272135568388773E-2</v>
      </c>
    </row>
    <row r="19" spans="1:9" x14ac:dyDescent="0.35">
      <c r="A19" s="1">
        <v>1.8</v>
      </c>
      <c r="B19">
        <v>1.03E-4</v>
      </c>
      <c r="C19" s="3">
        <v>6.9915201161037599E-5</v>
      </c>
      <c r="D19" s="1">
        <f>ABS(Table6[[#This Row],[Pb Analytic]]-Table6[[#This Row],[Pb Simulation]])</f>
        <v>3.3084798838962397E-5</v>
      </c>
      <c r="E19" s="2">
        <f>Table6[[#This Row],[Absolute Error]]/Table6[[#This Row],[Pb Analytic]]</f>
        <v>0.473213239603749</v>
      </c>
      <c r="F19">
        <v>0.51762399999999997</v>
      </c>
      <c r="G19">
        <v>0.51212344392762199</v>
      </c>
      <c r="H19" s="1">
        <f>ABS(Table7[[#This Row],[Pd Analytic]]-Table7[[#This Row],[Pd Simulation]])</f>
        <v>5.5005560723779823E-3</v>
      </c>
      <c r="I19" s="1">
        <f>Table7[[#This Row],[Absolute Error]]/Table7[[#This Row],[Pd Analytic]]</f>
        <v>1.0740683984690557E-2</v>
      </c>
    </row>
    <row r="20" spans="1:9" x14ac:dyDescent="0.35">
      <c r="A20" s="1">
        <v>1.9</v>
      </c>
      <c r="B20">
        <v>1.3200000000000001E-4</v>
      </c>
      <c r="C20">
        <v>1.1573084433721599E-4</v>
      </c>
      <c r="D20" s="1">
        <f>ABS(Table6[[#This Row],[Pb Analytic]]-Table6[[#This Row],[Pb Simulation]])</f>
        <v>1.6269155662784017E-5</v>
      </c>
      <c r="E20" s="2">
        <f>Table6[[#This Row],[Absolute Error]]/Table6[[#This Row],[Pb Analytic]]</f>
        <v>0.14057752499738987</v>
      </c>
      <c r="F20">
        <v>0.53364199999999995</v>
      </c>
      <c r="G20">
        <v>0.52909821537743496</v>
      </c>
      <c r="H20" s="1">
        <f>ABS(Table7[[#This Row],[Pd Analytic]]-Table7[[#This Row],[Pd Simulation]])</f>
        <v>4.5437846225649947E-3</v>
      </c>
      <c r="I20" s="1">
        <f>Table7[[#This Row],[Absolute Error]]/Table7[[#This Row],[Pd Analytic]]</f>
        <v>8.5877904905116015E-3</v>
      </c>
    </row>
    <row r="21" spans="1:9" x14ac:dyDescent="0.35">
      <c r="A21" s="1">
        <v>2</v>
      </c>
      <c r="B21">
        <v>2.4800000000000001E-4</v>
      </c>
      <c r="C21">
        <v>1.8488610215749299E-4</v>
      </c>
      <c r="D21" s="1">
        <f>ABS(Table6[[#This Row],[Pb Analytic]]-Table6[[#This Row],[Pb Simulation]])</f>
        <v>6.3113897842507024E-5</v>
      </c>
      <c r="E21" s="2">
        <f>Table6[[#This Row],[Absolute Error]]/Table6[[#This Row],[Pb Analytic]]</f>
        <v>0.34136637154448857</v>
      </c>
      <c r="F21">
        <v>0.54936499999999999</v>
      </c>
      <c r="G21">
        <v>0.54535454700939201</v>
      </c>
      <c r="H21" s="1">
        <f>ABS(Table7[[#This Row],[Pd Analytic]]-Table7[[#This Row],[Pd Simulation]])</f>
        <v>4.0104529906079822E-3</v>
      </c>
      <c r="I21" s="1">
        <f>Table7[[#This Row],[Absolute Error]]/Table7[[#This Row],[Pd Analytic]]</f>
        <v>7.3538453334632504E-3</v>
      </c>
    </row>
    <row r="22" spans="1:9" x14ac:dyDescent="0.35">
      <c r="A22" s="1">
        <v>2.1</v>
      </c>
      <c r="B22">
        <v>4.0099999999999999E-4</v>
      </c>
      <c r="C22">
        <v>2.8602267378030898E-4</v>
      </c>
      <c r="D22" s="1">
        <f>ABS(Table6[[#This Row],[Pb Analytic]]-Table6[[#This Row],[Pb Simulation]])</f>
        <v>1.1497732621969101E-4</v>
      </c>
      <c r="E22" s="2">
        <f>Table6[[#This Row],[Absolute Error]]/Table6[[#This Row],[Pb Analytic]]</f>
        <v>0.40198675405714124</v>
      </c>
      <c r="F22">
        <v>0.56313299999999999</v>
      </c>
      <c r="G22">
        <v>0.56088488273465498</v>
      </c>
      <c r="H22" s="1">
        <f>ABS(Table7[[#This Row],[Pd Analytic]]-Table7[[#This Row],[Pd Simulation]])</f>
        <v>2.2481172653450177E-3</v>
      </c>
      <c r="I22" s="1">
        <f>Table7[[#This Row],[Absolute Error]]/Table7[[#This Row],[Pd Analytic]]</f>
        <v>4.0081616291458566E-3</v>
      </c>
    </row>
    <row r="23" spans="1:9" x14ac:dyDescent="0.35">
      <c r="A23" s="1">
        <v>2.2000000000000002</v>
      </c>
      <c r="B23">
        <v>5.13E-4</v>
      </c>
      <c r="C23">
        <v>4.2973779249531999E-4</v>
      </c>
      <c r="D23" s="1">
        <f>ABS(Table6[[#This Row],[Pb Analytic]]-Table6[[#This Row],[Pb Simulation]])</f>
        <v>8.3262207504680014E-5</v>
      </c>
      <c r="E23" s="2">
        <f>Table6[[#This Row],[Absolute Error]]/Table6[[#This Row],[Pb Analytic]]</f>
        <v>0.19375118725585852</v>
      </c>
      <c r="F23">
        <v>0.57904999999999995</v>
      </c>
      <c r="G23">
        <v>0.57568550266613205</v>
      </c>
      <c r="H23" s="1">
        <f>ABS(Table7[[#This Row],[Pd Analytic]]-Table7[[#This Row],[Pd Simulation]])</f>
        <v>3.3644973338678996E-3</v>
      </c>
      <c r="I23" s="1">
        <f>Table7[[#This Row],[Absolute Error]]/Table7[[#This Row],[Pd Analytic]]</f>
        <v>5.844332223559805E-3</v>
      </c>
    </row>
    <row r="24" spans="1:9" x14ac:dyDescent="0.35">
      <c r="A24" s="1">
        <v>2.2999999999999998</v>
      </c>
      <c r="B24">
        <v>7.8100000000000001E-4</v>
      </c>
      <c r="C24">
        <v>6.2866138414666704E-4</v>
      </c>
      <c r="D24" s="1">
        <f>ABS(Table6[[#This Row],[Pb Analytic]]-Table6[[#This Row],[Pb Simulation]])</f>
        <v>1.5233861585333297E-4</v>
      </c>
      <c r="E24" s="2">
        <f>Table6[[#This Row],[Absolute Error]]/Table6[[#This Row],[Pb Analytic]]</f>
        <v>0.24232220984928873</v>
      </c>
      <c r="F24">
        <v>0.59110499999999999</v>
      </c>
      <c r="G24">
        <v>0.58975554240896999</v>
      </c>
      <c r="H24" s="1">
        <f>ABS(Table7[[#This Row],[Pd Analytic]]-Table7[[#This Row],[Pd Simulation]])</f>
        <v>1.3494575910300011E-3</v>
      </c>
      <c r="I24" s="1">
        <f>Table7[[#This Row],[Absolute Error]]/Table7[[#This Row],[Pd Analytic]]</f>
        <v>2.2881643223188405E-3</v>
      </c>
    </row>
    <row r="25" spans="1:9" x14ac:dyDescent="0.35">
      <c r="A25" s="1">
        <v>2.4</v>
      </c>
      <c r="B25">
        <v>1.078E-3</v>
      </c>
      <c r="C25">
        <v>8.9744622081194499E-4</v>
      </c>
      <c r="D25" s="1">
        <f>ABS(Table6[[#This Row],[Pb Analytic]]-Table6[[#This Row],[Pb Simulation]])</f>
        <v>1.8055377918805497E-4</v>
      </c>
      <c r="E25" s="2">
        <f>Table6[[#This Row],[Absolute Error]]/Table6[[#This Row],[Pb Analytic]]</f>
        <v>0.20118618252657286</v>
      </c>
      <c r="F25">
        <v>0.60578299999999996</v>
      </c>
      <c r="G25">
        <v>0.60309613785211102</v>
      </c>
      <c r="H25" s="1">
        <f>ABS(Table7[[#This Row],[Pd Analytic]]-Table7[[#This Row],[Pd Simulation]])</f>
        <v>2.6868621478889354E-3</v>
      </c>
      <c r="I25" s="1">
        <f>Table7[[#This Row],[Absolute Error]]/Table7[[#This Row],[Pd Analytic]]</f>
        <v>4.4551141671343242E-3</v>
      </c>
    </row>
    <row r="26" spans="1:9" x14ac:dyDescent="0.35">
      <c r="A26" s="1">
        <v>2.5</v>
      </c>
      <c r="B26">
        <v>1.423E-3</v>
      </c>
      <c r="C26">
        <v>1.2526615851570101E-3</v>
      </c>
      <c r="D26" s="1">
        <f>ABS(Table6[[#This Row],[Pb Analytic]]-Table6[[#This Row],[Pb Simulation]])</f>
        <v>1.7033841484298995E-4</v>
      </c>
      <c r="E26" s="2">
        <f>Table6[[#This Row],[Absolute Error]]/Table6[[#This Row],[Pb Analytic]]</f>
        <v>0.13598119145773879</v>
      </c>
      <c r="F26">
        <v>0.61710299999999996</v>
      </c>
      <c r="G26">
        <v>0.61570972448568595</v>
      </c>
      <c r="H26" s="1">
        <f>ABS(Table7[[#This Row],[Pd Analytic]]-Table7[[#This Row],[Pd Simulation]])</f>
        <v>1.3932755143140074E-3</v>
      </c>
      <c r="I26" s="1">
        <f>Table7[[#This Row],[Absolute Error]]/Table7[[#This Row],[Pd Analytic]]</f>
        <v>2.2628772275406842E-3</v>
      </c>
    </row>
    <row r="27" spans="1:9" x14ac:dyDescent="0.35">
      <c r="A27" s="1">
        <v>2.6</v>
      </c>
      <c r="B27">
        <v>1.952E-3</v>
      </c>
      <c r="C27">
        <v>1.7125874167131601E-3</v>
      </c>
      <c r="D27" s="1">
        <f>ABS(Table6[[#This Row],[Pb Analytic]]-Table6[[#This Row],[Pb Simulation]])</f>
        <v>2.3941258328683988E-4</v>
      </c>
      <c r="E27" s="2">
        <f>Table6[[#This Row],[Absolute Error]]/Table6[[#This Row],[Pb Analytic]]</f>
        <v>0.13979583228885706</v>
      </c>
      <c r="F27">
        <v>0.62862899999999999</v>
      </c>
      <c r="G27">
        <v>0.62759950728624903</v>
      </c>
      <c r="H27" s="1">
        <f>ABS(Table7[[#This Row],[Pd Analytic]]-Table7[[#This Row],[Pd Simulation]])</f>
        <v>1.029492713750968E-3</v>
      </c>
      <c r="I27" s="1">
        <f>Table7[[#This Row],[Absolute Error]]/Table7[[#This Row],[Pd Analytic]]</f>
        <v>1.6403657138013253E-3</v>
      </c>
    </row>
    <row r="28" spans="1:9" x14ac:dyDescent="0.35">
      <c r="A28" s="1">
        <v>2.7</v>
      </c>
      <c r="B28">
        <v>2.6359999999999999E-3</v>
      </c>
      <c r="C28">
        <v>2.2969128234477799E-3</v>
      </c>
      <c r="D28" s="1">
        <f>ABS(Table6[[#This Row],[Pb Analytic]]-Table6[[#This Row],[Pb Simulation]])</f>
        <v>3.3908717655221996E-4</v>
      </c>
      <c r="E28" s="2">
        <f>Table6[[#This Row],[Absolute Error]]/Table6[[#This Row],[Pb Analytic]]</f>
        <v>0.14762736012036945</v>
      </c>
      <c r="F28">
        <v>0.64011700000000005</v>
      </c>
      <c r="G28">
        <v>0.63876910465613701</v>
      </c>
      <c r="H28" s="1">
        <f>ABS(Table7[[#This Row],[Pd Analytic]]-Table7[[#This Row],[Pd Simulation]])</f>
        <v>1.347895343863037E-3</v>
      </c>
      <c r="I28" s="1">
        <f>Table7[[#This Row],[Absolute Error]]/Table7[[#This Row],[Pd Analytic]]</f>
        <v>2.11014486148111E-3</v>
      </c>
    </row>
    <row r="29" spans="1:9" x14ac:dyDescent="0.35">
      <c r="A29" s="1">
        <v>2.8</v>
      </c>
      <c r="B29">
        <v>3.49E-3</v>
      </c>
      <c r="C29">
        <v>3.02634956308238E-3</v>
      </c>
      <c r="D29" s="1">
        <f>ABS(Table6[[#This Row],[Pb Analytic]]-Table6[[#This Row],[Pb Simulation]])</f>
        <v>4.6365043691762005E-4</v>
      </c>
      <c r="E29" s="2">
        <f>Table6[[#This Row],[Absolute Error]]/Table6[[#This Row],[Pb Analytic]]</f>
        <v>0.15320452157066267</v>
      </c>
      <c r="F29">
        <v>0.65002400000000005</v>
      </c>
      <c r="G29">
        <v>0.64922235854204802</v>
      </c>
      <c r="H29" s="1">
        <f>ABS(Table7[[#This Row],[Pd Analytic]]-Table7[[#This Row],[Pd Simulation]])</f>
        <v>8.0164145795202923E-4</v>
      </c>
      <c r="I29" s="1">
        <f>Table7[[#This Row],[Absolute Error]]/Table7[[#This Row],[Pd Analytic]]</f>
        <v>1.2347717964493201E-3</v>
      </c>
    </row>
    <row r="30" spans="1:9" x14ac:dyDescent="0.35">
      <c r="A30" s="1">
        <v>2.9</v>
      </c>
      <c r="B30">
        <v>4.5319999999999996E-3</v>
      </c>
      <c r="C30">
        <v>3.9221770172001196E-3</v>
      </c>
      <c r="D30" s="1">
        <f>ABS(Table6[[#This Row],[Pb Analytic]]-Table6[[#This Row],[Pb Simulation]])</f>
        <v>6.0982298279987999E-4</v>
      </c>
      <c r="E30" s="2">
        <f>Table6[[#This Row],[Absolute Error]]/Table6[[#This Row],[Pb Analytic]]</f>
        <v>0.15548073942751506</v>
      </c>
      <c r="F30">
        <v>0.66070700000000004</v>
      </c>
      <c r="G30">
        <v>0.65896329331651704</v>
      </c>
      <c r="H30" s="1">
        <f>ABS(Table7[[#This Row],[Pd Analytic]]-Table7[[#This Row],[Pd Simulation]])</f>
        <v>1.7437066834830039E-3</v>
      </c>
      <c r="I30" s="1">
        <f>Table7[[#This Row],[Absolute Error]]/Table7[[#This Row],[Pd Analytic]]</f>
        <v>2.6461362888774089E-3</v>
      </c>
    </row>
    <row r="31" spans="1:9" x14ac:dyDescent="0.35">
      <c r="A31" s="1">
        <v>3</v>
      </c>
      <c r="B31">
        <v>5.7800000000000004E-3</v>
      </c>
      <c r="C31">
        <v>5.0057397857526898E-3</v>
      </c>
      <c r="D31" s="1">
        <f>ABS(Table6[[#This Row],[Pb Analytic]]-Table6[[#This Row],[Pb Simulation]])</f>
        <v>7.7426021424731057E-4</v>
      </c>
      <c r="E31" s="2">
        <f>Table6[[#This Row],[Absolute Error]]/Table6[[#This Row],[Pb Analytic]]</f>
        <v>0.15467448317050078</v>
      </c>
      <c r="F31">
        <v>0.66887300000000005</v>
      </c>
      <c r="G31">
        <v>0.66799619873386995</v>
      </c>
      <c r="H31" s="1">
        <f>ABS(Table7[[#This Row],[Pd Analytic]]-Table7[[#This Row],[Pd Simulation]])</f>
        <v>8.7680126613010057E-4</v>
      </c>
      <c r="I31" s="1">
        <f>Table7[[#This Row],[Absolute Error]]/Table7[[#This Row],[Pd Analytic]]</f>
        <v>1.3125842149880537E-3</v>
      </c>
    </row>
    <row r="32" spans="1:9" x14ac:dyDescent="0.35">
      <c r="A32" s="1">
        <v>3.1</v>
      </c>
      <c r="B32">
        <v>6.8919999999999997E-3</v>
      </c>
      <c r="C32">
        <v>6.2979219583634803E-3</v>
      </c>
      <c r="D32" s="1">
        <f>ABS(Table6[[#This Row],[Pb Analytic]]-Table6[[#This Row],[Pb Simulation]])</f>
        <v>5.9407804163651937E-4</v>
      </c>
      <c r="E32" s="2">
        <f>Table6[[#This Row],[Absolute Error]]/Table6[[#This Row],[Pb Analytic]]</f>
        <v>9.432921613892005E-2</v>
      </c>
      <c r="F32">
        <v>0.676014</v>
      </c>
      <c r="G32">
        <v>0.67632580752085303</v>
      </c>
      <c r="H32" s="1">
        <f>ABS(Table7[[#This Row],[Pd Analytic]]-Table7[[#This Row],[Pd Simulation]])</f>
        <v>3.1180752085302466E-4</v>
      </c>
      <c r="I32" s="1">
        <f>Table7[[#This Row],[Absolute Error]]/Table7[[#This Row],[Pd Analytic]]</f>
        <v>4.6103152857051183E-4</v>
      </c>
    </row>
    <row r="33" spans="1:9" x14ac:dyDescent="0.35">
      <c r="A33" s="1">
        <v>3.2</v>
      </c>
      <c r="B33">
        <v>8.6470000000000002E-3</v>
      </c>
      <c r="C33">
        <v>7.8186231903325902E-3</v>
      </c>
      <c r="D33" s="1">
        <f>ABS(Table6[[#This Row],[Pb Analytic]]-Table6[[#This Row],[Pb Simulation]])</f>
        <v>8.2837680966740997E-4</v>
      </c>
      <c r="E33" s="2">
        <f>Table6[[#This Row],[Absolute Error]]/Table6[[#This Row],[Pb Analytic]]</f>
        <v>0.10594919201268892</v>
      </c>
      <c r="F33">
        <v>0.68383899999999997</v>
      </c>
      <c r="G33">
        <v>0.68395753597823195</v>
      </c>
      <c r="H33" s="1">
        <f>ABS(Table7[[#This Row],[Pd Analytic]]-Table7[[#This Row],[Pd Simulation]])</f>
        <v>1.185359782319706E-4</v>
      </c>
      <c r="I33" s="1">
        <f>Table7[[#This Row],[Absolute Error]]/Table7[[#This Row],[Pd Analytic]]</f>
        <v>1.7330897314031963E-4</v>
      </c>
    </row>
    <row r="34" spans="1:9" x14ac:dyDescent="0.35">
      <c r="A34" s="1">
        <v>3.3</v>
      </c>
      <c r="B34">
        <v>1.0716E-2</v>
      </c>
      <c r="C34">
        <v>9.5862609325290705E-3</v>
      </c>
      <c r="D34" s="1">
        <f>ABS(Table6[[#This Row],[Pb Analytic]]-Table6[[#This Row],[Pb Simulation]])</f>
        <v>1.1297390674709293E-3</v>
      </c>
      <c r="E34" s="2">
        <f>Table6[[#This Row],[Absolute Error]]/Table6[[#This Row],[Pb Analytic]]</f>
        <v>0.11784981396003778</v>
      </c>
      <c r="F34">
        <v>0.690245</v>
      </c>
      <c r="G34">
        <v>0.69089775620469696</v>
      </c>
      <c r="H34" s="1">
        <f>ABS(Table7[[#This Row],[Pd Analytic]]-Table7[[#This Row],[Pd Simulation]])</f>
        <v>6.5275620469695816E-4</v>
      </c>
      <c r="I34" s="1">
        <f>Table7[[#This Row],[Absolute Error]]/Table7[[#This Row],[Pd Analytic]]</f>
        <v>9.4479421713965109E-4</v>
      </c>
    </row>
    <row r="35" spans="1:9" x14ac:dyDescent="0.35">
      <c r="A35" s="1">
        <v>3.4</v>
      </c>
      <c r="B35">
        <v>1.2447E-2</v>
      </c>
      <c r="C35">
        <v>1.1617320717090899E-2</v>
      </c>
      <c r="D35" s="1">
        <f>ABS(Table6[[#This Row],[Pb Analytic]]-Table6[[#This Row],[Pb Simulation]])</f>
        <v>8.2967928290910049E-4</v>
      </c>
      <c r="E35" s="2">
        <f>Table6[[#This Row],[Absolute Error]]/Table6[[#This Row],[Pb Analytic]]</f>
        <v>7.1417438074900724E-2</v>
      </c>
      <c r="F35">
        <v>0.69644700000000004</v>
      </c>
      <c r="G35">
        <v>0.69715407089174497</v>
      </c>
      <c r="H35" s="1">
        <f>ABS(Table7[[#This Row],[Pd Analytic]]-Table7[[#This Row],[Pd Simulation]])</f>
        <v>7.0707089174493198E-4</v>
      </c>
      <c r="I35" s="1">
        <f>Table7[[#This Row],[Absolute Error]]/Table7[[#This Row],[Pd Analytic]]</f>
        <v>1.014224719136334E-3</v>
      </c>
    </row>
    <row r="36" spans="1:9" x14ac:dyDescent="0.35">
      <c r="A36" s="1">
        <v>3.5</v>
      </c>
      <c r="B36">
        <v>1.5096999999999999E-2</v>
      </c>
      <c r="C36">
        <v>1.3925972608223199E-2</v>
      </c>
      <c r="D36" s="1">
        <f>ABS(Table6[[#This Row],[Pb Analytic]]-Table6[[#This Row],[Pb Simulation]])</f>
        <v>1.1710273917768001E-3</v>
      </c>
      <c r="E36" s="2">
        <f>Table6[[#This Row],[Absolute Error]]/Table6[[#This Row],[Pb Analytic]]</f>
        <v>8.4089451036641838E-2</v>
      </c>
      <c r="F36">
        <v>0.70217099999999999</v>
      </c>
      <c r="G36">
        <v>0.70273556563390405</v>
      </c>
      <c r="H36" s="1">
        <f>ABS(Table7[[#This Row],[Pd Analytic]]-Table7[[#This Row],[Pd Simulation]])</f>
        <v>5.6456563390405723E-4</v>
      </c>
      <c r="I36" s="1">
        <f>Table7[[#This Row],[Absolute Error]]/Table7[[#This Row],[Pd Analytic]]</f>
        <v>8.0338275378846042E-4</v>
      </c>
    </row>
    <row r="37" spans="1:9" x14ac:dyDescent="0.35">
      <c r="A37" s="1">
        <v>3.6</v>
      </c>
      <c r="B37">
        <v>1.7904E-2</v>
      </c>
      <c r="C37">
        <v>1.6523767207287699E-2</v>
      </c>
      <c r="D37" s="1">
        <f>ABS(Table6[[#This Row],[Pb Analytic]]-Table6[[#This Row],[Pb Simulation]])</f>
        <v>1.3802327927123006E-3</v>
      </c>
      <c r="E37" s="2">
        <f>Table6[[#This Row],[Absolute Error]]/Table6[[#This Row],[Pb Analytic]]</f>
        <v>8.3530152379752601E-2</v>
      </c>
      <c r="F37">
        <v>0.70661399999999996</v>
      </c>
      <c r="G37">
        <v>0.70765301883280596</v>
      </c>
      <c r="H37" s="1">
        <f>ABS(Table7[[#This Row],[Pd Analytic]]-Table7[[#This Row],[Pd Simulation]])</f>
        <v>1.0390188328059935E-3</v>
      </c>
      <c r="I37" s="1">
        <f>Table7[[#This Row],[Absolute Error]]/Table7[[#This Row],[Pd Analytic]]</f>
        <v>1.4682602986979948E-3</v>
      </c>
    </row>
    <row r="38" spans="1:9" x14ac:dyDescent="0.35">
      <c r="A38" s="1">
        <v>3.7</v>
      </c>
      <c r="B38">
        <v>2.0847000000000001E-2</v>
      </c>
      <c r="C38">
        <v>1.9419419413189799E-2</v>
      </c>
      <c r="D38" s="1">
        <f>ABS(Table6[[#This Row],[Pb Analytic]]-Table6[[#This Row],[Pb Simulation]])</f>
        <v>1.4275805868102023E-3</v>
      </c>
      <c r="E38" s="2">
        <f>Table6[[#This Row],[Absolute Error]]/Table6[[#This Row],[Pb Analytic]]</f>
        <v>7.3513041581489302E-2</v>
      </c>
      <c r="F38">
        <v>0.71148400000000001</v>
      </c>
      <c r="G38">
        <v>0.71191905500431396</v>
      </c>
      <c r="H38" s="1">
        <f>ABS(Table7[[#This Row],[Pd Analytic]]-Table7[[#This Row],[Pd Simulation]])</f>
        <v>4.3505500431395561E-4</v>
      </c>
      <c r="I38" s="1">
        <f>Table7[[#This Row],[Absolute Error]]/Table7[[#This Row],[Pd Analytic]]</f>
        <v>6.1110178363089234E-4</v>
      </c>
    </row>
    <row r="39" spans="1:9" x14ac:dyDescent="0.35">
      <c r="A39" s="1">
        <v>3.8</v>
      </c>
      <c r="B39">
        <v>2.3848999999999999E-2</v>
      </c>
      <c r="C39">
        <v>2.2618682931568702E-2</v>
      </c>
      <c r="D39" s="1">
        <f>ABS(Table6[[#This Row],[Pb Analytic]]-Table6[[#This Row],[Pb Simulation]])</f>
        <v>1.230317068431297E-3</v>
      </c>
      <c r="E39" s="2">
        <f>Table6[[#This Row],[Absolute Error]]/Table6[[#This Row],[Pb Analytic]]</f>
        <v>5.4393842123944096E-2</v>
      </c>
      <c r="F39">
        <v>0.71339699999999995</v>
      </c>
      <c r="G39">
        <v>0.71554823311311599</v>
      </c>
      <c r="H39" s="1">
        <f>ABS(Table7[[#This Row],[Pd Analytic]]-Table7[[#This Row],[Pd Simulation]])</f>
        <v>2.1512331131160467E-3</v>
      </c>
      <c r="I39" s="1">
        <f>Table7[[#This Row],[Absolute Error]]/Table7[[#This Row],[Pd Analytic]]</f>
        <v>3.006412445121604E-3</v>
      </c>
    </row>
    <row r="40" spans="1:9" x14ac:dyDescent="0.35">
      <c r="A40" s="1">
        <v>3.9</v>
      </c>
      <c r="B40">
        <v>2.7539000000000001E-2</v>
      </c>
      <c r="C40">
        <v>2.6124313693326399E-2</v>
      </c>
      <c r="D40" s="1">
        <f>ABS(Table6[[#This Row],[Pb Analytic]]-Table6[[#This Row],[Pb Simulation]])</f>
        <v>1.4146863066736015E-3</v>
      </c>
      <c r="E40" s="2">
        <f>Table6[[#This Row],[Absolute Error]]/Table6[[#This Row],[Pb Analytic]]</f>
        <v>5.4152094607369188E-2</v>
      </c>
      <c r="F40">
        <v>0.71762300000000001</v>
      </c>
      <c r="G40">
        <v>0.71855706701846001</v>
      </c>
      <c r="H40" s="1">
        <f>ABS(Table7[[#This Row],[Pd Analytic]]-Table7[[#This Row],[Pd Simulation]])</f>
        <v>9.3406701845999418E-4</v>
      </c>
      <c r="I40" s="1">
        <f>Table7[[#This Row],[Absolute Error]]/Table7[[#This Row],[Pd Analytic]]</f>
        <v>1.2999204396329424E-3</v>
      </c>
    </row>
    <row r="41" spans="1:9" x14ac:dyDescent="0.35">
      <c r="A41" s="1">
        <v>4</v>
      </c>
      <c r="B41">
        <v>3.1751000000000001E-2</v>
      </c>
      <c r="C41">
        <v>2.9936116191737999E-2</v>
      </c>
      <c r="D41" s="1">
        <f>ABS(Table6[[#This Row],[Pb Analytic]]-Table6[[#This Row],[Pb Simulation]])</f>
        <v>1.8148838082620022E-3</v>
      </c>
      <c r="E41" s="2">
        <f>Table6[[#This Row],[Absolute Error]]/Table6[[#This Row],[Pb Analytic]]</f>
        <v>6.0625225952419572E-2</v>
      </c>
      <c r="F41">
        <v>0.71985699999999997</v>
      </c>
      <c r="G41">
        <v>0.72096397987864302</v>
      </c>
      <c r="H41" s="1">
        <f>ABS(Table7[[#This Row],[Pd Analytic]]-Table7[[#This Row],[Pd Simulation]])</f>
        <v>1.1069798786430551E-3</v>
      </c>
      <c r="I41" s="1">
        <f>Table7[[#This Row],[Absolute Error]]/Table7[[#This Row],[Pd Analytic]]</f>
        <v>1.535416344696428E-3</v>
      </c>
    </row>
    <row r="42" spans="1:9" x14ac:dyDescent="0.35">
      <c r="A42" s="1">
        <v>4.0999999999999996</v>
      </c>
      <c r="B42">
        <v>3.5650000000000001E-2</v>
      </c>
      <c r="C42">
        <v>3.4051063481108403E-2</v>
      </c>
      <c r="D42" s="1">
        <f>ABS(Table6[[#This Row],[Pb Analytic]]-Table6[[#This Row],[Pb Simulation]])</f>
        <v>1.5989365188915985E-3</v>
      </c>
      <c r="E42" s="2">
        <f>Table6[[#This Row],[Absolute Error]]/Table6[[#This Row],[Pb Analytic]]</f>
        <v>4.6957021468028208E-2</v>
      </c>
      <c r="F42">
        <v>0.72196099999999996</v>
      </c>
      <c r="G42">
        <v>0.72278919820624299</v>
      </c>
      <c r="H42" s="1">
        <f>ABS(Table7[[#This Row],[Pd Analytic]]-Table7[[#This Row],[Pd Simulation]])</f>
        <v>8.2819820624302487E-4</v>
      </c>
      <c r="I42" s="1">
        <f>Table7[[#This Row],[Absolute Error]]/Table7[[#This Row],[Pd Analytic]]</f>
        <v>1.1458364462257834E-3</v>
      </c>
    </row>
    <row r="43" spans="1:9" x14ac:dyDescent="0.35">
      <c r="A43" s="1">
        <v>4.2</v>
      </c>
      <c r="B43">
        <v>4.0662999999999998E-2</v>
      </c>
      <c r="C43">
        <v>3.8463479295674098E-2</v>
      </c>
      <c r="D43" s="1">
        <f>ABS(Table6[[#This Row],[Pb Analytic]]-Table6[[#This Row],[Pb Simulation]])</f>
        <v>2.1995207043258996E-3</v>
      </c>
      <c r="E43" s="2">
        <f>Table6[[#This Row],[Absolute Error]]/Table6[[#This Row],[Pb Analytic]]</f>
        <v>5.7184652678398618E-2</v>
      </c>
      <c r="F43">
        <v>0.72198300000000004</v>
      </c>
      <c r="G43">
        <v>0.72405459408169104</v>
      </c>
      <c r="H43" s="1">
        <f>ABS(Table7[[#This Row],[Pd Analytic]]-Table7[[#This Row],[Pd Simulation]])</f>
        <v>2.0715940816909972E-3</v>
      </c>
      <c r="I43" s="1">
        <f>Table7[[#This Row],[Absolute Error]]/Table7[[#This Row],[Pd Analytic]]</f>
        <v>2.8611020475857525E-3</v>
      </c>
    </row>
    <row r="44" spans="1:9" x14ac:dyDescent="0.35">
      <c r="A44" s="1">
        <v>4.3</v>
      </c>
      <c r="B44">
        <v>4.5267000000000002E-2</v>
      </c>
      <c r="C44">
        <v>4.3165269445395497E-2</v>
      </c>
      <c r="D44" s="1">
        <f>ABS(Table6[[#This Row],[Pb Analytic]]-Table6[[#This Row],[Pb Simulation]])</f>
        <v>2.1017305546045043E-3</v>
      </c>
      <c r="E44" s="2">
        <f>Table6[[#This Row],[Absolute Error]]/Table6[[#This Row],[Pb Analytic]]</f>
        <v>4.8690314727751545E-2</v>
      </c>
      <c r="F44">
        <v>0.72279300000000002</v>
      </c>
      <c r="G44">
        <v>0.72478348581363405</v>
      </c>
      <c r="H44" s="1">
        <f>ABS(Table7[[#This Row],[Pd Analytic]]-Table7[[#This Row],[Pd Simulation]])</f>
        <v>1.9904858136340353E-3</v>
      </c>
      <c r="I44" s="1">
        <f>Table7[[#This Row],[Absolute Error]]/Table7[[#This Row],[Pd Analytic]]</f>
        <v>2.7463178350421954E-3</v>
      </c>
    </row>
    <row r="45" spans="1:9" x14ac:dyDescent="0.35">
      <c r="A45" s="1">
        <v>4.4000000000000004</v>
      </c>
      <c r="B45">
        <v>4.9824E-2</v>
      </c>
      <c r="C45">
        <v>4.8146189247120302E-2</v>
      </c>
      <c r="D45" s="1">
        <f>ABS(Table6[[#This Row],[Pb Analytic]]-Table6[[#This Row],[Pb Simulation]])</f>
        <v>1.6778107528796979E-3</v>
      </c>
      <c r="E45" s="2">
        <f>Table6[[#This Row],[Absolute Error]]/Table6[[#This Row],[Pb Analytic]]</f>
        <v>3.4848256510354045E-2</v>
      </c>
      <c r="F45">
        <v>0.72375999999999996</v>
      </c>
      <c r="G45">
        <v>0.72500040815741695</v>
      </c>
      <c r="H45" s="1">
        <f>ABS(Table7[[#This Row],[Pd Analytic]]-Table7[[#This Row],[Pd Simulation]])</f>
        <v>1.2404081574169945E-3</v>
      </c>
      <c r="I45" s="1">
        <f>Table7[[#This Row],[Absolute Error]]/Table7[[#This Row],[Pd Analytic]]</f>
        <v>1.7109068401347282E-3</v>
      </c>
    </row>
    <row r="46" spans="1:9" x14ac:dyDescent="0.35">
      <c r="A46" s="1">
        <v>4.5</v>
      </c>
      <c r="B46">
        <v>5.5232000000000003E-2</v>
      </c>
      <c r="C46">
        <v>5.3394134121268803E-2</v>
      </c>
      <c r="D46" s="1">
        <f>ABS(Table6[[#This Row],[Pb Analytic]]-Table6[[#This Row],[Pb Simulation]])</f>
        <v>1.8378658787311999E-3</v>
      </c>
      <c r="E46" s="2">
        <f>Table6[[#This Row],[Absolute Error]]/Table6[[#This Row],[Pb Analytic]]</f>
        <v>3.4420745068307265E-2</v>
      </c>
      <c r="F46">
        <v>0.72267300000000001</v>
      </c>
      <c r="G46">
        <v>0.724730863203492</v>
      </c>
      <c r="H46" s="1">
        <f>ABS(Table7[[#This Row],[Pd Analytic]]-Table7[[#This Row],[Pd Simulation]])</f>
        <v>2.0578632034919941E-3</v>
      </c>
      <c r="I46" s="1">
        <f>Table7[[#This Row],[Absolute Error]]/Table7[[#This Row],[Pd Analytic]]</f>
        <v>2.8394860878364187E-3</v>
      </c>
    </row>
    <row r="47" spans="1:9" x14ac:dyDescent="0.35">
      <c r="A47" s="1">
        <v>4.5999999999999996</v>
      </c>
      <c r="B47">
        <v>6.0838999999999997E-2</v>
      </c>
      <c r="C47">
        <v>5.8895441459587798E-2</v>
      </c>
      <c r="D47" s="1">
        <f>ABS(Table6[[#This Row],[Pb Analytic]]-Table6[[#This Row],[Pb Simulation]])</f>
        <v>1.9435585404121991E-3</v>
      </c>
      <c r="E47" s="2">
        <f>Table6[[#This Row],[Absolute Error]]/Table6[[#This Row],[Pb Analytic]]</f>
        <v>3.3000152341939877E-2</v>
      </c>
      <c r="F47">
        <v>0.72183200000000003</v>
      </c>
      <c r="G47">
        <v>0.72400106239482798</v>
      </c>
      <c r="H47" s="1">
        <f>ABS(Table7[[#This Row],[Pd Analytic]]-Table7[[#This Row],[Pd Simulation]])</f>
        <v>2.1690623948279475E-3</v>
      </c>
      <c r="I47" s="1">
        <f>Table7[[#This Row],[Absolute Error]]/Table7[[#This Row],[Pd Analytic]]</f>
        <v>2.995938138064592E-3</v>
      </c>
    </row>
    <row r="48" spans="1:9" x14ac:dyDescent="0.35">
      <c r="A48" s="1">
        <v>4.7</v>
      </c>
      <c r="B48">
        <v>6.7221000000000003E-2</v>
      </c>
      <c r="C48">
        <v>6.4635193272053498E-2</v>
      </c>
      <c r="D48" s="1">
        <f>ABS(Table6[[#This Row],[Pb Analytic]]-Table6[[#This Row],[Pb Simulation]])</f>
        <v>2.5858067279465047E-3</v>
      </c>
      <c r="E48" s="2">
        <f>Table6[[#This Row],[Absolute Error]]/Table6[[#This Row],[Pb Analytic]]</f>
        <v>4.0006173062137919E-2</v>
      </c>
      <c r="F48">
        <v>0.72065900000000005</v>
      </c>
      <c r="G48">
        <v>0.72283766900714397</v>
      </c>
      <c r="H48" s="1">
        <f>ABS(Table7[[#This Row],[Pd Analytic]]-Table7[[#This Row],[Pd Simulation]])</f>
        <v>2.1786690071439185E-3</v>
      </c>
      <c r="I48" s="1">
        <f>Table7[[#This Row],[Absolute Error]]/Table7[[#This Row],[Pd Analytic]]</f>
        <v>3.014050181054394E-3</v>
      </c>
    </row>
    <row r="49" spans="1:9" x14ac:dyDescent="0.35">
      <c r="A49" s="1">
        <v>4.8</v>
      </c>
      <c r="B49">
        <v>7.1915999999999994E-2</v>
      </c>
      <c r="C49">
        <v>7.0597510781061301E-2</v>
      </c>
      <c r="D49" s="1">
        <f>ABS(Table6[[#This Row],[Pb Analytic]]-Table6[[#This Row],[Pb Simulation]])</f>
        <v>1.3184892189386926E-3</v>
      </c>
      <c r="E49" s="2">
        <f>Table6[[#This Row],[Absolute Error]]/Table6[[#This Row],[Pb Analytic]]</f>
        <v>1.8676143172067682E-2</v>
      </c>
      <c r="F49">
        <v>0.71912699999999996</v>
      </c>
      <c r="G49">
        <v>0.721267549002094</v>
      </c>
      <c r="H49" s="1">
        <f>ABS(Table7[[#This Row],[Pd Analytic]]-Table7[[#This Row],[Pd Simulation]])</f>
        <v>2.1405490020940388E-3</v>
      </c>
      <c r="I49" s="1">
        <f>Table7[[#This Row],[Absolute Error]]/Table7[[#This Row],[Pd Analytic]]</f>
        <v>2.9677600289318221E-3</v>
      </c>
    </row>
    <row r="50" spans="1:9" x14ac:dyDescent="0.35">
      <c r="A50" s="1">
        <v>4.9000000000000004</v>
      </c>
      <c r="B50">
        <v>7.8833E-2</v>
      </c>
      <c r="C50">
        <v>7.6765833898491495E-2</v>
      </c>
      <c r="D50" s="1">
        <f>ABS(Table6[[#This Row],[Pb Analytic]]-Table6[[#This Row],[Pb Simulation]])</f>
        <v>2.0671661015085052E-3</v>
      </c>
      <c r="E50" s="2">
        <f>Table6[[#This Row],[Absolute Error]]/Table6[[#This Row],[Pb Analytic]]</f>
        <v>2.6928204860536615E-2</v>
      </c>
      <c r="F50">
        <v>0.71776899999999999</v>
      </c>
      <c r="G50">
        <v>0.71931753659598896</v>
      </c>
      <c r="H50" s="1">
        <f>ABS(Table7[[#This Row],[Pd Analytic]]-Table7[[#This Row],[Pd Simulation]])</f>
        <v>1.5485365959889696E-3</v>
      </c>
      <c r="I50" s="1">
        <f>Table7[[#This Row],[Absolute Error]]/Table7[[#This Row],[Pd Analytic]]</f>
        <v>2.1527858243482792E-3</v>
      </c>
    </row>
    <row r="51" spans="1:9" x14ac:dyDescent="0.35">
      <c r="A51" s="1">
        <v>5</v>
      </c>
      <c r="B51">
        <v>8.5403999999999994E-2</v>
      </c>
      <c r="C51">
        <v>8.3123180272893102E-2</v>
      </c>
      <c r="D51" s="1">
        <f>ABS(Table6[[#This Row],[Pb Analytic]]-Table6[[#This Row],[Pb Simulation]])</f>
        <v>2.280819727106892E-3</v>
      </c>
      <c r="E51" s="2">
        <f>Table6[[#This Row],[Absolute Error]]/Table6[[#This Row],[Pb Analytic]]</f>
        <v>2.7439033487638095E-2</v>
      </c>
      <c r="F51">
        <v>0.71509900000000004</v>
      </c>
      <c r="G51">
        <v>0.71701421930282205</v>
      </c>
      <c r="H51" s="1">
        <f>ABS(Table7[[#This Row],[Pd Analytic]]-Table7[[#This Row],[Pd Simulation]])</f>
        <v>1.9152193028220132E-3</v>
      </c>
      <c r="I51" s="1">
        <f>Table7[[#This Row],[Absolute Error]]/Table7[[#This Row],[Pd Analytic]]</f>
        <v>2.6711036563322938E-3</v>
      </c>
    </row>
    <row r="52" spans="1:9" x14ac:dyDescent="0.35">
      <c r="A52" s="1">
        <v>5.0999999999999996</v>
      </c>
      <c r="B52">
        <v>9.1458999999999999E-2</v>
      </c>
      <c r="C52">
        <v>8.9652380236647997E-2</v>
      </c>
      <c r="D52" s="1">
        <f>ABS(Table6[[#This Row],[Pb Analytic]]-Table6[[#This Row],[Pb Simulation]])</f>
        <v>1.806619763352002E-3</v>
      </c>
      <c r="E52" s="2">
        <f>Table6[[#This Row],[Absolute Error]]/Table6[[#This Row],[Pb Analytic]]</f>
        <v>2.0151386483919519E-2</v>
      </c>
      <c r="F52">
        <v>0.71269400000000005</v>
      </c>
      <c r="G52">
        <v>0.71438374570743901</v>
      </c>
      <c r="H52" s="1">
        <f>ABS(Table7[[#This Row],[Pd Analytic]]-Table7[[#This Row],[Pd Simulation]])</f>
        <v>1.689745707438961E-3</v>
      </c>
      <c r="I52" s="1">
        <f>Table7[[#This Row],[Absolute Error]]/Table7[[#This Row],[Pd Analytic]]</f>
        <v>2.36531936454635E-3</v>
      </c>
    </row>
    <row r="53" spans="1:9" x14ac:dyDescent="0.35">
      <c r="A53" s="1">
        <v>5.2</v>
      </c>
      <c r="B53">
        <v>9.9000000000000005E-2</v>
      </c>
      <c r="C53">
        <v>9.6336285452762196E-2</v>
      </c>
      <c r="D53" s="1">
        <f>ABS(Table6[[#This Row],[Pb Analytic]]-Table6[[#This Row],[Pb Simulation]])</f>
        <v>2.6637145472378082E-3</v>
      </c>
      <c r="E53" s="2">
        <f>Table6[[#This Row],[Absolute Error]]/Table6[[#This Row],[Pb Analytic]]</f>
        <v>2.7650168726340827E-2</v>
      </c>
      <c r="F53">
        <v>0.70906599999999997</v>
      </c>
      <c r="G53">
        <v>0.71145165787030995</v>
      </c>
      <c r="H53" s="1">
        <f>ABS(Table7[[#This Row],[Pd Analytic]]-Table7[[#This Row],[Pd Simulation]])</f>
        <v>2.3856578703099762E-3</v>
      </c>
      <c r="I53" s="1">
        <f>Table7[[#This Row],[Absolute Error]]/Table7[[#This Row],[Pd Analytic]]</f>
        <v>3.3532255409331776E-3</v>
      </c>
    </row>
    <row r="54" spans="1:9" x14ac:dyDescent="0.35">
      <c r="A54" s="1">
        <v>5.3</v>
      </c>
      <c r="B54">
        <v>0.104878</v>
      </c>
      <c r="C54">
        <v>0.10315795032063001</v>
      </c>
      <c r="D54" s="1">
        <f>ABS(Table6[[#This Row],[Pb Analytic]]-Table6[[#This Row],[Pb Simulation]])</f>
        <v>1.7200496793699921E-3</v>
      </c>
      <c r="E54" s="2">
        <f>Table6[[#This Row],[Absolute Error]]/Table6[[#This Row],[Pb Analytic]]</f>
        <v>1.6673941989190616E-2</v>
      </c>
      <c r="F54">
        <v>0.70570900000000003</v>
      </c>
      <c r="G54">
        <v>0.70824274909996099</v>
      </c>
      <c r="H54" s="1">
        <f>ABS(Table7[[#This Row],[Pd Analytic]]-Table7[[#This Row],[Pd Simulation]])</f>
        <v>2.533749099960958E-3</v>
      </c>
      <c r="I54" s="1">
        <f>Table7[[#This Row],[Absolute Error]]/Table7[[#This Row],[Pd Analytic]]</f>
        <v>3.5775150584751642E-3</v>
      </c>
    </row>
    <row r="55" spans="1:9" x14ac:dyDescent="0.35">
      <c r="A55" s="1">
        <v>5.4</v>
      </c>
      <c r="B55">
        <v>0.112053</v>
      </c>
      <c r="C55">
        <v>0.11010078623459101</v>
      </c>
      <c r="D55" s="1">
        <f>ABS(Table6[[#This Row],[Pb Analytic]]-Table6[[#This Row],[Pb Simulation]])</f>
        <v>1.9522137654089944E-3</v>
      </c>
      <c r="E55" s="2">
        <f>Table6[[#This Row],[Absolute Error]]/Table6[[#This Row],[Pb Analytic]]</f>
        <v>1.7731151903397181E-2</v>
      </c>
      <c r="F55">
        <v>0.70240899999999995</v>
      </c>
      <c r="G55">
        <v>0.70478094687100501</v>
      </c>
      <c r="H55" s="1">
        <f>ABS(Table7[[#This Row],[Pd Analytic]]-Table7[[#This Row],[Pd Simulation]])</f>
        <v>2.3719468710050595E-3</v>
      </c>
      <c r="I55" s="1">
        <f>Table7[[#This Row],[Absolute Error]]/Table7[[#This Row],[Pd Analytic]]</f>
        <v>3.3655093565393922E-3</v>
      </c>
    </row>
    <row r="56" spans="1:9" x14ac:dyDescent="0.35">
      <c r="A56" s="1">
        <v>5.5</v>
      </c>
      <c r="B56">
        <v>0.11952400000000001</v>
      </c>
      <c r="C56">
        <v>0.117148689600407</v>
      </c>
      <c r="D56" s="1">
        <f>ABS(Table6[[#This Row],[Pb Analytic]]-Table6[[#This Row],[Pb Simulation]])</f>
        <v>2.3753103995930031E-3</v>
      </c>
      <c r="E56" s="2">
        <f>Table6[[#This Row],[Absolute Error]]/Table6[[#This Row],[Pb Analytic]]</f>
        <v>2.027603046773432E-2</v>
      </c>
      <c r="F56">
        <v>0.69866899999999998</v>
      </c>
      <c r="G56">
        <v>0.70108921991540396</v>
      </c>
      <c r="H56" s="1">
        <f>ABS(Table7[[#This Row],[Pd Analytic]]-Table7[[#This Row],[Pd Simulation]])</f>
        <v>2.4202199154039761E-3</v>
      </c>
      <c r="I56" s="1">
        <f>Table7[[#This Row],[Absolute Error]]/Table7[[#This Row],[Pd Analytic]]</f>
        <v>3.4520854787868636E-3</v>
      </c>
    </row>
    <row r="57" spans="1:9" x14ac:dyDescent="0.35">
      <c r="A57" s="1">
        <v>5.6</v>
      </c>
      <c r="B57">
        <v>0.12656500000000001</v>
      </c>
      <c r="C57">
        <v>0.12428614511743701</v>
      </c>
      <c r="D57" s="1">
        <f>ABS(Table6[[#This Row],[Pb Analytic]]-Table6[[#This Row],[Pb Simulation]])</f>
        <v>2.2788548825630056E-3</v>
      </c>
      <c r="E57" s="2">
        <f>Table6[[#This Row],[Absolute Error]]/Table6[[#This Row],[Pb Analytic]]</f>
        <v>1.8335550438142025E-2</v>
      </c>
      <c r="F57">
        <v>0.69486400000000004</v>
      </c>
      <c r="G57">
        <v>0.697189507960008</v>
      </c>
      <c r="H57" s="1">
        <f>ABS(Table7[[#This Row],[Pd Analytic]]-Table7[[#This Row],[Pd Simulation]])</f>
        <v>2.3255079600079664E-3</v>
      </c>
      <c r="I57" s="1">
        <f>Table7[[#This Row],[Absolute Error]]/Table7[[#This Row],[Pd Analytic]]</f>
        <v>3.3355464094869335E-3</v>
      </c>
    </row>
    <row r="58" spans="1:9" x14ac:dyDescent="0.35">
      <c r="A58" s="1">
        <v>5.7</v>
      </c>
      <c r="B58">
        <v>0.133997</v>
      </c>
      <c r="C58">
        <v>0.131498306250385</v>
      </c>
      <c r="D58" s="1">
        <f>ABS(Table6[[#This Row],[Pb Analytic]]-Table6[[#This Row],[Pb Simulation]])</f>
        <v>2.4986937496150052E-3</v>
      </c>
      <c r="E58" s="2">
        <f>Table6[[#This Row],[Absolute Error]]/Table6[[#This Row],[Pb Analytic]]</f>
        <v>1.9001718127511544E-2</v>
      </c>
      <c r="F58">
        <v>0.69035800000000003</v>
      </c>
      <c r="G58">
        <v>0.69310267220451705</v>
      </c>
      <c r="H58" s="1">
        <f>ABS(Table7[[#This Row],[Pd Analytic]]-Table7[[#This Row],[Pd Simulation]])</f>
        <v>2.744672204517018E-3</v>
      </c>
      <c r="I58" s="1">
        <f>Table7[[#This Row],[Absolute Error]]/Table7[[#This Row],[Pd Analytic]]</f>
        <v>3.9599792564457672E-3</v>
      </c>
    </row>
    <row r="59" spans="1:9" x14ac:dyDescent="0.35">
      <c r="A59" s="1">
        <v>5.8</v>
      </c>
      <c r="B59">
        <v>0.14118800000000001</v>
      </c>
      <c r="C59">
        <v>0.138771055070884</v>
      </c>
      <c r="D59" s="1">
        <f>ABS(Table6[[#This Row],[Pb Analytic]]-Table6[[#This Row],[Pb Simulation]])</f>
        <v>2.4169449291160106E-3</v>
      </c>
      <c r="E59" s="2">
        <f>Table6[[#This Row],[Absolute Error]]/Table6[[#This Row],[Pb Analytic]]</f>
        <v>1.7416779946520113E-2</v>
      </c>
      <c r="F59">
        <v>0.68619600000000003</v>
      </c>
      <c r="G59">
        <v>0.68884846440579905</v>
      </c>
      <c r="H59" s="1">
        <f>ABS(Table7[[#This Row],[Pd Analytic]]-Table7[[#This Row],[Pd Simulation]])</f>
        <v>2.6524644057990265E-3</v>
      </c>
      <c r="I59" s="1">
        <f>Table7[[#This Row],[Absolute Error]]/Table7[[#This Row],[Pd Analytic]]</f>
        <v>3.8505775113936609E-3</v>
      </c>
    </row>
    <row r="60" spans="1:9" x14ac:dyDescent="0.35">
      <c r="A60" s="1">
        <v>5.9</v>
      </c>
      <c r="B60">
        <v>0.14840300000000001</v>
      </c>
      <c r="C60">
        <v>0.14609104377350801</v>
      </c>
      <c r="D60" s="1">
        <f>ABS(Table6[[#This Row],[Pb Analytic]]-Table6[[#This Row],[Pb Simulation]])</f>
        <v>2.3119562264919957E-3</v>
      </c>
      <c r="E60" s="2">
        <f>Table6[[#This Row],[Absolute Error]]/Table6[[#This Row],[Pb Analytic]]</f>
        <v>1.5825448068372574E-2</v>
      </c>
      <c r="F60">
        <v>0.68255900000000003</v>
      </c>
      <c r="G60">
        <v>0.68444551233091799</v>
      </c>
      <c r="H60" s="1">
        <f>ABS(Table7[[#This Row],[Pd Analytic]]-Table7[[#This Row],[Pd Simulation]])</f>
        <v>1.8865123309179666E-3</v>
      </c>
      <c r="I60" s="1">
        <f>Table7[[#This Row],[Absolute Error]]/Table7[[#This Row],[Pd Analytic]]</f>
        <v>2.7562637155634814E-3</v>
      </c>
    </row>
    <row r="61" spans="1:9" x14ac:dyDescent="0.35">
      <c r="A61" s="1">
        <v>6</v>
      </c>
      <c r="B61">
        <v>0.15491199999999999</v>
      </c>
      <c r="C61">
        <v>0.153445720190482</v>
      </c>
      <c r="D61" s="1">
        <f>ABS(Table6[[#This Row],[Pb Analytic]]-Table6[[#This Row],[Pb Simulation]])</f>
        <v>1.4662798095179952E-3</v>
      </c>
      <c r="E61" s="2">
        <f>Table6[[#This Row],[Absolute Error]]/Table6[[#This Row],[Pb Analytic]]</f>
        <v>9.5556904923630847E-3</v>
      </c>
      <c r="F61">
        <v>0.678288</v>
      </c>
      <c r="G61">
        <v>0.67991131933618898</v>
      </c>
      <c r="H61" s="1">
        <f>ABS(Table7[[#This Row],[Pd Analytic]]-Table7[[#This Row],[Pd Simulation]])</f>
        <v>1.6233193361889775E-3</v>
      </c>
      <c r="I61" s="1">
        <f>Table7[[#This Row],[Absolute Error]]/Table7[[#This Row],[Pd Analytic]]</f>
        <v>2.3875456843016774E-3</v>
      </c>
    </row>
    <row r="62" spans="1:9" x14ac:dyDescent="0.35">
      <c r="A62" s="1">
        <v>6.1</v>
      </c>
      <c r="B62">
        <v>0.162942</v>
      </c>
      <c r="C62">
        <v>0.160823339569274</v>
      </c>
      <c r="D62" s="1">
        <f>ABS(Table6[[#This Row],[Pb Analytic]]-Table6[[#This Row],[Pb Simulation]])</f>
        <v>2.1186604307260049E-3</v>
      </c>
      <c r="E62" s="2">
        <f>Table6[[#This Row],[Absolute Error]]/Table6[[#This Row],[Pb Analytic]]</f>
        <v>1.3173836810007297E-2</v>
      </c>
      <c r="F62">
        <v>0.67299699999999996</v>
      </c>
      <c r="G62">
        <v>0.675262275899427</v>
      </c>
      <c r="H62" s="1">
        <f>ABS(Table7[[#This Row],[Pd Analytic]]-Table7[[#This Row],[Pd Simulation]])</f>
        <v>2.2652758994270439E-3</v>
      </c>
      <c r="I62" s="1">
        <f>Table7[[#This Row],[Absolute Error]]/Table7[[#This Row],[Pd Analytic]]</f>
        <v>3.3546608188792589E-3</v>
      </c>
    </row>
    <row r="63" spans="1:9" x14ac:dyDescent="0.35">
      <c r="A63" s="1">
        <v>6.2</v>
      </c>
      <c r="B63">
        <v>0.17058799999999999</v>
      </c>
      <c r="C63">
        <v>0.16821296475967401</v>
      </c>
      <c r="D63" s="1">
        <f>ABS(Table6[[#This Row],[Pb Analytic]]-Table6[[#This Row],[Pb Simulation]])</f>
        <v>2.3750352403259789E-3</v>
      </c>
      <c r="E63" s="2">
        <f>Table6[[#This Row],[Absolute Error]]/Table6[[#This Row],[Pb Analytic]]</f>
        <v>1.4119216338165097E-2</v>
      </c>
      <c r="F63">
        <v>0.66735800000000001</v>
      </c>
      <c r="G63">
        <v>0.67051368105599296</v>
      </c>
      <c r="H63" s="1">
        <f>ABS(Table7[[#This Row],[Pd Analytic]]-Table7[[#This Row],[Pd Simulation]])</f>
        <v>3.1556810559929538E-3</v>
      </c>
      <c r="I63" s="1">
        <f>Table7[[#This Row],[Absolute Error]]/Table7[[#This Row],[Pd Analytic]]</f>
        <v>4.7063634123364452E-3</v>
      </c>
    </row>
    <row r="64" spans="1:9" x14ac:dyDescent="0.35">
      <c r="A64" s="1">
        <v>6.3</v>
      </c>
      <c r="B64">
        <v>0.177145</v>
      </c>
      <c r="C64">
        <v>0.17560445680058301</v>
      </c>
      <c r="D64" s="1">
        <f>ABS(Table6[[#This Row],[Pb Analytic]]-Table6[[#This Row],[Pb Simulation]])</f>
        <v>1.5405431994169883E-3</v>
      </c>
      <c r="E64" s="2">
        <f>Table6[[#This Row],[Absolute Error]]/Table6[[#This Row],[Pb Analytic]]</f>
        <v>8.7728023962765026E-3</v>
      </c>
      <c r="F64">
        <v>0.66494900000000001</v>
      </c>
      <c r="G64">
        <v>0.665679771848393</v>
      </c>
      <c r="H64" s="1">
        <f>ABS(Table7[[#This Row],[Pd Analytic]]-Table7[[#This Row],[Pd Simulation]])</f>
        <v>7.3077184839298592E-4</v>
      </c>
      <c r="I64" s="1">
        <f>Table7[[#This Row],[Absolute Error]]/Table7[[#This Row],[Pd Analytic]]</f>
        <v>1.0977828669239142E-3</v>
      </c>
    </row>
    <row r="65" spans="1:9" x14ac:dyDescent="0.35">
      <c r="A65" s="1">
        <v>6.4</v>
      </c>
      <c r="B65">
        <v>0.18514600000000001</v>
      </c>
      <c r="C65">
        <v>0.18298845771698999</v>
      </c>
      <c r="D65" s="1">
        <f>ABS(Table6[[#This Row],[Pb Analytic]]-Table6[[#This Row],[Pb Simulation]])</f>
        <v>2.1575422830100166E-3</v>
      </c>
      <c r="E65" s="2">
        <f>Table6[[#This Row],[Absolute Error]]/Table6[[#This Row],[Pb Analytic]]</f>
        <v>1.1790592204164441E-2</v>
      </c>
      <c r="F65">
        <v>0.65846499999999997</v>
      </c>
      <c r="G65">
        <v>0.66077375907929603</v>
      </c>
      <c r="H65" s="1">
        <f>ABS(Table7[[#This Row],[Pd Analytic]]-Table7[[#This Row],[Pd Simulation]])</f>
        <v>2.3087590792960633E-3</v>
      </c>
      <c r="I65" s="1">
        <f>Table7[[#This Row],[Absolute Error]]/Table7[[#This Row],[Pd Analytic]]</f>
        <v>3.4940235558279806E-3</v>
      </c>
    </row>
    <row r="66" spans="1:9" x14ac:dyDescent="0.35">
      <c r="A66" s="1">
        <v>6.5</v>
      </c>
      <c r="B66">
        <v>0.192667</v>
      </c>
      <c r="C66">
        <v>0.19035636714688001</v>
      </c>
      <c r="D66" s="1">
        <f>ABS(Table6[[#This Row],[Pb Analytic]]-Table6[[#This Row],[Pb Simulation]])</f>
        <v>2.3106328531199982E-3</v>
      </c>
      <c r="E66" s="2">
        <f>Table6[[#This Row],[Absolute Error]]/Table6[[#This Row],[Pb Analytic]]</f>
        <v>1.2138458449026302E-2</v>
      </c>
      <c r="F66">
        <v>0.652837</v>
      </c>
      <c r="G66">
        <v>0.655807867847229</v>
      </c>
      <c r="H66" s="1">
        <f>ABS(Table7[[#This Row],[Pd Analytic]]-Table7[[#This Row],[Pd Simulation]])</f>
        <v>2.9708678472289973E-3</v>
      </c>
      <c r="I66" s="1">
        <f>Table7[[#This Row],[Absolute Error]]/Table7[[#This Row],[Pd Analytic]]</f>
        <v>4.530088754472009E-3</v>
      </c>
    </row>
    <row r="67" spans="1:9" x14ac:dyDescent="0.35">
      <c r="A67" s="1">
        <v>6.6</v>
      </c>
      <c r="B67">
        <v>0.199102</v>
      </c>
      <c r="C67">
        <v>0.19770031422527801</v>
      </c>
      <c r="D67" s="1">
        <f>ABS(Table6[[#This Row],[Pb Analytic]]-Table6[[#This Row],[Pb Simulation]])</f>
        <v>1.4016857747219946E-3</v>
      </c>
      <c r="E67" s="2">
        <f>Table6[[#This Row],[Absolute Error]]/Table6[[#This Row],[Pb Analytic]]</f>
        <v>7.0899521845209836E-3</v>
      </c>
      <c r="F67">
        <v>0.64972700000000005</v>
      </c>
      <c r="G67">
        <v>0.65079338153391797</v>
      </c>
      <c r="H67" s="1">
        <f>ABS(Table7[[#This Row],[Pd Analytic]]-Table7[[#This Row],[Pd Simulation]])</f>
        <v>1.066381533917915E-3</v>
      </c>
      <c r="I67" s="1">
        <f>Table7[[#This Row],[Absolute Error]]/Table7[[#This Row],[Pd Analytic]]</f>
        <v>1.6385869373847304E-3</v>
      </c>
    </row>
    <row r="68" spans="1:9" x14ac:dyDescent="0.35">
      <c r="A68" s="1">
        <v>6.7</v>
      </c>
      <c r="B68">
        <v>0.20621800000000001</v>
      </c>
      <c r="C68">
        <v>0.205013125965369</v>
      </c>
      <c r="D68" s="1">
        <f>ABS(Table6[[#This Row],[Pb Analytic]]-Table6[[#This Row],[Pb Simulation]])</f>
        <v>1.2048740346310149E-3</v>
      </c>
      <c r="E68" s="2">
        <f>Table6[[#This Row],[Absolute Error]]/Table6[[#This Row],[Pb Analytic]]</f>
        <v>5.8770580125418088E-3</v>
      </c>
      <c r="F68">
        <v>0.643984</v>
      </c>
      <c r="G68">
        <v>0.64574068809589802</v>
      </c>
      <c r="H68" s="1">
        <f>ABS(Table7[[#This Row],[Pd Analytic]]-Table7[[#This Row],[Pd Simulation]])</f>
        <v>1.756688095898018E-3</v>
      </c>
      <c r="I68" s="1">
        <f>Table7[[#This Row],[Absolute Error]]/Table7[[#This Row],[Pd Analytic]]</f>
        <v>2.720423427363671E-3</v>
      </c>
    </row>
    <row r="69" spans="1:9" x14ac:dyDescent="0.35">
      <c r="A69" s="1">
        <v>6.8</v>
      </c>
      <c r="B69">
        <v>0.21331800000000001</v>
      </c>
      <c r="C69">
        <v>0.212288293199348</v>
      </c>
      <c r="D69" s="1">
        <f>ABS(Table6[[#This Row],[Pb Analytic]]-Table6[[#This Row],[Pb Simulation]])</f>
        <v>1.0297068006520083E-3</v>
      </c>
      <c r="E69" s="2">
        <f>Table6[[#This Row],[Absolute Error]]/Table6[[#This Row],[Pb Analytic]]</f>
        <v>4.8505114678418391E-3</v>
      </c>
      <c r="F69">
        <v>0.63899600000000001</v>
      </c>
      <c r="G69">
        <v>0.64065932768590494</v>
      </c>
      <c r="H69" s="1">
        <f>ABS(Table7[[#This Row],[Pd Analytic]]-Table7[[#This Row],[Pd Simulation]])</f>
        <v>1.6633276859049362E-3</v>
      </c>
      <c r="I69" s="1">
        <f>Table7[[#This Row],[Absolute Error]]/Table7[[#This Row],[Pd Analytic]]</f>
        <v>2.5962748281726624E-3</v>
      </c>
    </row>
    <row r="70" spans="1:9" x14ac:dyDescent="0.35">
      <c r="A70" s="1">
        <v>6.9</v>
      </c>
      <c r="B70">
        <v>0.22168199999999999</v>
      </c>
      <c r="C70">
        <v>0.219519934977495</v>
      </c>
      <c r="D70" s="1">
        <f>ABS(Table6[[#This Row],[Pb Analytic]]-Table6[[#This Row],[Pb Simulation]])</f>
        <v>2.1620650225049887E-3</v>
      </c>
      <c r="E70" s="2">
        <f>Table6[[#This Row],[Absolute Error]]/Table6[[#This Row],[Pb Analytic]]</f>
        <v>9.8490600533689202E-3</v>
      </c>
      <c r="F70">
        <v>0.63362099999999999</v>
      </c>
      <c r="G70">
        <v>0.63555804078902201</v>
      </c>
      <c r="H70" s="1">
        <f>ABS(Table7[[#This Row],[Pd Analytic]]-Table7[[#This Row],[Pd Simulation]])</f>
        <v>1.9370407890220154E-3</v>
      </c>
      <c r="I70" s="1">
        <f>Table7[[#This Row],[Absolute Error]]/Table7[[#This Row],[Pd Analytic]]</f>
        <v>3.0477795334274273E-3</v>
      </c>
    </row>
    <row r="71" spans="1:9" x14ac:dyDescent="0.35">
      <c r="A71" s="1">
        <v>7</v>
      </c>
      <c r="B71">
        <v>0.22811699999999999</v>
      </c>
      <c r="C71">
        <v>0.226702762174679</v>
      </c>
      <c r="D71" s="1">
        <f>ABS(Table6[[#This Row],[Pb Analytic]]-Table6[[#This Row],[Pb Simulation]])</f>
        <v>1.4142378253209908E-3</v>
      </c>
      <c r="E71" s="2">
        <f>Table6[[#This Row],[Absolute Error]]/Table6[[#This Row],[Pb Analytic]]</f>
        <v>6.2382911075044263E-3</v>
      </c>
      <c r="F71">
        <v>0.62914499999999995</v>
      </c>
      <c r="G71">
        <v>0.63044481620285697</v>
      </c>
      <c r="H71" s="1">
        <f>ABS(Table7[[#This Row],[Pd Analytic]]-Table7[[#This Row],[Pd Simulation]])</f>
        <v>1.2998162028570182E-3</v>
      </c>
      <c r="I71" s="1">
        <f>Table7[[#This Row],[Absolute Error]]/Table7[[#This Row],[Pd Analytic]]</f>
        <v>2.0617446118214714E-3</v>
      </c>
    </row>
    <row r="72" spans="1:9" x14ac:dyDescent="0.35">
      <c r="A72" s="1">
        <v>7.1</v>
      </c>
      <c r="B72">
        <v>0.23605200000000001</v>
      </c>
      <c r="C72">
        <v>0.23383204091989701</v>
      </c>
      <c r="D72" s="1">
        <f>ABS(Table6[[#This Row],[Pb Analytic]]-Table6[[#This Row],[Pb Simulation]])</f>
        <v>2.2199590801030011E-3</v>
      </c>
      <c r="E72" s="2">
        <f>Table6[[#This Row],[Absolute Error]]/Table6[[#This Row],[Pb Analytic]]</f>
        <v>9.493819030829416E-3</v>
      </c>
      <c r="F72">
        <v>0.62359399999999998</v>
      </c>
      <c r="G72">
        <v>0.62532693831963304</v>
      </c>
      <c r="H72" s="1">
        <f>ABS(Table7[[#This Row],[Pd Analytic]]-Table7[[#This Row],[Pd Simulation]])</f>
        <v>1.7329383196330594E-3</v>
      </c>
      <c r="I72" s="1">
        <f>Table7[[#This Row],[Absolute Error]]/Table7[[#This Row],[Pd Analytic]]</f>
        <v>2.7712516660321385E-3</v>
      </c>
    </row>
    <row r="73" spans="1:9" x14ac:dyDescent="0.35">
      <c r="A73" s="1">
        <v>7.2</v>
      </c>
      <c r="B73">
        <v>0.24315600000000001</v>
      </c>
      <c r="C73">
        <v>0.24090355634643501</v>
      </c>
      <c r="D73" s="1">
        <f>ABS(Table6[[#This Row],[Pb Analytic]]-Table6[[#This Row],[Pb Simulation]])</f>
        <v>2.2524436535650005E-3</v>
      </c>
      <c r="E73" s="2">
        <f>Table6[[#This Row],[Absolute Error]]/Table6[[#This Row],[Pb Analytic]]</f>
        <v>9.3499809123857008E-3</v>
      </c>
      <c r="F73">
        <v>0.61828300000000003</v>
      </c>
      <c r="G73">
        <v>0.62021103328107297</v>
      </c>
      <c r="H73" s="1">
        <f>ABS(Table7[[#This Row],[Pd Analytic]]-Table7[[#This Row],[Pd Simulation]])</f>
        <v>1.9280332810729384E-3</v>
      </c>
      <c r="I73" s="1">
        <f>Table7[[#This Row],[Absolute Error]]/Table7[[#This Row],[Pd Analytic]]</f>
        <v>3.108672980022873E-3</v>
      </c>
    </row>
    <row r="74" spans="1:9" x14ac:dyDescent="0.35">
      <c r="A74" s="1">
        <v>7.3</v>
      </c>
      <c r="B74">
        <v>0.25047000000000003</v>
      </c>
      <c r="C74">
        <v>0.24791357705734901</v>
      </c>
      <c r="D74" s="1">
        <f>ABS(Table6[[#This Row],[Pb Analytic]]-Table6[[#This Row],[Pb Simulation]])</f>
        <v>2.5564229426510154E-3</v>
      </c>
      <c r="E74" s="2">
        <f>Table6[[#This Row],[Absolute Error]]/Table6[[#This Row],[Pb Analytic]]</f>
        <v>1.0311750461571723E-2</v>
      </c>
      <c r="F74">
        <v>0.61307699999999998</v>
      </c>
      <c r="G74">
        <v>0.61510311367501302</v>
      </c>
      <c r="H74" s="1">
        <f>ABS(Table7[[#This Row],[Pd Analytic]]-Table7[[#This Row],[Pd Simulation]])</f>
        <v>2.0261136750130415E-3</v>
      </c>
      <c r="I74" s="1">
        <f>Table7[[#This Row],[Absolute Error]]/Table7[[#This Row],[Pd Analytic]]</f>
        <v>3.2939415034135716E-3</v>
      </c>
    </row>
    <row r="75" spans="1:9" x14ac:dyDescent="0.35">
      <c r="A75" s="1">
        <v>7.4</v>
      </c>
      <c r="B75">
        <v>0.25700699999999999</v>
      </c>
      <c r="C75">
        <v>0.25485882061228399</v>
      </c>
      <c r="D75" s="1">
        <f>ABS(Table6[[#This Row],[Pb Analytic]]-Table6[[#This Row],[Pb Simulation]])</f>
        <v>2.1481793877159983E-3</v>
      </c>
      <c r="E75" s="2">
        <f>Table6[[#This Row],[Absolute Error]]/Table6[[#This Row],[Pb Analytic]]</f>
        <v>8.4288995081869961E-3</v>
      </c>
      <c r="F75">
        <v>0.60837300000000005</v>
      </c>
      <c r="G75">
        <v>0.610008621526682</v>
      </c>
      <c r="H75" s="1">
        <f>ABS(Table7[[#This Row],[Pd Analytic]]-Table7[[#This Row],[Pd Simulation]])</f>
        <v>1.6356215266819518E-3</v>
      </c>
      <c r="I75" s="1">
        <f>Table7[[#This Row],[Absolute Error]]/Table7[[#This Row],[Pd Analytic]]</f>
        <v>2.6813088683704926E-3</v>
      </c>
    </row>
    <row r="76" spans="1:9" x14ac:dyDescent="0.35">
      <c r="A76" s="1">
        <v>7.5</v>
      </c>
      <c r="B76">
        <v>0.26323600000000003</v>
      </c>
      <c r="C76">
        <v>0.26173642026595101</v>
      </c>
      <c r="D76" s="1">
        <f>ABS(Table6[[#This Row],[Pb Analytic]]-Table6[[#This Row],[Pb Simulation]])</f>
        <v>1.4995797340490169E-3</v>
      </c>
      <c r="E76" s="2">
        <f>Table6[[#This Row],[Absolute Error]]/Table6[[#This Row],[Pb Analytic]]</f>
        <v>5.7293506670767881E-3</v>
      </c>
      <c r="F76">
        <v>0.60344200000000003</v>
      </c>
      <c r="G76">
        <v>0.60493246940874401</v>
      </c>
      <c r="H76" s="1">
        <f>ABS(Table7[[#This Row],[Pd Analytic]]-Table7[[#This Row],[Pd Simulation]])</f>
        <v>1.4904694087439774E-3</v>
      </c>
      <c r="I76" s="1">
        <f>Table7[[#This Row],[Absolute Error]]/Table7[[#This Row],[Pd Analytic]]</f>
        <v>2.4638608177219349E-3</v>
      </c>
    </row>
    <row r="77" spans="1:9" x14ac:dyDescent="0.35">
      <c r="A77" s="1">
        <v>7.6</v>
      </c>
      <c r="B77">
        <v>0.27062000000000003</v>
      </c>
      <c r="C77">
        <v>0.26854389312487797</v>
      </c>
      <c r="D77" s="1">
        <f>ABS(Table6[[#This Row],[Pb Analytic]]-Table6[[#This Row],[Pb Simulation]])</f>
        <v>2.0761068751220524E-3</v>
      </c>
      <c r="E77" s="2">
        <f>Table6[[#This Row],[Absolute Error]]/Table6[[#This Row],[Pb Analytic]]</f>
        <v>7.7309777964551353E-3</v>
      </c>
      <c r="F77">
        <v>0.59779800000000005</v>
      </c>
      <c r="G77">
        <v>0.59987907955378095</v>
      </c>
      <c r="H77" s="1">
        <f>ABS(Table7[[#This Row],[Pd Analytic]]-Table7[[#This Row],[Pd Simulation]])</f>
        <v>2.0810795537808957E-3</v>
      </c>
      <c r="I77" s="1">
        <f>Table7[[#This Row],[Absolute Error]]/Table7[[#This Row],[Pd Analytic]]</f>
        <v>3.469165077950215E-3</v>
      </c>
    </row>
    <row r="78" spans="1:9" x14ac:dyDescent="0.35">
      <c r="A78" s="1">
        <v>7.7</v>
      </c>
      <c r="B78">
        <v>0.277499</v>
      </c>
      <c r="C78">
        <v>0.275279109835742</v>
      </c>
      <c r="D78" s="1">
        <f>ABS(Table6[[#This Row],[Pb Analytic]]-Table6[[#This Row],[Pb Simulation]])</f>
        <v>2.2198901642579982E-3</v>
      </c>
      <c r="E78" s="2">
        <f>Table6[[#This Row],[Absolute Error]]/Table6[[#This Row],[Pb Analytic]]</f>
        <v>8.0641432093506785E-3</v>
      </c>
      <c r="F78">
        <v>0.59323000000000004</v>
      </c>
      <c r="G78">
        <v>0.59485242090212498</v>
      </c>
      <c r="H78" s="1">
        <f>ABS(Table7[[#This Row],[Pd Analytic]]-Table7[[#This Row],[Pd Simulation]])</f>
        <v>1.6224209021249436E-3</v>
      </c>
      <c r="I78" s="1">
        <f>Table7[[#This Row],[Absolute Error]]/Table7[[#This Row],[Pd Analytic]]</f>
        <v>2.7274343099494441E-3</v>
      </c>
    </row>
    <row r="79" spans="1:9" x14ac:dyDescent="0.35">
      <c r="A79" s="1">
        <v>7.8</v>
      </c>
      <c r="B79">
        <v>0.28213199999999999</v>
      </c>
      <c r="C79">
        <v>0.28194026587474103</v>
      </c>
      <c r="D79" s="1">
        <f>ABS(Table6[[#This Row],[Pb Analytic]]-Table6[[#This Row],[Pb Simulation]])</f>
        <v>1.9173412525896882E-4</v>
      </c>
      <c r="E79" s="2">
        <f>Table6[[#This Row],[Absolute Error]]/Table6[[#This Row],[Pb Analytic]]</f>
        <v>6.8005229641143728E-4</v>
      </c>
      <c r="F79">
        <v>0.58888300000000005</v>
      </c>
      <c r="G79">
        <v>0.58985604405814696</v>
      </c>
      <c r="H79" s="1">
        <f>ABS(Table7[[#This Row],[Pd Analytic]]-Table7[[#This Row],[Pd Simulation]])</f>
        <v>9.730440581469102E-4</v>
      </c>
      <c r="I79" s="1">
        <f>Table7[[#This Row],[Absolute Error]]/Table7[[#This Row],[Pd Analytic]]</f>
        <v>1.6496297155022272E-3</v>
      </c>
    </row>
    <row r="80" spans="1:9" x14ac:dyDescent="0.35">
      <c r="A80" s="1">
        <v>7.9</v>
      </c>
      <c r="B80">
        <v>0.29052699999999998</v>
      </c>
      <c r="C80">
        <v>0.28852585447165602</v>
      </c>
      <c r="D80" s="1">
        <f>ABS(Table6[[#This Row],[Pb Analytic]]-Table6[[#This Row],[Pb Simulation]])</f>
        <v>2.0011455283439616E-3</v>
      </c>
      <c r="E80" s="2">
        <f>Table6[[#This Row],[Absolute Error]]/Table6[[#This Row],[Pb Analytic]]</f>
        <v>6.9357580865965296E-3</v>
      </c>
      <c r="F80">
        <v>0.58349899999999999</v>
      </c>
      <c r="G80">
        <v>0.58489311416044498</v>
      </c>
      <c r="H80" s="1">
        <f>ABS(Table7[[#This Row],[Pd Analytic]]-Table7[[#This Row],[Pd Simulation]])</f>
        <v>1.3941141604449925E-3</v>
      </c>
      <c r="I80" s="1">
        <f>Table7[[#This Row],[Absolute Error]]/Table7[[#This Row],[Pd Analytic]]</f>
        <v>2.3835366269375604E-3</v>
      </c>
    </row>
    <row r="81" spans="1:9" x14ac:dyDescent="0.35">
      <c r="A81" s="1">
        <v>8</v>
      </c>
      <c r="B81">
        <v>0.29621199999999998</v>
      </c>
      <c r="C81">
        <v>0.29503464117350398</v>
      </c>
      <c r="D81" s="1">
        <f>ABS(Table6[[#This Row],[Pb Analytic]]-Table6[[#This Row],[Pb Simulation]])</f>
        <v>1.177358826496E-3</v>
      </c>
      <c r="E81" s="2">
        <f>Table6[[#This Row],[Absolute Error]]/Table6[[#This Row],[Pb Analytic]]</f>
        <v>3.9905782650235255E-3</v>
      </c>
      <c r="F81">
        <v>0.57872500000000004</v>
      </c>
      <c r="G81">
        <v>0.57996644169688205</v>
      </c>
      <c r="H81" s="1">
        <f>ABS(Table7[[#This Row],[Pd Analytic]]-Table7[[#This Row],[Pd Simulation]])</f>
        <v>1.2414416968820063E-3</v>
      </c>
      <c r="I81" s="1">
        <f>Table7[[#This Row],[Absolute Error]]/Table7[[#This Row],[Pd Analytic]]</f>
        <v>2.140540568605593E-3</v>
      </c>
    </row>
    <row r="82" spans="1:9" x14ac:dyDescent="0.35">
      <c r="A82" s="1">
        <v>8.1</v>
      </c>
      <c r="B82">
        <v>0.302595</v>
      </c>
      <c r="C82">
        <v>0.30146564002991399</v>
      </c>
      <c r="D82" s="1">
        <f>ABS(Table6[[#This Row],[Pb Analytic]]-Table6[[#This Row],[Pb Simulation]])</f>
        <v>1.129359970086008E-3</v>
      </c>
      <c r="E82" s="2">
        <f>Table6[[#This Row],[Absolute Error]]/Table6[[#This Row],[Pb Analytic]]</f>
        <v>3.7462311458577608E-3</v>
      </c>
      <c r="F82">
        <v>0.57410700000000003</v>
      </c>
      <c r="G82">
        <v>0.57507851131529697</v>
      </c>
      <c r="H82" s="1">
        <f>ABS(Table7[[#This Row],[Pd Analytic]]-Table7[[#This Row],[Pd Simulation]])</f>
        <v>9.7151131529693568E-4</v>
      </c>
      <c r="I82" s="1">
        <f>Table7[[#This Row],[Absolute Error]]/Table7[[#This Row],[Pd Analytic]]</f>
        <v>1.6893542293467602E-3</v>
      </c>
    </row>
    <row r="83" spans="1:9" x14ac:dyDescent="0.35">
      <c r="A83" s="1">
        <v>8.1999999999999993</v>
      </c>
      <c r="B83">
        <v>0.30877900000000003</v>
      </c>
      <c r="C83">
        <v>0.30781809136468202</v>
      </c>
      <c r="D83" s="1">
        <f>ABS(Table6[[#This Row],[Pb Analytic]]-Table6[[#This Row],[Pb Simulation]])</f>
        <v>9.6090863531800297E-4</v>
      </c>
      <c r="E83" s="2">
        <f>Table6[[#This Row],[Absolute Error]]/Table6[[#This Row],[Pb Analytic]]</f>
        <v>3.1216769328206362E-3</v>
      </c>
      <c r="F83">
        <v>0.56912799999999997</v>
      </c>
      <c r="G83">
        <v>0.57023150869558303</v>
      </c>
      <c r="H83" s="1">
        <f>ABS(Table7[[#This Row],[Pd Analytic]]-Table7[[#This Row],[Pd Simulation]])</f>
        <v>1.1035086955830664E-3</v>
      </c>
      <c r="I83" s="1">
        <f>Table7[[#This Row],[Absolute Error]]/Table7[[#This Row],[Pd Analytic]]</f>
        <v>1.935194177725055E-3</v>
      </c>
    </row>
    <row r="84" spans="1:9" x14ac:dyDescent="0.35">
      <c r="A84" s="1">
        <v>8.3000000000000007</v>
      </c>
      <c r="B84">
        <v>0.31600299999999998</v>
      </c>
      <c r="C84">
        <v>0.31409144108458498</v>
      </c>
      <c r="D84" s="1">
        <f>ABS(Table6[[#This Row],[Pb Analytic]]-Table6[[#This Row],[Pb Simulation]])</f>
        <v>1.9115589154150014E-3</v>
      </c>
      <c r="E84" s="2">
        <f>Table6[[#This Row],[Absolute Error]]/Table6[[#This Row],[Pb Analytic]]</f>
        <v>6.0859949217789023E-3</v>
      </c>
      <c r="F84">
        <v>0.56337499999999996</v>
      </c>
      <c r="G84">
        <v>0.56542734555975105</v>
      </c>
      <c r="H84" s="1">
        <f>ABS(Table7[[#This Row],[Pd Analytic]]-Table7[[#This Row],[Pd Simulation]])</f>
        <v>2.0523455597510898E-3</v>
      </c>
      <c r="I84" s="1">
        <f>Table7[[#This Row],[Absolute Error]]/Table7[[#This Row],[Pd Analytic]]</f>
        <v>3.629724624866432E-3</v>
      </c>
    </row>
    <row r="85" spans="1:9" x14ac:dyDescent="0.35">
      <c r="A85" s="1">
        <v>8.4</v>
      </c>
      <c r="B85">
        <v>0.32190000000000002</v>
      </c>
      <c r="C85">
        <v>0.32028532146664901</v>
      </c>
      <c r="D85" s="1">
        <f>ABS(Table6[[#This Row],[Pb Analytic]]-Table6[[#This Row],[Pb Simulation]])</f>
        <v>1.6146785333510105E-3</v>
      </c>
      <c r="E85" s="2">
        <f>Table6[[#This Row],[Absolute Error]]/Table6[[#This Row],[Pb Analytic]]</f>
        <v>5.0413753772951013E-3</v>
      </c>
      <c r="F85">
        <v>0.55943500000000002</v>
      </c>
      <c r="G85">
        <v>0.56066768290412805</v>
      </c>
      <c r="H85" s="1">
        <f>ABS(Table7[[#This Row],[Pd Analytic]]-Table7[[#This Row],[Pd Simulation]])</f>
        <v>1.2326829041280352E-3</v>
      </c>
      <c r="I85" s="1">
        <f>Table7[[#This Row],[Absolute Error]]/Table7[[#This Row],[Pd Analytic]]</f>
        <v>2.1985981031455654E-3</v>
      </c>
    </row>
    <row r="86" spans="1:9" x14ac:dyDescent="0.35">
      <c r="A86" s="1">
        <v>8.5</v>
      </c>
      <c r="B86">
        <v>0.32752100000000001</v>
      </c>
      <c r="C86">
        <v>0.32639953335823801</v>
      </c>
      <c r="D86" s="1">
        <f>ABS(Table6[[#This Row],[Pb Analytic]]-Table6[[#This Row],[Pb Simulation]])</f>
        <v>1.1214666417619923E-3</v>
      </c>
      <c r="E86" s="2">
        <f>Table6[[#This Row],[Absolute Error]]/Table6[[#This Row],[Pb Analytic]]</f>
        <v>3.4358708489056959E-3</v>
      </c>
      <c r="F86">
        <v>0.55467299999999997</v>
      </c>
      <c r="G86">
        <v>0.55595395254258495</v>
      </c>
      <c r="H86" s="1">
        <f>ABS(Table7[[#This Row],[Pd Analytic]]-Table7[[#This Row],[Pd Simulation]])</f>
        <v>1.2809525425849788E-3</v>
      </c>
      <c r="I86" s="1">
        <f>Table7[[#This Row],[Absolute Error]]/Table7[[#This Row],[Pd Analytic]]</f>
        <v>2.3040622999921209E-3</v>
      </c>
    </row>
    <row r="87" spans="1:9" x14ac:dyDescent="0.35">
      <c r="A87" s="1">
        <v>8.6</v>
      </c>
      <c r="B87">
        <v>0.33326899999999998</v>
      </c>
      <c r="C87">
        <v>0.33243402971978198</v>
      </c>
      <c r="D87" s="1">
        <f>ABS(Table6[[#This Row],[Pb Analytic]]-Table6[[#This Row],[Pb Simulation]])</f>
        <v>8.349702802180059E-4</v>
      </c>
      <c r="E87" s="2">
        <f>Table6[[#This Row],[Absolute Error]]/Table6[[#This Row],[Pb Analytic]]</f>
        <v>2.5116871486406669E-3</v>
      </c>
      <c r="F87">
        <v>0.55055699999999996</v>
      </c>
      <c r="G87">
        <v>0.55128737705227604</v>
      </c>
      <c r="H87" s="1">
        <f>ABS(Table7[[#This Row],[Pd Analytic]]-Table7[[#This Row],[Pd Simulation]])</f>
        <v>7.3037705227607663E-4</v>
      </c>
      <c r="I87" s="1">
        <f>Table7[[#This Row],[Absolute Error]]/Table7[[#This Row],[Pd Analytic]]</f>
        <v>1.3248572027558293E-3</v>
      </c>
    </row>
    <row r="88" spans="1:9" x14ac:dyDescent="0.35">
      <c r="A88" s="1">
        <v>8.6999999999999993</v>
      </c>
      <c r="B88">
        <v>0.34018199999999998</v>
      </c>
      <c r="C88">
        <v>0.33838890043744002</v>
      </c>
      <c r="D88" s="1">
        <f>ABS(Table6[[#This Row],[Pb Analytic]]-Table6[[#This Row],[Pb Simulation]])</f>
        <v>1.7930995625599633E-3</v>
      </c>
      <c r="E88" s="2">
        <f>Table6[[#This Row],[Absolute Error]]/Table6[[#This Row],[Pb Analytic]]</f>
        <v>5.2989313781923661E-3</v>
      </c>
      <c r="F88">
        <v>0.54537400000000003</v>
      </c>
      <c r="G88">
        <v>0.54666898821412302</v>
      </c>
      <c r="H88" s="1">
        <f>ABS(Table7[[#This Row],[Pd Analytic]]-Table7[[#This Row],[Pd Simulation]])</f>
        <v>1.294988214122994E-3</v>
      </c>
      <c r="I88" s="1">
        <f>Table7[[#This Row],[Absolute Error]]/Table7[[#This Row],[Pd Analytic]]</f>
        <v>2.3688708195310402E-3</v>
      </c>
    </row>
    <row r="89" spans="1:9" x14ac:dyDescent="0.35">
      <c r="A89" s="1">
        <v>8.8000000000000007</v>
      </c>
      <c r="B89">
        <v>0.34511199999999997</v>
      </c>
      <c r="C89">
        <v>0.34426435833203001</v>
      </c>
      <c r="D89" s="1">
        <f>ABS(Table6[[#This Row],[Pb Analytic]]-Table6[[#This Row],[Pb Simulation]])</f>
        <v>8.4764166796996721E-4</v>
      </c>
      <c r="E89" s="2">
        <f>Table6[[#This Row],[Absolute Error]]/Table6[[#This Row],[Pb Analytic]]</f>
        <v>2.4621824695324653E-3</v>
      </c>
      <c r="F89">
        <v>0.54127899999999995</v>
      </c>
      <c r="G89">
        <v>0.54209964403964195</v>
      </c>
      <c r="H89" s="1">
        <f>ABS(Table7[[#This Row],[Pd Analytic]]-Table7[[#This Row],[Pd Simulation]])</f>
        <v>8.2064403964199339E-4</v>
      </c>
      <c r="I89" s="1">
        <f>Table7[[#This Row],[Absolute Error]]/Table7[[#This Row],[Pd Analytic]]</f>
        <v>1.5138250848620413E-3</v>
      </c>
    </row>
    <row r="90" spans="1:9" x14ac:dyDescent="0.35">
      <c r="A90" s="1">
        <v>8.9</v>
      </c>
      <c r="B90">
        <v>0.35180299999999998</v>
      </c>
      <c r="C90">
        <v>0.35006072629075402</v>
      </c>
      <c r="D90" s="1">
        <f>ABS(Table6[[#This Row],[Pb Analytic]]-Table6[[#This Row],[Pb Simulation]])</f>
        <v>1.7422737092459561E-3</v>
      </c>
      <c r="E90" s="2">
        <f>Table6[[#This Row],[Absolute Error]]/Table6[[#This Row],[Pb Analytic]]</f>
        <v>4.9770613450617583E-3</v>
      </c>
      <c r="F90">
        <v>0.53641499999999998</v>
      </c>
      <c r="G90">
        <v>0.53758004447398999</v>
      </c>
      <c r="H90" s="1">
        <f>ABS(Table7[[#This Row],[Pd Analytic]]-Table7[[#This Row],[Pd Simulation]])</f>
        <v>1.1650444739900179E-3</v>
      </c>
      <c r="I90" s="1">
        <f>Table7[[#This Row],[Absolute Error]]/Table7[[#This Row],[Pd Analytic]]</f>
        <v>2.1672018631755346E-3</v>
      </c>
    </row>
    <row r="91" spans="1:9" x14ac:dyDescent="0.35">
      <c r="A91" s="1">
        <v>9</v>
      </c>
      <c r="B91">
        <v>0.35622500000000001</v>
      </c>
      <c r="C91">
        <v>0.35577842544947602</v>
      </c>
      <c r="D91" s="1">
        <f>ABS(Table6[[#This Row],[Pb Analytic]]-Table6[[#This Row],[Pb Simulation]])</f>
        <v>4.4657455052399264E-4</v>
      </c>
      <c r="E91" s="2">
        <f>Table6[[#This Row],[Absolute Error]]/Table6[[#This Row],[Pb Analytic]]</f>
        <v>1.2552041343142392E-3</v>
      </c>
      <c r="F91">
        <v>0.53288400000000002</v>
      </c>
      <c r="G91">
        <v>0.53311074586255602</v>
      </c>
      <c r="H91" s="1">
        <f>ABS(Table7[[#This Row],[Pd Analytic]]-Table7[[#This Row],[Pd Simulation]])</f>
        <v>2.2674586255599927E-4</v>
      </c>
      <c r="I91" s="1">
        <f>Table7[[#This Row],[Absolute Error]]/Table7[[#This Row],[Pd Analytic]]</f>
        <v>4.253260027410098E-4</v>
      </c>
    </row>
    <row r="92" spans="1:9" x14ac:dyDescent="0.35">
      <c r="A92" s="1">
        <v>9.1</v>
      </c>
      <c r="B92">
        <v>0.36184500000000003</v>
      </c>
      <c r="C92">
        <v>0.361417964355226</v>
      </c>
      <c r="D92" s="1">
        <f>ABS(Table6[[#This Row],[Pb Analytic]]-Table6[[#This Row],[Pb Simulation]])</f>
        <v>4.27035644774032E-4</v>
      </c>
      <c r="E92" s="2">
        <f>Table6[[#This Row],[Absolute Error]]/Table6[[#This Row],[Pb Analytic]]</f>
        <v>1.1815562226849148E-3</v>
      </c>
      <c r="F92">
        <v>0.52834499999999995</v>
      </c>
      <c r="G92">
        <v>0.52869217426527204</v>
      </c>
      <c r="H92" s="1">
        <f>ABS(Table7[[#This Row],[Pd Analytic]]-Table7[[#This Row],[Pd Simulation]])</f>
        <v>3.4717426527208772E-4</v>
      </c>
      <c r="I92" s="1">
        <f>Table7[[#This Row],[Absolute Error]]/Table7[[#This Row],[Pd Analytic]]</f>
        <v>6.566661701670896E-4</v>
      </c>
    </row>
    <row r="93" spans="1:9" x14ac:dyDescent="0.35">
      <c r="A93" s="1">
        <v>9.1999999999999993</v>
      </c>
      <c r="B93">
        <v>0.36779200000000001</v>
      </c>
      <c r="C93">
        <v>0.366979929041027</v>
      </c>
      <c r="D93" s="1">
        <f>ABS(Table6[[#This Row],[Pb Analytic]]-Table6[[#This Row],[Pb Simulation]])</f>
        <v>8.1207095897301018E-4</v>
      </c>
      <c r="E93" s="2">
        <f>Table6[[#This Row],[Absolute Error]]/Table6[[#This Row],[Pb Analytic]]</f>
        <v>2.2128484276921411E-3</v>
      </c>
      <c r="F93">
        <v>0.52381800000000001</v>
      </c>
      <c r="G93">
        <v>0.524324637699219</v>
      </c>
      <c r="H93" s="1">
        <f>ABS(Table7[[#This Row],[Pd Analytic]]-Table7[[#This Row],[Pd Simulation]])</f>
        <v>5.0663769921899249E-4</v>
      </c>
      <c r="I93" s="1">
        <f>Table7[[#This Row],[Absolute Error]]/Table7[[#This Row],[Pd Analytic]]</f>
        <v>9.6626719934840696E-4</v>
      </c>
    </row>
    <row r="94" spans="1:9" x14ac:dyDescent="0.35">
      <c r="A94" s="1">
        <v>9.3000000000000007</v>
      </c>
      <c r="B94">
        <v>0.37328299999999998</v>
      </c>
      <c r="C94">
        <v>0.37246497394802802</v>
      </c>
      <c r="D94" s="1">
        <f>ABS(Table6[[#This Row],[Pb Analytic]]-Table6[[#This Row],[Pb Simulation]])</f>
        <v>8.1802605197195399E-4</v>
      </c>
      <c r="E94" s="2">
        <f>Table6[[#This Row],[Absolute Error]]/Table6[[#This Row],[Pb Analytic]]</f>
        <v>2.1962496051671624E-3</v>
      </c>
      <c r="F94">
        <v>0.51876599999999995</v>
      </c>
      <c r="G94">
        <v>0.52000833738625196</v>
      </c>
      <c r="H94" s="1">
        <f>ABS(Table7[[#This Row],[Pd Analytic]]-Table7[[#This Row],[Pd Simulation]])</f>
        <v>1.2423373862520126E-3</v>
      </c>
      <c r="I94" s="1">
        <f>Table7[[#This Row],[Absolute Error]]/Table7[[#This Row],[Pd Analytic]]</f>
        <v>2.3890720531452342E-3</v>
      </c>
    </row>
    <row r="95" spans="1:9" x14ac:dyDescent="0.35">
      <c r="A95" s="1">
        <v>9.4</v>
      </c>
      <c r="B95">
        <v>0.37920399999999999</v>
      </c>
      <c r="C95">
        <v>0.37787381363296701</v>
      </c>
      <c r="D95" s="1">
        <f>ABS(Table6[[#This Row],[Pb Analytic]]-Table6[[#This Row],[Pb Simulation]])</f>
        <v>1.3301863670329706E-3</v>
      </c>
      <c r="E95" s="2">
        <f>Table6[[#This Row],[Absolute Error]]/Table6[[#This Row],[Pb Analytic]]</f>
        <v>3.5201866841320611E-3</v>
      </c>
      <c r="F95">
        <v>0.51470800000000005</v>
      </c>
      <c r="G95">
        <v>0.51574337807831905</v>
      </c>
      <c r="H95" s="1">
        <f>ABS(Table7[[#This Row],[Pd Analytic]]-Table7[[#This Row],[Pd Simulation]])</f>
        <v>1.0353780783189936E-3</v>
      </c>
      <c r="I95" s="1">
        <f>Table7[[#This Row],[Absolute Error]]/Table7[[#This Row],[Pd Analytic]]</f>
        <v>2.0075450744066843E-3</v>
      </c>
    </row>
    <row r="96" spans="1:9" x14ac:dyDescent="0.35">
      <c r="A96" s="1">
        <v>9.5</v>
      </c>
      <c r="B96">
        <v>0.38452599999999998</v>
      </c>
      <c r="C96">
        <v>0.38320721520226297</v>
      </c>
      <c r="D96" s="1">
        <f>ABS(Table6[[#This Row],[Pb Analytic]]-Table6[[#This Row],[Pb Simulation]])</f>
        <v>1.3187847977370049E-3</v>
      </c>
      <c r="E96" s="2">
        <f>Table6[[#This Row],[Absolute Error]]/Table6[[#This Row],[Pb Analytic]]</f>
        <v>3.4414404150530644E-3</v>
      </c>
      <c r="F96">
        <v>0.50991200000000003</v>
      </c>
      <c r="G96">
        <v>0.51152977752905604</v>
      </c>
      <c r="H96" s="1">
        <f>ABS(Table7[[#This Row],[Pd Analytic]]-Table7[[#This Row],[Pd Simulation]])</f>
        <v>1.6177775290560081E-3</v>
      </c>
      <c r="I96" s="1">
        <f>Table7[[#This Row],[Absolute Error]]/Table7[[#This Row],[Pd Analytic]]</f>
        <v>3.162626302755395E-3</v>
      </c>
    </row>
    <row r="97" spans="1:9" x14ac:dyDescent="0.35">
      <c r="A97" s="1">
        <v>9.6</v>
      </c>
      <c r="B97">
        <v>0.389179</v>
      </c>
      <c r="C97">
        <v>0.388465991417346</v>
      </c>
      <c r="D97" s="1">
        <f>ABS(Table6[[#This Row],[Pb Analytic]]-Table6[[#This Row],[Pb Simulation]])</f>
        <v>7.1300858265399558E-4</v>
      </c>
      <c r="E97" s="2">
        <f>Table6[[#This Row],[Absolute Error]]/Table6[[#This Row],[Pb Analytic]]</f>
        <v>1.8354465986907442E-3</v>
      </c>
      <c r="F97">
        <v>0.50675099999999995</v>
      </c>
      <c r="G97">
        <v>0.50736747517612901</v>
      </c>
      <c r="H97" s="1">
        <f>ABS(Table7[[#This Row],[Pd Analytic]]-Table7[[#This Row],[Pd Simulation]])</f>
        <v>6.16475176129061E-4</v>
      </c>
      <c r="I97" s="1">
        <f>Table7[[#This Row],[Absolute Error]]/Table7[[#This Row],[Pd Analytic]]</f>
        <v>1.2150466994658182E-3</v>
      </c>
    </row>
    <row r="98" spans="1:9" x14ac:dyDescent="0.35">
      <c r="A98" s="1">
        <v>9.6999999999999993</v>
      </c>
      <c r="B98">
        <v>0.39463500000000001</v>
      </c>
      <c r="C98">
        <v>0.39365099441915602</v>
      </c>
      <c r="D98" s="1">
        <f>ABS(Table6[[#This Row],[Pb Analytic]]-Table6[[#This Row],[Pb Simulation]])</f>
        <v>9.8400558084399403E-4</v>
      </c>
      <c r="E98" s="2">
        <f>Table6[[#This Row],[Absolute Error]]/Table6[[#This Row],[Pb Analytic]]</f>
        <v>2.4996903216157858E-3</v>
      </c>
      <c r="F98">
        <v>0.50212199999999996</v>
      </c>
      <c r="G98">
        <v>0.50325634009473597</v>
      </c>
      <c r="H98" s="1">
        <f>ABS(Table7[[#This Row],[Pd Analytic]]-Table7[[#This Row],[Pd Simulation]])</f>
        <v>1.1343400947360083E-3</v>
      </c>
      <c r="I98" s="1">
        <f>Table7[[#This Row],[Absolute Error]]/Table7[[#This Row],[Pd Analytic]]</f>
        <v>2.254000604388756E-3</v>
      </c>
    </row>
    <row r="99" spans="1:9" x14ac:dyDescent="0.35">
      <c r="A99" s="1">
        <v>9.8000000000000007</v>
      </c>
      <c r="B99">
        <v>0.40024500000000002</v>
      </c>
      <c r="C99">
        <v>0.39876311002303999</v>
      </c>
      <c r="D99" s="1">
        <f>ABS(Table6[[#This Row],[Pb Analytic]]-Table6[[#This Row],[Pb Simulation]])</f>
        <v>1.4818899769600269E-3</v>
      </c>
      <c r="E99" s="2">
        <f>Table6[[#This Row],[Absolute Error]]/Table6[[#This Row],[Pb Analytic]]</f>
        <v>3.7162163191936316E-3</v>
      </c>
      <c r="F99">
        <v>0.49741099999999999</v>
      </c>
      <c r="G99">
        <v>0.49919617827875701</v>
      </c>
      <c r="H99" s="1">
        <f>ABS(Table7[[#This Row],[Pd Analytic]]-Table7[[#This Row],[Pd Simulation]])</f>
        <v>1.7851782787570158E-3</v>
      </c>
      <c r="I99" s="1">
        <f>Table7[[#This Row],[Absolute Error]]/Table7[[#This Row],[Pd Analytic]]</f>
        <v>3.5761056603284959E-3</v>
      </c>
    </row>
    <row r="100" spans="1:9" x14ac:dyDescent="0.35">
      <c r="A100" s="1">
        <v>9.9</v>
      </c>
      <c r="B100">
        <v>0.40411399999999997</v>
      </c>
      <c r="C100">
        <v>0.40380325253847899</v>
      </c>
      <c r="D100" s="1">
        <f>ABS(Table6[[#This Row],[Pb Analytic]]-Table6[[#This Row],[Pb Simulation]])</f>
        <v>3.107474615209882E-4</v>
      </c>
      <c r="E100" s="2">
        <f>Table6[[#This Row],[Absolute Error]]/Table6[[#This Row],[Pb Analytic]]</f>
        <v>7.6955165558349888E-4</v>
      </c>
      <c r="F100">
        <v>0.49482599999999999</v>
      </c>
      <c r="G100">
        <v>0.49518673930220403</v>
      </c>
      <c r="H100" s="1">
        <f>ABS(Table7[[#This Row],[Pd Analytic]]-Table7[[#This Row],[Pd Simulation]])</f>
        <v>3.6073930220403838E-4</v>
      </c>
      <c r="I100" s="1">
        <f>Table7[[#This Row],[Absolute Error]]/Table7[[#This Row],[Pd Analytic]]</f>
        <v>7.2849144286936439E-4</v>
      </c>
    </row>
    <row r="101" spans="1:9" x14ac:dyDescent="0.35">
      <c r="A101" s="1">
        <v>10</v>
      </c>
      <c r="B101">
        <v>0.409748</v>
      </c>
      <c r="C101">
        <v>0.40877236007119899</v>
      </c>
      <c r="D101" s="1">
        <f>ABS(Table6[[#This Row],[Pb Analytic]]-Table6[[#This Row],[Pb Simulation]])</f>
        <v>9.7563992880100869E-4</v>
      </c>
      <c r="E101" s="2">
        <f>Table6[[#This Row],[Absolute Error]]/Table6[[#This Row],[Pb Analytic]]</f>
        <v>2.3867561119618606E-3</v>
      </c>
      <c r="F101">
        <v>0.49032100000000001</v>
      </c>
      <c r="G101">
        <v>0.49122772240997098</v>
      </c>
      <c r="H101" s="1">
        <f>ABS(Table7[[#This Row],[Pd Analytic]]-Table7[[#This Row],[Pd Simulation]])</f>
        <v>9.0672240997097253E-4</v>
      </c>
      <c r="I101" s="1">
        <f>Table7[[#This Row],[Absolute Error]]/Table7[[#This Row],[Pd Analytic]]</f>
        <v>1.8458290699119707E-3</v>
      </c>
    </row>
    <row r="102" spans="1:9" x14ac:dyDescent="0.35">
      <c r="A102" s="1">
        <v>10.1</v>
      </c>
      <c r="B102">
        <v>0.413684</v>
      </c>
      <c r="C102">
        <v>0.413671390268189</v>
      </c>
      <c r="D102" s="1">
        <f>ABS(Table6[[#This Row],[Pb Analytic]]-Table6[[#This Row],[Pb Simulation]])</f>
        <v>1.2609731810997449E-5</v>
      </c>
      <c r="E102" s="2">
        <f>Table6[[#This Row],[Absolute Error]]/Table6[[#This Row],[Pb Analytic]]</f>
        <v>3.0482484666929424E-5</v>
      </c>
      <c r="F102">
        <v>0.48716700000000002</v>
      </c>
      <c r="G102">
        <v>0.48731878208340301</v>
      </c>
      <c r="H102" s="1">
        <f>ABS(Table7[[#This Row],[Pd Analytic]]-Table7[[#This Row],[Pd Simulation]])</f>
        <v>1.5178208340299593E-4</v>
      </c>
      <c r="I102" s="1">
        <f>Table7[[#This Row],[Absolute Error]]/Table7[[#This Row],[Pd Analytic]]</f>
        <v>3.114636434780774E-4</v>
      </c>
    </row>
    <row r="103" spans="1:9" x14ac:dyDescent="0.35">
      <c r="A103" s="1">
        <v>10.199999999999999</v>
      </c>
      <c r="B103">
        <v>0.41932999999999998</v>
      </c>
      <c r="C103">
        <v>0.41850131646900701</v>
      </c>
      <c r="D103" s="1">
        <f>ABS(Table6[[#This Row],[Pb Analytic]]-Table6[[#This Row],[Pb Simulation]])</f>
        <v>8.2868353099296854E-4</v>
      </c>
      <c r="E103" s="2">
        <f>Table6[[#This Row],[Absolute Error]]/Table6[[#This Row],[Pb Analytic]]</f>
        <v>1.9801216827339142E-3</v>
      </c>
      <c r="F103">
        <v>0.482624</v>
      </c>
      <c r="G103">
        <v>0.48345953312287598</v>
      </c>
      <c r="H103" s="1">
        <f>ABS(Table7[[#This Row],[Pd Analytic]]-Table7[[#This Row],[Pd Simulation]])</f>
        <v>8.3553312287598658E-4</v>
      </c>
      <c r="I103" s="1">
        <f>Table7[[#This Row],[Absolute Error]]/Table7[[#This Row],[Pd Analytic]]</f>
        <v>1.7282379716021189E-3</v>
      </c>
    </row>
    <row r="104" spans="1:9" x14ac:dyDescent="0.35">
      <c r="A104" s="1">
        <v>10.3</v>
      </c>
      <c r="B104">
        <v>0.423458</v>
      </c>
      <c r="C104">
        <v>0.423263124229457</v>
      </c>
      <c r="D104" s="1">
        <f>ABS(Table6[[#This Row],[Pb Analytic]]-Table6[[#This Row],[Pb Simulation]])</f>
        <v>1.9487577054300154E-4</v>
      </c>
      <c r="E104" s="2">
        <f>Table6[[#This Row],[Absolute Error]]/Table6[[#This Row],[Pb Analytic]]</f>
        <v>4.6041282452320746E-4</v>
      </c>
      <c r="F104">
        <v>0.479184</v>
      </c>
      <c r="G104">
        <v>0.47964955528647202</v>
      </c>
      <c r="H104" s="1">
        <f>ABS(Table7[[#This Row],[Pd Analytic]]-Table7[[#This Row],[Pd Simulation]])</f>
        <v>4.6555528647201916E-4</v>
      </c>
      <c r="I104" s="1">
        <f>Table7[[#This Row],[Absolute Error]]/Table7[[#This Row],[Pd Analytic]]</f>
        <v>9.7061548653780145E-4</v>
      </c>
    </row>
    <row r="105" spans="1:9" x14ac:dyDescent="0.35">
      <c r="A105" s="1">
        <v>10.4</v>
      </c>
      <c r="B105">
        <v>0.42940600000000001</v>
      </c>
      <c r="C105">
        <v>0.427957808186259</v>
      </c>
      <c r="D105" s="1">
        <f>ABS(Table6[[#This Row],[Pb Analytic]]-Table6[[#This Row],[Pb Simulation]])</f>
        <v>1.4481918137410066E-3</v>
      </c>
      <c r="E105" s="2">
        <f>Table6[[#This Row],[Absolute Error]]/Table6[[#This Row],[Pb Analytic]]</f>
        <v>3.3839593203793439E-3</v>
      </c>
      <c r="F105">
        <v>0.474663</v>
      </c>
      <c r="G105">
        <v>0.47588839752088802</v>
      </c>
      <c r="H105" s="1">
        <f>ABS(Table7[[#This Row],[Pd Analytic]]-Table7[[#This Row],[Pd Simulation]])</f>
        <v>1.2253975208880163E-3</v>
      </c>
      <c r="I105" s="1">
        <f>Table7[[#This Row],[Absolute Error]]/Table7[[#This Row],[Pd Analytic]]</f>
        <v>2.5749682641385062E-3</v>
      </c>
    </row>
    <row r="106" spans="1:9" x14ac:dyDescent="0.35">
      <c r="A106" s="1">
        <v>10.5</v>
      </c>
      <c r="B106">
        <v>0.43399799999999999</v>
      </c>
      <c r="C106">
        <v>0.43258636923374999</v>
      </c>
      <c r="D106" s="1">
        <f>ABS(Table6[[#This Row],[Pb Analytic]]-Table6[[#This Row],[Pb Simulation]])</f>
        <v>1.4116307662500049E-3</v>
      </c>
      <c r="E106" s="2">
        <f>Table6[[#This Row],[Absolute Error]]/Table6[[#This Row],[Pb Analytic]]</f>
        <v>3.2632345044770099E-3</v>
      </c>
      <c r="F106">
        <v>0.47141</v>
      </c>
      <c r="G106">
        <v>0.472175581817947</v>
      </c>
      <c r="H106" s="1">
        <f>ABS(Table7[[#This Row],[Pd Analytic]]-Table7[[#This Row],[Pd Simulation]])</f>
        <v>7.6558181794700308E-4</v>
      </c>
      <c r="I106" s="1">
        <f>Table7[[#This Row],[Absolute Error]]/Table7[[#This Row],[Pd Analytic]]</f>
        <v>1.6213922265937556E-3</v>
      </c>
    </row>
    <row r="107" spans="1:9" x14ac:dyDescent="0.35">
      <c r="A107" s="1">
        <v>10.6</v>
      </c>
      <c r="B107">
        <v>0.43740800000000002</v>
      </c>
      <c r="C107">
        <v>0.43714981198589498</v>
      </c>
      <c r="D107" s="1">
        <f>ABS(Table6[[#This Row],[Pb Analytic]]-Table6[[#This Row],[Pb Simulation]])</f>
        <v>2.58188014105043E-4</v>
      </c>
      <c r="E107" s="2">
        <f>Table6[[#This Row],[Absolute Error]]/Table6[[#This Row],[Pb Analytic]]</f>
        <v>5.9061677947919069E-4</v>
      </c>
      <c r="F107">
        <v>0.46819499999999997</v>
      </c>
      <c r="G107">
        <v>0.46851060672752898</v>
      </c>
      <c r="H107" s="1">
        <f>ABS(Table7[[#This Row],[Pd Analytic]]-Table7[[#This Row],[Pd Simulation]])</f>
        <v>3.1560672752900532E-4</v>
      </c>
      <c r="I107" s="1">
        <f>Table7[[#This Row],[Absolute Error]]/Table7[[#This Row],[Pd Analytic]]</f>
        <v>6.7363838298873833E-4</v>
      </c>
    </row>
    <row r="108" spans="1:9" x14ac:dyDescent="0.35">
      <c r="A108" s="1">
        <v>10.7</v>
      </c>
      <c r="B108">
        <v>0.44173099999999998</v>
      </c>
      <c r="C108">
        <v>0.44164914249898701</v>
      </c>
      <c r="D108" s="1">
        <f>ABS(Table6[[#This Row],[Pb Analytic]]-Table6[[#This Row],[Pb Simulation]])</f>
        <v>8.1857501012971845E-5</v>
      </c>
      <c r="E108" s="2">
        <f>Table6[[#This Row],[Absolute Error]]/Table6[[#This Row],[Pb Analytic]]</f>
        <v>1.8534509214666842E-4</v>
      </c>
      <c r="F108">
        <v>0.464889</v>
      </c>
      <c r="G108">
        <v>0.46489295055532398</v>
      </c>
      <c r="H108" s="1">
        <f>ABS(Table7[[#This Row],[Pd Analytic]]-Table7[[#This Row],[Pd Simulation]])</f>
        <v>3.9505553239838065E-6</v>
      </c>
      <c r="I108" s="1">
        <f>Table7[[#This Row],[Absolute Error]]/Table7[[#This Row],[Pd Analytic]]</f>
        <v>8.4977742064378237E-6</v>
      </c>
    </row>
    <row r="109" spans="1:9" x14ac:dyDescent="0.35">
      <c r="A109" s="1">
        <v>10.8</v>
      </c>
      <c r="B109">
        <v>0.44573000000000002</v>
      </c>
      <c r="C109">
        <v>0.44608536623238398</v>
      </c>
      <c r="D109" s="1">
        <f>ABS(Table6[[#This Row],[Pb Analytic]]-Table6[[#This Row],[Pb Simulation]])</f>
        <v>3.5536623238396903E-4</v>
      </c>
      <c r="E109" s="2">
        <f>Table6[[#This Row],[Absolute Error]]/Table6[[#This Row],[Pb Analytic]]</f>
        <v>7.966327956134843E-4</v>
      </c>
      <c r="F109">
        <v>0.46198499999999998</v>
      </c>
      <c r="G109">
        <v>0.46132207427155197</v>
      </c>
      <c r="H109" s="1">
        <f>ABS(Table7[[#This Row],[Pd Analytic]]-Table7[[#This Row],[Pd Simulation]])</f>
        <v>6.6292572844800501E-4</v>
      </c>
      <c r="I109" s="1">
        <f>Table7[[#This Row],[Absolute Error]]/Table7[[#This Row],[Pd Analytic]]</f>
        <v>1.4370128060635168E-3</v>
      </c>
    </row>
    <row r="110" spans="1:9" x14ac:dyDescent="0.35">
      <c r="A110" s="1">
        <v>10.9</v>
      </c>
      <c r="B110">
        <v>0.45125199999999999</v>
      </c>
      <c r="C110">
        <v>0.450459486226442</v>
      </c>
      <c r="D110" s="1">
        <f>ABS(Table6[[#This Row],[Pb Analytic]]-Table6[[#This Row],[Pb Simulation]])</f>
        <v>7.9251377355799013E-4</v>
      </c>
      <c r="E110" s="2">
        <f>Table6[[#This Row],[Absolute Error]]/Table6[[#This Row],[Pb Analytic]]</f>
        <v>1.7593452858479719E-3</v>
      </c>
      <c r="F110">
        <v>0.45719700000000002</v>
      </c>
      <c r="G110">
        <v>0.45779742415476199</v>
      </c>
      <c r="H110" s="1">
        <f>ABS(Table7[[#This Row],[Pd Analytic]]-Table7[[#This Row],[Pd Simulation]])</f>
        <v>6.0042415476196931E-4</v>
      </c>
      <c r="I110" s="1">
        <f>Table7[[#This Row],[Absolute Error]]/Table7[[#This Row],[Pd Analytic]]</f>
        <v>1.3115498757349741E-3</v>
      </c>
    </row>
    <row r="111" spans="1:9" x14ac:dyDescent="0.35">
      <c r="A111" s="1">
        <v>11</v>
      </c>
      <c r="B111">
        <v>0.45556600000000003</v>
      </c>
      <c r="C111">
        <v>0.454772501478516</v>
      </c>
      <c r="D111" s="1">
        <f>ABS(Table6[[#This Row],[Pb Analytic]]-Table6[[#This Row],[Pb Simulation]])</f>
        <v>7.9349852148402622E-4</v>
      </c>
      <c r="E111" s="2">
        <f>Table6[[#This Row],[Absolute Error]]/Table6[[#This Row],[Pb Analytic]]</f>
        <v>1.7448252014013034E-3</v>
      </c>
      <c r="F111">
        <v>0.45357700000000001</v>
      </c>
      <c r="G111">
        <v>0.454318434192858</v>
      </c>
      <c r="H111" s="1">
        <f>ABS(Table7[[#This Row],[Pd Analytic]]-Table7[[#This Row],[Pd Simulation]])</f>
        <v>7.4143419285799261E-4</v>
      </c>
      <c r="I111" s="1">
        <f>Table7[[#This Row],[Absolute Error]]/Table7[[#This Row],[Pd Analytic]]</f>
        <v>1.6319703033296996E-3</v>
      </c>
    </row>
    <row r="112" spans="1:9" x14ac:dyDescent="0.35">
      <c r="A112" s="1">
        <v>11.1</v>
      </c>
      <c r="B112">
        <v>0.46042</v>
      </c>
      <c r="C112">
        <v>0.45902540549943999</v>
      </c>
      <c r="D112" s="1">
        <f>ABS(Table6[[#This Row],[Pb Analytic]]-Table6[[#This Row],[Pb Simulation]])</f>
        <v>1.3945945005600091E-3</v>
      </c>
      <c r="E112" s="2">
        <f>Table6[[#This Row],[Absolute Error]]/Table6[[#This Row],[Pb Analytic]]</f>
        <v>3.038164083843308E-3</v>
      </c>
      <c r="F112">
        <v>0.44978400000000002</v>
      </c>
      <c r="G112">
        <v>0.45088452826172798</v>
      </c>
      <c r="H112" s="1">
        <f>ABS(Table7[[#This Row],[Pd Analytic]]-Table7[[#This Row],[Pd Simulation]])</f>
        <v>1.1005282617279621E-3</v>
      </c>
      <c r="I112" s="1">
        <f>Table7[[#This Row],[Absolute Error]]/Table7[[#This Row],[Pd Analytic]]</f>
        <v>2.4408206375383344E-3</v>
      </c>
    </row>
    <row r="113" spans="1:9" x14ac:dyDescent="0.35">
      <c r="A113" s="1">
        <v>11.2</v>
      </c>
      <c r="B113">
        <v>0.46324199999999999</v>
      </c>
      <c r="C113">
        <v>0.46321918503436599</v>
      </c>
      <c r="D113" s="1">
        <f>ABS(Table6[[#This Row],[Pb Analytic]]-Table6[[#This Row],[Pb Simulation]])</f>
        <v>2.2814965633999318E-5</v>
      </c>
      <c r="E113" s="2">
        <f>Table6[[#This Row],[Absolute Error]]/Table6[[#This Row],[Pb Analytic]]</f>
        <v>4.9253067167990222E-5</v>
      </c>
      <c r="F113">
        <v>0.44709900000000002</v>
      </c>
      <c r="G113">
        <v>0.44749512210021902</v>
      </c>
      <c r="H113" s="1">
        <f>ABS(Table7[[#This Row],[Pd Analytic]]-Table7[[#This Row],[Pd Simulation]])</f>
        <v>3.9612210021899852E-4</v>
      </c>
      <c r="I113" s="1">
        <f>Table7[[#This Row],[Absolute Error]]/Table7[[#This Row],[Pd Analytic]]</f>
        <v>8.8519869973082029E-4</v>
      </c>
    </row>
    <row r="114" spans="1:9" x14ac:dyDescent="0.35">
      <c r="A114" s="1">
        <v>11.3</v>
      </c>
      <c r="B114">
        <v>0.46784100000000001</v>
      </c>
      <c r="C114">
        <v>0.46735481893319197</v>
      </c>
      <c r="D114" s="1">
        <f>ABS(Table6[[#This Row],[Pb Analytic]]-Table6[[#This Row],[Pb Simulation]])</f>
        <v>4.8618106680803352E-4</v>
      </c>
      <c r="E114" s="2">
        <f>Table6[[#This Row],[Absolute Error]]/Table6[[#This Row],[Pb Analytic]]</f>
        <v>1.0402825585875317E-3</v>
      </c>
      <c r="F114">
        <v>0.44376300000000002</v>
      </c>
      <c r="G114">
        <v>0.44414962509865002</v>
      </c>
      <c r="H114" s="1">
        <f>ABS(Table7[[#This Row],[Pd Analytic]]-Table7[[#This Row],[Pd Simulation]])</f>
        <v>3.8662509865000638E-4</v>
      </c>
      <c r="I114" s="1">
        <f>Table7[[#This Row],[Absolute Error]]/Table7[[#This Row],[Pd Analytic]]</f>
        <v>8.7048390182505075E-4</v>
      </c>
    </row>
    <row r="115" spans="1:9" x14ac:dyDescent="0.35">
      <c r="A115" s="1">
        <v>11.4</v>
      </c>
      <c r="B115">
        <v>0.47142099999999998</v>
      </c>
      <c r="C115">
        <v>0.47143327715701899</v>
      </c>
      <c r="D115" s="1">
        <f>ABS(Table6[[#This Row],[Pb Analytic]]-Table6[[#This Row],[Pb Simulation]])</f>
        <v>1.2277157019013885E-5</v>
      </c>
      <c r="E115" s="2">
        <f>Table6[[#This Row],[Absolute Error]]/Table6[[#This Row],[Pb Analytic]]</f>
        <v>2.6042194333525518E-5</v>
      </c>
      <c r="F115">
        <v>0.44038300000000002</v>
      </c>
      <c r="G115">
        <v>0.44084744191667202</v>
      </c>
      <c r="H115" s="1">
        <f>ABS(Table7[[#This Row],[Pd Analytic]]-Table7[[#This Row],[Pd Simulation]])</f>
        <v>4.6444191667199819E-4</v>
      </c>
      <c r="I115" s="1">
        <f>Table7[[#This Row],[Absolute Error]]/Table7[[#This Row],[Pd Analytic]]</f>
        <v>1.0535207251123984E-3</v>
      </c>
    </row>
    <row r="116" spans="1:9" x14ac:dyDescent="0.35">
      <c r="A116" s="1">
        <v>11.5</v>
      </c>
      <c r="B116">
        <v>0.47526299999999999</v>
      </c>
      <c r="C116">
        <v>0.47545551990822699</v>
      </c>
      <c r="D116" s="1">
        <f>ABS(Table6[[#This Row],[Pb Analytic]]-Table6[[#This Row],[Pb Simulation]])</f>
        <v>1.9251990822699572E-4</v>
      </c>
      <c r="E116" s="2">
        <f>Table6[[#This Row],[Absolute Error]]/Table6[[#This Row],[Pb Analytic]]</f>
        <v>4.0491675912008793E-4</v>
      </c>
      <c r="F116">
        <v>0.437531</v>
      </c>
      <c r="G116">
        <v>0.437587973944981</v>
      </c>
      <c r="H116" s="1">
        <f>ABS(Table7[[#This Row],[Pd Analytic]]-Table7[[#This Row],[Pd Simulation]])</f>
        <v>5.6973944980998059E-5</v>
      </c>
      <c r="I116" s="1">
        <f>Table7[[#This Row],[Absolute Error]]/Table7[[#This Row],[Pd Analytic]]</f>
        <v>1.3019997891478054E-4</v>
      </c>
    </row>
    <row r="117" spans="1:9" x14ac:dyDescent="0.35">
      <c r="A117" s="1">
        <v>11.6</v>
      </c>
      <c r="B117">
        <v>0.48062100000000002</v>
      </c>
      <c r="C117">
        <v>0.47942249687283101</v>
      </c>
      <c r="D117" s="1">
        <f>ABS(Table6[[#This Row],[Pb Analytic]]-Table6[[#This Row],[Pb Simulation]])</f>
        <v>1.198503127169015E-3</v>
      </c>
      <c r="E117" s="2">
        <f>Table6[[#This Row],[Absolute Error]]/Table6[[#This Row],[Pb Analytic]]</f>
        <v>2.4998892104283613E-3</v>
      </c>
      <c r="F117">
        <v>0.43347200000000002</v>
      </c>
      <c r="G117">
        <v>0.43437062062419901</v>
      </c>
      <c r="H117" s="1">
        <f>ABS(Table7[[#This Row],[Pd Analytic]]-Table7[[#This Row],[Pd Simulation]])</f>
        <v>8.9862062419898692E-4</v>
      </c>
      <c r="I117" s="1">
        <f>Table7[[#This Row],[Absolute Error]]/Table7[[#This Row],[Pd Analytic]]</f>
        <v>2.0687877621825613E-3</v>
      </c>
    </row>
    <row r="118" spans="1:9" x14ac:dyDescent="0.35">
      <c r="A118" s="1">
        <v>11.7</v>
      </c>
      <c r="B118">
        <v>0.48439100000000002</v>
      </c>
      <c r="C118">
        <v>0.483335146564709</v>
      </c>
      <c r="D118" s="1">
        <f>ABS(Table6[[#This Row],[Pb Analytic]]-Table6[[#This Row],[Pb Simulation]])</f>
        <v>1.0558534352910209E-3</v>
      </c>
      <c r="E118" s="2">
        <f>Table6[[#This Row],[Absolute Error]]/Table6[[#This Row],[Pb Analytic]]</f>
        <v>2.1845161536368078E-3</v>
      </c>
      <c r="F118">
        <v>0.43045699999999998</v>
      </c>
      <c r="G118">
        <v>0.43119478063312899</v>
      </c>
      <c r="H118" s="1">
        <f>ABS(Table7[[#This Row],[Pd Analytic]]-Table7[[#This Row],[Pd Simulation]])</f>
        <v>7.3778063312901487E-4</v>
      </c>
      <c r="I118" s="1">
        <f>Table7[[#This Row],[Absolute Error]]/Table7[[#This Row],[Pd Analytic]]</f>
        <v>1.71101475775222E-3</v>
      </c>
    </row>
    <row r="119" spans="1:9" x14ac:dyDescent="0.35">
      <c r="A119" s="1">
        <v>11.8</v>
      </c>
      <c r="B119">
        <v>0.48765799999999998</v>
      </c>
      <c r="C119">
        <v>0.48719439576219598</v>
      </c>
      <c r="D119" s="1">
        <f>ABS(Table6[[#This Row],[Pb Analytic]]-Table6[[#This Row],[Pb Simulation]])</f>
        <v>4.6360423780400506E-4</v>
      </c>
      <c r="E119" s="2">
        <f>Table6[[#This Row],[Absolute Error]]/Table6[[#This Row],[Pb Analytic]]</f>
        <v>9.5157957857605266E-4</v>
      </c>
      <c r="F119">
        <v>0.42734100000000003</v>
      </c>
      <c r="G119">
        <v>0.42805985295760302</v>
      </c>
      <c r="H119" s="1">
        <f>ABS(Table7[[#This Row],[Pd Analytic]]-Table7[[#This Row],[Pd Simulation]])</f>
        <v>7.1885295760298895E-4</v>
      </c>
      <c r="I119" s="1">
        <f>Table7[[#This Row],[Absolute Error]]/Table7[[#This Row],[Pd Analytic]]</f>
        <v>1.6793281421656411E-3</v>
      </c>
    </row>
    <row r="120" spans="1:9" x14ac:dyDescent="0.35">
      <c r="A120" s="1">
        <v>11.9</v>
      </c>
      <c r="B120">
        <v>0.49184699999999998</v>
      </c>
      <c r="C120">
        <v>0.49100115902836899</v>
      </c>
      <c r="D120" s="1">
        <f>ABS(Table6[[#This Row],[Pb Analytic]]-Table6[[#This Row],[Pb Simulation]])</f>
        <v>8.4584097163098448E-4</v>
      </c>
      <c r="E120" s="2">
        <f>Table6[[#This Row],[Absolute Error]]/Table6[[#This Row],[Pb Analytic]]</f>
        <v>1.722686303439283E-3</v>
      </c>
      <c r="F120">
        <v>0.42391299999999998</v>
      </c>
      <c r="G120">
        <v>0.42496523785018803</v>
      </c>
      <c r="H120" s="1">
        <f>ABS(Table7[[#This Row],[Pd Analytic]]-Table7[[#This Row],[Pd Simulation]])</f>
        <v>1.0522378501880425E-3</v>
      </c>
      <c r="I120" s="1">
        <f>Table7[[#This Row],[Absolute Error]]/Table7[[#This Row],[Pd Analytic]]</f>
        <v>2.4760562899476153E-3</v>
      </c>
    </row>
    <row r="121" spans="1:9" x14ac:dyDescent="0.35">
      <c r="A121" s="1">
        <v>12</v>
      </c>
      <c r="B121">
        <v>0.495058</v>
      </c>
      <c r="C121">
        <v>0.494756338307067</v>
      </c>
      <c r="D121" s="1">
        <f>ABS(Table6[[#This Row],[Pb Analytic]]-Table6[[#This Row],[Pb Simulation]])</f>
        <v>3.0166169293299738E-4</v>
      </c>
      <c r="E121" s="2">
        <f>Table6[[#This Row],[Absolute Error]]/Table6[[#This Row],[Pb Analytic]]</f>
        <v>6.0971769248112839E-4</v>
      </c>
      <c r="F121">
        <v>0.42116599999999998</v>
      </c>
      <c r="G121">
        <v>0.421910337690175</v>
      </c>
      <c r="H121" s="1">
        <f>ABS(Table7[[#This Row],[Pd Analytic]]-Table7[[#This Row],[Pd Simulation]])</f>
        <v>7.4433769017501206E-4</v>
      </c>
      <c r="I121" s="1">
        <f>Table7[[#This Row],[Absolute Error]]/Table7[[#This Row],[Pd Analytic]]</f>
        <v>1.7642082302368421E-3</v>
      </c>
    </row>
    <row r="122" spans="1:9" x14ac:dyDescent="0.35">
      <c r="A122" s="1">
        <v>12.1</v>
      </c>
      <c r="B122">
        <v>0.49901800000000002</v>
      </c>
      <c r="C122">
        <v>0.49846082258739899</v>
      </c>
      <c r="D122" s="1">
        <f>ABS(Table6[[#This Row],[Pb Analytic]]-Table6[[#This Row],[Pb Simulation]])</f>
        <v>5.5717741260102871E-4</v>
      </c>
      <c r="E122" s="2">
        <f>Table6[[#This Row],[Absolute Error]]/Table6[[#This Row],[Pb Analytic]]</f>
        <v>1.1177957972882302E-3</v>
      </c>
      <c r="F122">
        <v>0.41771200000000003</v>
      </c>
      <c r="G122">
        <v>0.41889455775249501</v>
      </c>
      <c r="H122" s="1">
        <f>ABS(Table7[[#This Row],[Pd Analytic]]-Table7[[#This Row],[Pd Simulation]])</f>
        <v>1.1825577524949837E-3</v>
      </c>
      <c r="I122" s="1">
        <f>Table7[[#This Row],[Absolute Error]]/Table7[[#This Row],[Pd Analytic]]</f>
        <v>2.8230439632345406E-3</v>
      </c>
    </row>
    <row r="123" spans="1:9" x14ac:dyDescent="0.35">
      <c r="A123" s="1">
        <v>12.2</v>
      </c>
      <c r="B123">
        <v>0.50271699999999997</v>
      </c>
      <c r="C123">
        <v>0.50211548763011504</v>
      </c>
      <c r="D123" s="1">
        <f>ABS(Table6[[#This Row],[Pb Analytic]]-Table6[[#This Row],[Pb Simulation]])</f>
        <v>6.0151236988492673E-4</v>
      </c>
      <c r="E123" s="2">
        <f>Table6[[#This Row],[Absolute Error]]/Table6[[#This Row],[Pb Analytic]]</f>
        <v>1.1979562166543501E-3</v>
      </c>
      <c r="F123">
        <v>0.415184</v>
      </c>
      <c r="G123">
        <v>0.415917306893473</v>
      </c>
      <c r="H123" s="1">
        <f>ABS(Table7[[#This Row],[Pd Analytic]]-Table7[[#This Row],[Pd Simulation]])</f>
        <v>7.3330689347300693E-4</v>
      </c>
      <c r="I123" s="1">
        <f>Table7[[#This Row],[Absolute Error]]/Table7[[#This Row],[Pd Analytic]]</f>
        <v>1.7631074286139901E-3</v>
      </c>
    </row>
    <row r="124" spans="1:9" x14ac:dyDescent="0.35">
      <c r="A124" s="1">
        <v>12.3</v>
      </c>
      <c r="B124">
        <v>0.50665499999999997</v>
      </c>
      <c r="C124">
        <v>0.50572119574978303</v>
      </c>
      <c r="D124" s="1">
        <f>ABS(Table6[[#This Row],[Pb Analytic]]-Table6[[#This Row],[Pb Simulation]])</f>
        <v>9.338042502169408E-4</v>
      </c>
      <c r="E124" s="2">
        <f>Table6[[#This Row],[Absolute Error]]/Table6[[#This Row],[Pb Analytic]]</f>
        <v>1.8464803493800199E-3</v>
      </c>
      <c r="F124">
        <v>0.41246100000000002</v>
      </c>
      <c r="G124">
        <v>0.41297799816068198</v>
      </c>
      <c r="H124" s="1">
        <f>ABS(Table7[[#This Row],[Pd Analytic]]-Table7[[#This Row],[Pd Simulation]])</f>
        <v>5.1699816068195847E-4</v>
      </c>
      <c r="I124" s="1">
        <f>Table7[[#This Row],[Absolute Error]]/Table7[[#This Row],[Pd Analytic]]</f>
        <v>1.2518782186570728E-3</v>
      </c>
    </row>
    <row r="125" spans="1:9" x14ac:dyDescent="0.35">
      <c r="A125" s="1">
        <v>12.4</v>
      </c>
      <c r="B125">
        <v>0.50984499999999999</v>
      </c>
      <c r="C125">
        <v>0.50927879564727496</v>
      </c>
      <c r="D125" s="1">
        <f>ABS(Table6[[#This Row],[Pb Analytic]]-Table6[[#This Row],[Pb Simulation]])</f>
        <v>5.6620435272503045E-4</v>
      </c>
      <c r="E125" s="2">
        <f>Table6[[#This Row],[Absolute Error]]/Table6[[#This Row],[Pb Analytic]]</f>
        <v>1.1117768058758566E-3</v>
      </c>
      <c r="F125">
        <v>0.40936499999999998</v>
      </c>
      <c r="G125">
        <v>0.41007604933354802</v>
      </c>
      <c r="H125" s="1">
        <f>ABS(Table7[[#This Row],[Pd Analytic]]-Table7[[#This Row],[Pd Simulation]])</f>
        <v>7.1104933354804167E-4</v>
      </c>
      <c r="I125" s="1">
        <f>Table7[[#This Row],[Absolute Error]]/Table7[[#This Row],[Pd Analytic]]</f>
        <v>1.733945044348805E-3</v>
      </c>
    </row>
    <row r="126" spans="1:9" x14ac:dyDescent="0.35">
      <c r="A126" s="1">
        <v>12.5</v>
      </c>
      <c r="B126">
        <v>0.51351100000000005</v>
      </c>
      <c r="C126">
        <v>0.51278912228749496</v>
      </c>
      <c r="D126" s="1">
        <f>ABS(Table6[[#This Row],[Pb Analytic]]-Table6[[#This Row],[Pb Simulation]])</f>
        <v>7.2187771250509236E-4</v>
      </c>
      <c r="E126" s="2">
        <f>Table6[[#This Row],[Absolute Error]]/Table6[[#This Row],[Pb Analytic]]</f>
        <v>1.4077477097893117E-3</v>
      </c>
      <c r="F126">
        <v>0.40635700000000002</v>
      </c>
      <c r="G126">
        <v>0.40721088340079697</v>
      </c>
      <c r="H126" s="1">
        <f>ABS(Table7[[#This Row],[Pd Analytic]]-Table7[[#This Row],[Pd Simulation]])</f>
        <v>8.5388340079695091E-4</v>
      </c>
      <c r="I126" s="1">
        <f>Table7[[#This Row],[Absolute Error]]/Table7[[#This Row],[Pd Analytic]]</f>
        <v>2.0969071201285081E-3</v>
      </c>
    </row>
    <row r="127" spans="1:9" x14ac:dyDescent="0.35">
      <c r="A127" s="1">
        <v>12.6</v>
      </c>
      <c r="B127">
        <v>0.51685499999999995</v>
      </c>
      <c r="C127">
        <v>0.51625299681778603</v>
      </c>
      <c r="D127" s="1">
        <f>ABS(Table6[[#This Row],[Pb Analytic]]-Table6[[#This Row],[Pb Simulation]])</f>
        <v>6.0200318221392823E-4</v>
      </c>
      <c r="E127" s="2">
        <f>Table6[[#This Row],[Absolute Error]]/Table6[[#This Row],[Pb Analytic]]</f>
        <v>1.1661010898236163E-3</v>
      </c>
      <c r="F127">
        <v>0.40410299999999999</v>
      </c>
      <c r="G127">
        <v>0.40438192898033198</v>
      </c>
      <c r="H127" s="1">
        <f>ABS(Table7[[#This Row],[Pd Analytic]]-Table7[[#This Row],[Pd Simulation]])</f>
        <v>2.7892898033199387E-4</v>
      </c>
      <c r="I127" s="1">
        <f>Table7[[#This Row],[Absolute Error]]/Table7[[#This Row],[Pd Analytic]]</f>
        <v>6.8976618474353294E-4</v>
      </c>
    </row>
    <row r="128" spans="1:9" x14ac:dyDescent="0.35">
      <c r="A128" s="1">
        <v>12.7</v>
      </c>
      <c r="B128">
        <v>0.51963899999999996</v>
      </c>
      <c r="C128">
        <v>0.51967122652282405</v>
      </c>
      <c r="D128" s="1">
        <f>ABS(Table6[[#This Row],[Pb Analytic]]-Table6[[#This Row],[Pb Simulation]])</f>
        <v>3.222652282408589E-5</v>
      </c>
      <c r="E128" s="2">
        <f>Table6[[#This Row],[Absolute Error]]/Table6[[#This Row],[Pb Analytic]]</f>
        <v>6.2013290671713753E-5</v>
      </c>
      <c r="F128">
        <v>0.40186899999999998</v>
      </c>
      <c r="G128">
        <v>0.40158862068665202</v>
      </c>
      <c r="H128" s="1">
        <f>ABS(Table7[[#This Row],[Pd Analytic]]-Table7[[#This Row],[Pd Simulation]])</f>
        <v>2.8037931334795596E-4</v>
      </c>
      <c r="I128" s="1">
        <f>Table7[[#This Row],[Absolute Error]]/Table7[[#This Row],[Pd Analytic]]</f>
        <v>6.9817544348879299E-4</v>
      </c>
    </row>
    <row r="129" spans="1:9" x14ac:dyDescent="0.35">
      <c r="A129" s="1">
        <v>12.8</v>
      </c>
      <c r="B129">
        <v>0.52429899999999996</v>
      </c>
      <c r="C129">
        <v>0.52304460481216697</v>
      </c>
      <c r="D129" s="1">
        <f>ABS(Table6[[#This Row],[Pb Analytic]]-Table6[[#This Row],[Pb Simulation]])</f>
        <v>1.2543951878329906E-3</v>
      </c>
      <c r="E129" s="2">
        <f>Table6[[#This Row],[Absolute Error]]/Table6[[#This Row],[Pb Analytic]]</f>
        <v>2.3982566234163958E-3</v>
      </c>
      <c r="F129">
        <v>0.398003</v>
      </c>
      <c r="G129">
        <v>0.39883039945050902</v>
      </c>
      <c r="H129" s="1">
        <f>ABS(Table7[[#This Row],[Pd Analytic]]-Table7[[#This Row],[Pd Simulation]])</f>
        <v>8.2739945050902541E-4</v>
      </c>
      <c r="I129" s="1">
        <f>Table7[[#This Row],[Absolute Error]]/Table7[[#This Row],[Pd Analytic]]</f>
        <v>2.0745646561771119E-3</v>
      </c>
    </row>
    <row r="130" spans="1:9" x14ac:dyDescent="0.35">
      <c r="A130" s="1">
        <v>12.9</v>
      </c>
      <c r="B130">
        <v>0.52714300000000003</v>
      </c>
      <c r="C130">
        <v>0.52637391123701605</v>
      </c>
      <c r="D130" s="1">
        <f>ABS(Table6[[#This Row],[Pb Analytic]]-Table6[[#This Row],[Pb Simulation]])</f>
        <v>7.6908876298398265E-4</v>
      </c>
      <c r="E130" s="2">
        <f>Table6[[#This Row],[Absolute Error]]/Table6[[#This Row],[Pb Analytic]]</f>
        <v>1.4611072976177134E-3</v>
      </c>
      <c r="F130">
        <v>0.39557100000000001</v>
      </c>
      <c r="G130">
        <v>0.39610671279507198</v>
      </c>
      <c r="H130" s="1">
        <f>ABS(Table7[[#This Row],[Pd Analytic]]-Table7[[#This Row],[Pd Simulation]])</f>
        <v>5.3571279507197422E-4</v>
      </c>
      <c r="I130" s="1">
        <f>Table7[[#This Row],[Absolute Error]]/Table7[[#This Row],[Pd Analytic]]</f>
        <v>1.3524456359040001E-3</v>
      </c>
    </row>
    <row r="131" spans="1:9" x14ac:dyDescent="0.35">
      <c r="A131" s="1">
        <v>13</v>
      </c>
      <c r="B131">
        <v>0.53071599999999997</v>
      </c>
      <c r="C131">
        <v>0.52965991153299397</v>
      </c>
      <c r="D131" s="1">
        <f>ABS(Table6[[#This Row],[Pb Analytic]]-Table6[[#This Row],[Pb Simulation]])</f>
        <v>1.056088467006E-3</v>
      </c>
      <c r="E131" s="2">
        <f>Table6[[#This Row],[Absolute Error]]/Table6[[#This Row],[Pb Analytic]]</f>
        <v>1.9938991870261892E-3</v>
      </c>
      <c r="F131">
        <v>0.392596</v>
      </c>
      <c r="G131">
        <v>0.39341701507256399</v>
      </c>
      <c r="H131" s="1">
        <f>ABS(Table7[[#This Row],[Pd Analytic]]-Table7[[#This Row],[Pd Simulation]])</f>
        <v>8.2101507256399087E-4</v>
      </c>
      <c r="I131" s="1">
        <f>Table7[[#This Row],[Absolute Error]]/Table7[[#This Row],[Pd Analytic]]</f>
        <v>2.0868824710404514E-3</v>
      </c>
    </row>
    <row r="132" spans="1:9" x14ac:dyDescent="0.35">
      <c r="A132" s="1">
        <v>13.1</v>
      </c>
      <c r="B132">
        <v>0.53339899999999996</v>
      </c>
      <c r="C132">
        <v>0.53290335768609298</v>
      </c>
      <c r="D132" s="1">
        <f>ABS(Table6[[#This Row],[Pb Analytic]]-Table6[[#This Row],[Pb Simulation]])</f>
        <v>4.9564231390697433E-4</v>
      </c>
      <c r="E132" s="2">
        <f>Table6[[#This Row],[Absolute Error]]/Table6[[#This Row],[Pb Analytic]]</f>
        <v>9.3007917243961651E-4</v>
      </c>
      <c r="F132">
        <v>0.39010299999999998</v>
      </c>
      <c r="G132">
        <v>0.39076076766493301</v>
      </c>
      <c r="H132" s="1">
        <f>ABS(Table7[[#This Row],[Pd Analytic]]-Table7[[#This Row],[Pd Simulation]])</f>
        <v>6.5776766493302885E-4</v>
      </c>
      <c r="I132" s="1">
        <f>Table7[[#This Row],[Absolute Error]]/Table7[[#This Row],[Pd Analytic]]</f>
        <v>1.6833001656324086E-3</v>
      </c>
    </row>
    <row r="133" spans="1:9" x14ac:dyDescent="0.35">
      <c r="A133" s="1">
        <v>13.2</v>
      </c>
      <c r="B133">
        <v>0.53562299999999996</v>
      </c>
      <c r="C133">
        <v>0.53610498801914397</v>
      </c>
      <c r="D133" s="1">
        <f>ABS(Table6[[#This Row],[Pb Analytic]]-Table6[[#This Row],[Pb Simulation]])</f>
        <v>4.8198801914400846E-4</v>
      </c>
      <c r="E133" s="2">
        <f>Table6[[#This Row],[Absolute Error]]/Table6[[#This Row],[Pb Analytic]]</f>
        <v>8.9905527819263077E-4</v>
      </c>
      <c r="F133">
        <v>0.38788400000000001</v>
      </c>
      <c r="G133">
        <v>0.38813743915189303</v>
      </c>
      <c r="H133" s="1">
        <f>ABS(Table7[[#This Row],[Pd Analytic]]-Table7[[#This Row],[Pd Simulation]])</f>
        <v>2.5343915189302013E-4</v>
      </c>
      <c r="I133" s="1">
        <f>Table7[[#This Row],[Absolute Error]]/Table7[[#This Row],[Pd Analytic]]</f>
        <v>6.529623950907753E-4</v>
      </c>
    </row>
    <row r="134" spans="1:9" x14ac:dyDescent="0.35">
      <c r="A134" s="1">
        <v>13.3</v>
      </c>
      <c r="B134">
        <v>0.53995300000000002</v>
      </c>
      <c r="C134">
        <v>0.53926552729644195</v>
      </c>
      <c r="D134" s="1">
        <f>ABS(Table6[[#This Row],[Pb Analytic]]-Table6[[#This Row],[Pb Simulation]])</f>
        <v>6.8747270355806744E-4</v>
      </c>
      <c r="E134" s="2">
        <f>Table6[[#This Row],[Absolute Error]]/Table6[[#This Row],[Pb Analytic]]</f>
        <v>1.2748315417168395E-3</v>
      </c>
      <c r="F134">
        <v>0.38475599999999999</v>
      </c>
      <c r="G134">
        <v>0.38554650544931901</v>
      </c>
      <c r="H134" s="1">
        <f>ABS(Table7[[#This Row],[Pd Analytic]]-Table7[[#This Row],[Pd Simulation]])</f>
        <v>7.9050544931902333E-4</v>
      </c>
      <c r="I134" s="1">
        <f>Table7[[#This Row],[Absolute Error]]/Table7[[#This Row],[Pd Analytic]]</f>
        <v>2.0503504457854232E-3</v>
      </c>
    </row>
    <row r="135" spans="1:9" x14ac:dyDescent="0.35">
      <c r="A135" s="1">
        <v>13.4</v>
      </c>
      <c r="B135">
        <v>0.54326700000000006</v>
      </c>
      <c r="C135">
        <v>0.54238568684437105</v>
      </c>
      <c r="D135" s="1">
        <f>ABS(Table6[[#This Row],[Pb Analytic]]-Table6[[#This Row],[Pb Simulation]])</f>
        <v>8.8131315562900436E-4</v>
      </c>
      <c r="E135" s="2">
        <f>Table6[[#This Row],[Absolute Error]]/Table6[[#This Row],[Pb Analytic]]</f>
        <v>1.6248827670149843E-3</v>
      </c>
      <c r="F135">
        <v>0.38226599999999999</v>
      </c>
      <c r="G135">
        <v>0.38298744992078199</v>
      </c>
      <c r="H135" s="1">
        <f>ABS(Table7[[#This Row],[Pd Analytic]]-Table7[[#This Row],[Pd Simulation]])</f>
        <v>7.2144992078199133E-4</v>
      </c>
      <c r="I135" s="1">
        <f>Table7[[#This Row],[Absolute Error]]/Table7[[#This Row],[Pd Analytic]]</f>
        <v>1.8837429814768543E-3</v>
      </c>
    </row>
    <row r="136" spans="1:9" x14ac:dyDescent="0.35">
      <c r="A136" s="1">
        <v>13.5</v>
      </c>
      <c r="B136">
        <v>0.54525199999999996</v>
      </c>
      <c r="C136">
        <v>0.54546616468603304</v>
      </c>
      <c r="D136" s="1">
        <f>ABS(Table6[[#This Row],[Pb Analytic]]-Table6[[#This Row],[Pb Simulation]])</f>
        <v>2.1416468603308036E-4</v>
      </c>
      <c r="E136" s="2">
        <f>Table6[[#This Row],[Absolute Error]]/Table6[[#This Row],[Pb Analytic]]</f>
        <v>3.9262689401890261E-4</v>
      </c>
      <c r="F136">
        <v>0.38054100000000002</v>
      </c>
      <c r="G136">
        <v>0.38045976346474902</v>
      </c>
      <c r="H136" s="1">
        <f>ABS(Table7[[#This Row],[Pd Analytic]]-Table7[[#This Row],[Pd Simulation]])</f>
        <v>8.1236535250994724E-5</v>
      </c>
      <c r="I136" s="1">
        <f>Table7[[#This Row],[Absolute Error]]/Table7[[#This Row],[Pd Analytic]]</f>
        <v>2.1352201481490324E-4</v>
      </c>
    </row>
    <row r="137" spans="1:9" x14ac:dyDescent="0.35">
      <c r="A137" s="1">
        <v>13.6</v>
      </c>
      <c r="B137">
        <v>0.54888000000000003</v>
      </c>
      <c r="C137">
        <v>0.54850764568813504</v>
      </c>
      <c r="D137" s="1">
        <f>ABS(Table6[[#This Row],[Pb Analytic]]-Table6[[#This Row],[Pb Simulation]])</f>
        <v>3.7235431186499746E-4</v>
      </c>
      <c r="E137" s="2">
        <f>Table6[[#This Row],[Absolute Error]]/Table6[[#This Row],[Pb Analytic]]</f>
        <v>6.7884981146955044E-4</v>
      </c>
      <c r="F137">
        <v>0.37740000000000001</v>
      </c>
      <c r="G137">
        <v>0.37796294457974999</v>
      </c>
      <c r="H137" s="1">
        <f>ABS(Table7[[#This Row],[Pd Analytic]]-Table7[[#This Row],[Pd Simulation]])</f>
        <v>5.6294457974997991E-4</v>
      </c>
      <c r="I137" s="1">
        <f>Table7[[#This Row],[Absolute Error]]/Table7[[#This Row],[Pd Analytic]]</f>
        <v>1.4894173829021985E-3</v>
      </c>
    </row>
    <row r="138" spans="1:9" x14ac:dyDescent="0.35">
      <c r="A138" s="1">
        <v>13.7</v>
      </c>
      <c r="B138">
        <v>0.55188499999999996</v>
      </c>
      <c r="C138">
        <v>0.55151080171847999</v>
      </c>
      <c r="D138" s="1">
        <f>ABS(Table6[[#This Row],[Pb Analytic]]-Table6[[#This Row],[Pb Simulation]])</f>
        <v>3.7419828151996626E-4</v>
      </c>
      <c r="E138" s="2">
        <f>Table6[[#This Row],[Absolute Error]]/Table6[[#This Row],[Pb Analytic]]</f>
        <v>6.7849674086886995E-4</v>
      </c>
      <c r="F138">
        <v>0.37506299999999998</v>
      </c>
      <c r="G138">
        <v>0.37549649940965302</v>
      </c>
      <c r="H138" s="1">
        <f>ABS(Table7[[#This Row],[Pd Analytic]]-Table7[[#This Row],[Pd Simulation]])</f>
        <v>4.3349940965303757E-4</v>
      </c>
      <c r="I138" s="1">
        <f>Table7[[#This Row],[Absolute Error]]/Table7[[#This Row],[Pd Analytic]]</f>
        <v>1.1544699093988236E-3</v>
      </c>
    </row>
    <row r="139" spans="1:9" x14ac:dyDescent="0.35">
      <c r="A139" s="1">
        <v>13.8</v>
      </c>
      <c r="B139">
        <v>0.55480200000000002</v>
      </c>
      <c r="C139">
        <v>0.55447629181261604</v>
      </c>
      <c r="D139" s="1">
        <f>ABS(Table6[[#This Row],[Pb Analytic]]-Table6[[#This Row],[Pb Simulation]])</f>
        <v>3.2570818738397733E-4</v>
      </c>
      <c r="E139" s="2">
        <f>Table6[[#This Row],[Absolute Error]]/Table6[[#This Row],[Pb Analytic]]</f>
        <v>5.8741589531126359E-4</v>
      </c>
      <c r="F139">
        <v>0.37265700000000002</v>
      </c>
      <c r="G139">
        <v>0.37305994177096802</v>
      </c>
      <c r="H139" s="1">
        <f>ABS(Table7[[#This Row],[Pd Analytic]]-Table7[[#This Row],[Pd Simulation]])</f>
        <v>4.0294177096800166E-4</v>
      </c>
      <c r="I139" s="1">
        <f>Table7[[#This Row],[Absolute Error]]/Table7[[#This Row],[Pd Analytic]]</f>
        <v>1.0800992705225342E-3</v>
      </c>
    </row>
    <row r="140" spans="1:9" x14ac:dyDescent="0.35">
      <c r="A140" s="1">
        <v>13.9</v>
      </c>
      <c r="B140">
        <v>0.55782699999999996</v>
      </c>
      <c r="C140">
        <v>0.55740476234830805</v>
      </c>
      <c r="D140" s="1">
        <f>ABS(Table6[[#This Row],[Pb Analytic]]-Table6[[#This Row],[Pb Simulation]])</f>
        <v>4.2223765169191463E-4</v>
      </c>
      <c r="E140" s="2">
        <f>Table6[[#This Row],[Absolute Error]]/Table6[[#This Row],[Pb Analytic]]</f>
        <v>7.5750635841907114E-4</v>
      </c>
      <c r="F140">
        <v>0.37016399999999999</v>
      </c>
      <c r="G140">
        <v>0.37065279316395899</v>
      </c>
      <c r="H140" s="1">
        <f>ABS(Table7[[#This Row],[Pd Analytic]]-Table7[[#This Row],[Pd Simulation]])</f>
        <v>4.8879316395900041E-4</v>
      </c>
      <c r="I140" s="1">
        <f>Table7[[#This Row],[Absolute Error]]/Table7[[#This Row],[Pd Analytic]]</f>
        <v>1.3187359517422598E-3</v>
      </c>
    </row>
    <row r="141" spans="1:9" x14ac:dyDescent="0.35">
      <c r="A141" s="1">
        <v>14</v>
      </c>
      <c r="B141">
        <v>0.56111200000000006</v>
      </c>
      <c r="C141">
        <v>0.56029684722662199</v>
      </c>
      <c r="D141" s="1">
        <f>ABS(Table6[[#This Row],[Pb Analytic]]-Table6[[#This Row],[Pb Simulation]])</f>
        <v>8.1515277337806946E-4</v>
      </c>
      <c r="E141" s="2">
        <f>Table6[[#This Row],[Absolute Error]]/Table6[[#This Row],[Pb Analytic]]</f>
        <v>1.4548587546279134E-3</v>
      </c>
      <c r="F141">
        <v>0.36751400000000001</v>
      </c>
      <c r="G141">
        <v>0.36827458276919001</v>
      </c>
      <c r="H141" s="1">
        <f>ABS(Table7[[#This Row],[Pd Analytic]]-Table7[[#This Row],[Pd Simulation]])</f>
        <v>7.6058276918999912E-4</v>
      </c>
      <c r="I141" s="1">
        <f>Table7[[#This Row],[Absolute Error]]/Table7[[#This Row],[Pd Analytic]]</f>
        <v>2.0652600118935762E-3</v>
      </c>
    </row>
    <row r="142" spans="1:9" x14ac:dyDescent="0.35">
      <c r="A142" s="1">
        <v>14.1</v>
      </c>
      <c r="B142">
        <v>0.56432400000000005</v>
      </c>
      <c r="C142">
        <v>0.56315316805853999</v>
      </c>
      <c r="D142" s="1">
        <f>ABS(Table6[[#This Row],[Pb Analytic]]-Table6[[#This Row],[Pb Simulation]])</f>
        <v>1.1708319414600599E-3</v>
      </c>
      <c r="E142" s="2">
        <f>Table6[[#This Row],[Absolute Error]]/Table6[[#This Row],[Pb Analytic]]</f>
        <v>2.0790648226245109E-3</v>
      </c>
      <c r="F142">
        <v>0.36527300000000001</v>
      </c>
      <c r="G142">
        <v>0.36592484743097897</v>
      </c>
      <c r="H142" s="1">
        <f>ABS(Table7[[#This Row],[Pd Analytic]]-Table7[[#This Row],[Pd Simulation]])</f>
        <v>6.5184743097895792E-4</v>
      </c>
      <c r="I142" s="1">
        <f>Table7[[#This Row],[Absolute Error]]/Table7[[#This Row],[Pd Analytic]]</f>
        <v>1.7813696871238291E-3</v>
      </c>
    </row>
    <row r="143" spans="1:9" x14ac:dyDescent="0.35">
      <c r="A143" s="1">
        <v>14.2</v>
      </c>
      <c r="B143">
        <v>0.56617499999999998</v>
      </c>
      <c r="C143">
        <v>0.56597433435612499</v>
      </c>
      <c r="D143" s="1">
        <f>ABS(Table6[[#This Row],[Pb Analytic]]-Table6[[#This Row],[Pb Simulation]])</f>
        <v>2.0066564387499763E-4</v>
      </c>
      <c r="E143" s="2">
        <f>Table6[[#This Row],[Absolute Error]]/Table6[[#This Row],[Pb Analytic]]</f>
        <v>3.5454901696785047E-4</v>
      </c>
      <c r="F143">
        <v>0.36296699999999998</v>
      </c>
      <c r="G143">
        <v>0.36360313162913099</v>
      </c>
      <c r="H143" s="1">
        <f>ABS(Table7[[#This Row],[Pd Analytic]]-Table7[[#This Row],[Pd Simulation]])</f>
        <v>6.3613162913100929E-4</v>
      </c>
      <c r="I143" s="1">
        <f>Table7[[#This Row],[Absolute Error]]/Table7[[#This Row],[Pd Analytic]]</f>
        <v>1.7495218654493129E-3</v>
      </c>
    </row>
    <row r="144" spans="1:9" x14ac:dyDescent="0.35">
      <c r="A144" s="1">
        <v>14.3</v>
      </c>
      <c r="B144">
        <v>0.56861099999999998</v>
      </c>
      <c r="C144">
        <v>0.56876094372733299</v>
      </c>
      <c r="D144" s="1">
        <f>ABS(Table6[[#This Row],[Pb Analytic]]-Table6[[#This Row],[Pb Simulation]])</f>
        <v>1.4994372733301287E-4</v>
      </c>
      <c r="E144" s="2">
        <f>Table6[[#This Row],[Absolute Error]]/Table6[[#This Row],[Pb Analytic]]</f>
        <v>2.6363225004580603E-4</v>
      </c>
      <c r="F144">
        <v>0.361008</v>
      </c>
      <c r="G144">
        <v>0.36130898744017298</v>
      </c>
      <c r="H144" s="1">
        <f>ABS(Table7[[#This Row],[Pd Analytic]]-Table7[[#This Row],[Pd Simulation]])</f>
        <v>3.0098744017298396E-4</v>
      </c>
      <c r="I144" s="1">
        <f>Table7[[#This Row],[Absolute Error]]/Table7[[#This Row],[Pd Analytic]]</f>
        <v>8.3304719958792242E-4</v>
      </c>
    </row>
    <row r="145" spans="1:9" x14ac:dyDescent="0.35">
      <c r="A145" s="1">
        <v>14.4</v>
      </c>
      <c r="B145">
        <v>0.57206800000000002</v>
      </c>
      <c r="C145">
        <v>0.57151358207369096</v>
      </c>
      <c r="D145" s="1">
        <f>ABS(Table6[[#This Row],[Pb Analytic]]-Table6[[#This Row],[Pb Simulation]])</f>
        <v>5.5441792630905873E-4</v>
      </c>
      <c r="E145" s="2">
        <f>Table6[[#This Row],[Absolute Error]]/Table6[[#This Row],[Pb Analytic]]</f>
        <v>9.7008705252007836E-4</v>
      </c>
      <c r="F145">
        <v>0.35830699999999999</v>
      </c>
      <c r="G145">
        <v>0.35904197448922998</v>
      </c>
      <c r="H145" s="1">
        <f>ABS(Table7[[#This Row],[Pd Analytic]]-Table7[[#This Row],[Pd Simulation]])</f>
        <v>7.349744892299892E-4</v>
      </c>
      <c r="I145" s="1">
        <f>Table7[[#This Row],[Absolute Error]]/Table7[[#This Row],[Pd Analytic]]</f>
        <v>2.0470433583024872E-3</v>
      </c>
    </row>
    <row r="146" spans="1:9" x14ac:dyDescent="0.35">
      <c r="A146" s="1">
        <v>14.5</v>
      </c>
      <c r="B146">
        <v>0.57394599999999996</v>
      </c>
      <c r="C146">
        <v>0.57423282379010898</v>
      </c>
      <c r="D146" s="1">
        <f>ABS(Table6[[#This Row],[Pb Analytic]]-Table6[[#This Row],[Pb Simulation]])</f>
        <v>2.8682379010902537E-4</v>
      </c>
      <c r="E146" s="2">
        <f>Table6[[#This Row],[Absolute Error]]/Table6[[#This Row],[Pb Analytic]]</f>
        <v>4.9949041264465218E-4</v>
      </c>
      <c r="F146">
        <v>0.35705700000000001</v>
      </c>
      <c r="G146">
        <v>0.35680165989358698</v>
      </c>
      <c r="H146" s="1">
        <f>ABS(Table7[[#This Row],[Pd Analytic]]-Table7[[#This Row],[Pd Simulation]])</f>
        <v>2.5534010641303784E-4</v>
      </c>
      <c r="I146" s="1">
        <f>Table7[[#This Row],[Absolute Error]]/Table7[[#This Row],[Pd Analytic]]</f>
        <v>7.1563598243682726E-4</v>
      </c>
    </row>
    <row r="147" spans="1:9" x14ac:dyDescent="0.35">
      <c r="A147" s="1">
        <v>14.6</v>
      </c>
      <c r="B147">
        <v>0.57723000000000002</v>
      </c>
      <c r="C147">
        <v>0.57691923196617401</v>
      </c>
      <c r="D147" s="1">
        <f>ABS(Table6[[#This Row],[Pb Analytic]]-Table6[[#This Row],[Pb Simulation]])</f>
        <v>3.1076803382601437E-4</v>
      </c>
      <c r="E147" s="2">
        <f>Table6[[#This Row],[Absolute Error]]/Table6[[#This Row],[Pb Analytic]]</f>
        <v>5.38668181968729E-4</v>
      </c>
      <c r="F147">
        <v>0.35426000000000002</v>
      </c>
      <c r="G147">
        <v>0.35458761819885898</v>
      </c>
      <c r="H147" s="1">
        <f>ABS(Table7[[#This Row],[Pd Analytic]]-Table7[[#This Row],[Pd Simulation]])</f>
        <v>3.2761819885895882E-4</v>
      </c>
      <c r="I147" s="1">
        <f>Table7[[#This Row],[Absolute Error]]/Table7[[#This Row],[Pd Analytic]]</f>
        <v>9.2394145211022226E-4</v>
      </c>
    </row>
    <row r="148" spans="1:9" x14ac:dyDescent="0.35">
      <c r="A148" s="1">
        <v>14.7</v>
      </c>
      <c r="B148">
        <v>0.57933100000000004</v>
      </c>
      <c r="C148">
        <v>0.57957335858835801</v>
      </c>
      <c r="D148" s="1">
        <f>ABS(Table6[[#This Row],[Pb Analytic]]-Table6[[#This Row],[Pb Simulation]])</f>
        <v>2.4235858835797153E-4</v>
      </c>
      <c r="E148" s="2">
        <f>Table6[[#This Row],[Absolute Error]]/Table6[[#This Row],[Pb Analytic]]</f>
        <v>4.1816723416734328E-4</v>
      </c>
      <c r="F148">
        <v>0.35226800000000003</v>
      </c>
      <c r="G148">
        <v>0.35239943130865697</v>
      </c>
      <c r="H148" s="1">
        <f>ABS(Table7[[#This Row],[Pd Analytic]]-Table7[[#This Row],[Pd Simulation]])</f>
        <v>1.3143130865694852E-4</v>
      </c>
      <c r="I148" s="1">
        <f>Table7[[#This Row],[Absolute Error]]/Table7[[#This Row],[Pd Analytic]]</f>
        <v>3.7296118262413272E-4</v>
      </c>
    </row>
    <row r="149" spans="1:9" x14ac:dyDescent="0.35">
      <c r="A149" s="1">
        <v>14.8</v>
      </c>
      <c r="B149">
        <v>0.58288899999999999</v>
      </c>
      <c r="C149">
        <v>0.58219574474260904</v>
      </c>
      <c r="D149" s="1">
        <f>ABS(Table6[[#This Row],[Pb Analytic]]-Table6[[#This Row],[Pb Simulation]])</f>
        <v>6.9325525739094562E-4</v>
      </c>
      <c r="E149" s="2">
        <f>Table6[[#This Row],[Absolute Error]]/Table6[[#This Row],[Pb Analytic]]</f>
        <v>1.1907597464447914E-3</v>
      </c>
      <c r="F149">
        <v>0.34973799999999999</v>
      </c>
      <c r="G149">
        <v>0.35023668840851002</v>
      </c>
      <c r="H149" s="1">
        <f>ABS(Table7[[#This Row],[Pd Analytic]]-Table7[[#This Row],[Pd Simulation]])</f>
        <v>4.9868840851002849E-4</v>
      </c>
      <c r="I149" s="1">
        <f>Table7[[#This Row],[Absolute Error]]/Table7[[#This Row],[Pd Analytic]]</f>
        <v>1.4238611345261663E-3</v>
      </c>
    </row>
    <row r="150" spans="1:9" x14ac:dyDescent="0.35">
      <c r="A150" s="1">
        <v>14.9</v>
      </c>
      <c r="B150">
        <v>0.58419600000000005</v>
      </c>
      <c r="C150">
        <v>0.58478692081685801</v>
      </c>
      <c r="D150" s="1">
        <f>ABS(Table6[[#This Row],[Pb Analytic]]-Table6[[#This Row],[Pb Simulation]])</f>
        <v>5.9092081685796494E-4</v>
      </c>
      <c r="E150" s="2">
        <f>Table6[[#This Row],[Absolute Error]]/Table6[[#This Row],[Pb Analytic]]</f>
        <v>1.0104891129106288E-3</v>
      </c>
      <c r="F150">
        <v>0.348385</v>
      </c>
      <c r="G150">
        <v>0.34809898588478699</v>
      </c>
      <c r="H150" s="1">
        <f>ABS(Table7[[#This Row],[Pd Analytic]]-Table7[[#This Row],[Pd Simulation]])</f>
        <v>2.860141152130069E-4</v>
      </c>
      <c r="I150" s="1">
        <f>Table7[[#This Row],[Absolute Error]]/Table7[[#This Row],[Pd Analytic]]</f>
        <v>8.216459306424731E-4</v>
      </c>
    </row>
    <row r="151" spans="1:9" x14ac:dyDescent="0.35">
      <c r="A151" s="1">
        <v>15</v>
      </c>
      <c r="B151">
        <v>0.58719299999999996</v>
      </c>
      <c r="C151">
        <v>0.58734740670303198</v>
      </c>
      <c r="D151" s="1">
        <f>ABS(Table6[[#This Row],[Pb Analytic]]-Table6[[#This Row],[Pb Simulation]])</f>
        <v>1.5440670303201731E-4</v>
      </c>
      <c r="E151" s="2">
        <f>Table6[[#This Row],[Absolute Error]]/Table6[[#This Row],[Pb Analytic]]</f>
        <v>2.6288820086693037E-4</v>
      </c>
      <c r="F151">
        <v>0.346223</v>
      </c>
      <c r="G151">
        <v>0.34598592723925098</v>
      </c>
      <c r="H151" s="1">
        <f>ABS(Table7[[#This Row],[Pd Analytic]]-Table7[[#This Row],[Pd Simulation]])</f>
        <v>2.3707276074902417E-4</v>
      </c>
      <c r="I151" s="1">
        <f>Table7[[#This Row],[Absolute Error]]/Table7[[#This Row],[Pd Analytic]]</f>
        <v>6.8520925877163551E-4</v>
      </c>
    </row>
    <row r="152" spans="1:9" x14ac:dyDescent="0.35">
      <c r="A152" s="1">
        <v>15.1</v>
      </c>
      <c r="B152">
        <v>0.59063299999999996</v>
      </c>
      <c r="C152">
        <v>0.58987771199819905</v>
      </c>
      <c r="D152" s="1">
        <f>ABS(Table6[[#This Row],[Pb Analytic]]-Table6[[#This Row],[Pb Simulation]])</f>
        <v>7.5528800180091338E-4</v>
      </c>
      <c r="E152" s="2">
        <f>Table6[[#This Row],[Absolute Error]]/Table6[[#This Row],[Pb Analytic]]</f>
        <v>1.2804145443000216E-3</v>
      </c>
      <c r="F152">
        <v>0.34386</v>
      </c>
      <c r="G152">
        <v>0.34389712299984998</v>
      </c>
      <c r="H152" s="1">
        <f>ABS(Table7[[#This Row],[Pd Analytic]]-Table7[[#This Row],[Pd Simulation]])</f>
        <v>3.7122999849981131E-5</v>
      </c>
      <c r="I152" s="1">
        <f>Table7[[#This Row],[Absolute Error]]/Table7[[#This Row],[Pd Analytic]]</f>
        <v>1.0794798027431397E-4</v>
      </c>
    </row>
    <row r="153" spans="1:9" x14ac:dyDescent="0.35">
      <c r="A153" s="1">
        <v>15.2</v>
      </c>
      <c r="B153">
        <v>0.59278399999999998</v>
      </c>
      <c r="C153">
        <v>0.59237833620451297</v>
      </c>
      <c r="D153" s="1">
        <f>ABS(Table6[[#This Row],[Pb Analytic]]-Table6[[#This Row],[Pb Simulation]])</f>
        <v>4.0566379548701015E-4</v>
      </c>
      <c r="E153" s="2">
        <f>Table6[[#This Row],[Absolute Error]]/Table6[[#This Row],[Pb Analytic]]</f>
        <v>6.8480525146510181E-4</v>
      </c>
      <c r="F153">
        <v>0.34143899999999999</v>
      </c>
      <c r="G153">
        <v>0.34183219062829401</v>
      </c>
      <c r="H153" s="1">
        <f>ABS(Table7[[#This Row],[Pd Analytic]]-Table7[[#This Row],[Pd Simulation]])</f>
        <v>3.9319062829401563E-4</v>
      </c>
      <c r="I153" s="1">
        <f>Table7[[#This Row],[Absolute Error]]/Table7[[#This Row],[Pd Analytic]]</f>
        <v>1.1502445909828559E-3</v>
      </c>
    </row>
    <row r="154" spans="1:9" x14ac:dyDescent="0.35">
      <c r="A154" s="1">
        <v>15.3</v>
      </c>
      <c r="B154">
        <v>0.59456799999999999</v>
      </c>
      <c r="C154">
        <v>0.59484976892767905</v>
      </c>
      <c r="D154" s="1">
        <f>ABS(Table6[[#This Row],[Pb Analytic]]-Table6[[#This Row],[Pb Simulation]])</f>
        <v>2.8176892767906025E-4</v>
      </c>
      <c r="E154" s="2">
        <f>Table6[[#This Row],[Absolute Error]]/Table6[[#This Row],[Pb Analytic]]</f>
        <v>4.7368082228055352E-4</v>
      </c>
      <c r="F154">
        <v>0.33973500000000001</v>
      </c>
      <c r="G154">
        <v>0.33979075442488899</v>
      </c>
      <c r="H154" s="1">
        <f>ABS(Table7[[#This Row],[Pd Analytic]]-Table7[[#This Row],[Pd Simulation]])</f>
        <v>5.5754424888976306E-5</v>
      </c>
      <c r="I154" s="1">
        <f>Table7[[#This Row],[Absolute Error]]/Table7[[#This Row],[Pd Analytic]]</f>
        <v>1.6408458488914203E-4</v>
      </c>
    </row>
    <row r="155" spans="1:9" x14ac:dyDescent="0.35">
      <c r="A155" s="1">
        <v>15.4</v>
      </c>
      <c r="B155">
        <v>0.59750099999999995</v>
      </c>
      <c r="C155">
        <v>0.59729249007366503</v>
      </c>
      <c r="D155" s="1">
        <f>ABS(Table6[[#This Row],[Pb Analytic]]-Table6[[#This Row],[Pb Simulation]])</f>
        <v>2.0850992633492105E-4</v>
      </c>
      <c r="E155" s="2">
        <f>Table6[[#This Row],[Absolute Error]]/Table6[[#This Row],[Pb Analytic]]</f>
        <v>3.4909182653410759E-4</v>
      </c>
      <c r="F155">
        <v>0.33767799999999998</v>
      </c>
      <c r="G155">
        <v>0.33777244543110502</v>
      </c>
      <c r="H155" s="1">
        <f>ABS(Table7[[#This Row],[Pd Analytic]]-Table7[[#This Row],[Pd Simulation]])</f>
        <v>9.4445431105039113E-5</v>
      </c>
      <c r="I155" s="1">
        <f>Table7[[#This Row],[Absolute Error]]/Table7[[#This Row],[Pd Analytic]]</f>
        <v>2.7961259831155475E-4</v>
      </c>
    </row>
    <row r="156" spans="1:9" x14ac:dyDescent="0.35">
      <c r="A156" s="1">
        <v>15.5</v>
      </c>
      <c r="B156">
        <v>0.59939299999999995</v>
      </c>
      <c r="C156">
        <v>0.59970697004345197</v>
      </c>
      <c r="D156" s="1">
        <f>ABS(Table6[[#This Row],[Pb Analytic]]-Table6[[#This Row],[Pb Simulation]])</f>
        <v>3.1397004345201651E-4</v>
      </c>
      <c r="E156" s="2">
        <f>Table6[[#This Row],[Absolute Error]]/Table6[[#This Row],[Pb Analytic]]</f>
        <v>5.2353909348305176E-4</v>
      </c>
      <c r="F156">
        <v>0.33572400000000002</v>
      </c>
      <c r="G156">
        <v>0.335776901330265</v>
      </c>
      <c r="H156" s="1">
        <f>ABS(Table7[[#This Row],[Pd Analytic]]-Table7[[#This Row],[Pd Simulation]])</f>
        <v>5.2901330264976121E-5</v>
      </c>
      <c r="I156" s="1">
        <f>Table7[[#This Row],[Absolute Error]]/Table7[[#This Row],[Pd Analytic]]</f>
        <v>1.5754904537922096E-4</v>
      </c>
    </row>
    <row r="157" spans="1:9" x14ac:dyDescent="0.35">
      <c r="A157" s="1">
        <v>15.6</v>
      </c>
      <c r="B157">
        <v>0.60177099999999994</v>
      </c>
      <c r="C157">
        <v>0.60209366992560898</v>
      </c>
      <c r="D157" s="1">
        <f>ABS(Table6[[#This Row],[Pb Analytic]]-Table6[[#This Row],[Pb Simulation]])</f>
        <v>3.2266992560903152E-4</v>
      </c>
      <c r="E157" s="2">
        <f>Table6[[#This Row],[Absolute Error]]/Table6[[#This Row],[Pb Analytic]]</f>
        <v>5.3591316721349799E-4</v>
      </c>
      <c r="F157">
        <v>0.33372200000000002</v>
      </c>
      <c r="G157">
        <v>0.33380376634672798</v>
      </c>
      <c r="H157" s="1">
        <f>ABS(Table7[[#This Row],[Pd Analytic]]-Table7[[#This Row],[Pd Simulation]])</f>
        <v>8.1766346727962791E-5</v>
      </c>
      <c r="I157" s="1">
        <f>Table7[[#This Row],[Absolute Error]]/Table7[[#This Row],[Pd Analytic]]</f>
        <v>2.4495333777339894E-4</v>
      </c>
    </row>
    <row r="158" spans="1:9" x14ac:dyDescent="0.35">
      <c r="A158" s="1">
        <v>15.7</v>
      </c>
      <c r="B158">
        <v>0.60530099999999998</v>
      </c>
      <c r="C158">
        <v>0.60445304168654002</v>
      </c>
      <c r="D158" s="1">
        <f>ABS(Table6[[#This Row],[Pb Analytic]]-Table6[[#This Row],[Pb Simulation]])</f>
        <v>8.479583134599622E-4</v>
      </c>
      <c r="E158" s="2">
        <f>Table6[[#This Row],[Absolute Error]]/Table6[[#This Row],[Pb Analytic]]</f>
        <v>1.4028522564697428E-3</v>
      </c>
      <c r="F158">
        <v>0.33106999999999998</v>
      </c>
      <c r="G158">
        <v>0.33185269114390498</v>
      </c>
      <c r="H158" s="1">
        <f>ABS(Table7[[#This Row],[Pd Analytic]]-Table7[[#This Row],[Pd Simulation]])</f>
        <v>7.8269114390500105E-4</v>
      </c>
      <c r="I158" s="1">
        <f>Table7[[#This Row],[Absolute Error]]/Table7[[#This Row],[Pd Analytic]]</f>
        <v>2.3585499373443199E-3</v>
      </c>
    </row>
    <row r="159" spans="1:9" x14ac:dyDescent="0.35">
      <c r="A159" s="1">
        <v>15.8</v>
      </c>
      <c r="B159">
        <v>0.60650199999999999</v>
      </c>
      <c r="C159">
        <v>0.60678552835823696</v>
      </c>
      <c r="D159" s="1">
        <f>ABS(Table6[[#This Row],[Pb Analytic]]-Table6[[#This Row],[Pb Simulation]])</f>
        <v>2.8352835823697298E-4</v>
      </c>
      <c r="E159" s="2">
        <f>Table6[[#This Row],[Absolute Error]]/Table6[[#This Row],[Pb Analytic]]</f>
        <v>4.6726288776877708E-4</v>
      </c>
      <c r="F159">
        <v>0.330042</v>
      </c>
      <c r="G159">
        <v>0.329923332721415</v>
      </c>
      <c r="H159" s="1">
        <f>ABS(Table7[[#This Row],[Pd Analytic]]-Table7[[#This Row],[Pd Simulation]])</f>
        <v>1.1866727858500514E-4</v>
      </c>
      <c r="I159" s="1">
        <f>Table7[[#This Row],[Absolute Error]]/Table7[[#This Row],[Pd Analytic]]</f>
        <v>3.5968137690099955E-4</v>
      </c>
    </row>
    <row r="160" spans="1:9" x14ac:dyDescent="0.35">
      <c r="A160" s="1">
        <v>15.9</v>
      </c>
      <c r="B160">
        <v>0.60960499999999995</v>
      </c>
      <c r="C160">
        <v>0.60909156422342303</v>
      </c>
      <c r="D160" s="1">
        <f>ABS(Table6[[#This Row],[Pb Analytic]]-Table6[[#This Row],[Pb Simulation]])</f>
        <v>5.1343577657692041E-4</v>
      </c>
      <c r="E160" s="2">
        <f>Table6[[#This Row],[Absolute Error]]/Table6[[#This Row],[Pb Analytic]]</f>
        <v>8.4295335337887761E-4</v>
      </c>
      <c r="F160">
        <v>0.327569</v>
      </c>
      <c r="G160">
        <v>0.32801535431163897</v>
      </c>
      <c r="H160" s="1">
        <f>ABS(Table7[[#This Row],[Pd Analytic]]-Table7[[#This Row],[Pd Simulation]])</f>
        <v>4.4635431163897454E-4</v>
      </c>
      <c r="I160" s="1">
        <f>Table7[[#This Row],[Absolute Error]]/Table7[[#This Row],[Pd Analytic]]</f>
        <v>1.3607726155858691E-3</v>
      </c>
    </row>
    <row r="161" spans="1:9" x14ac:dyDescent="0.35">
      <c r="A161" s="1">
        <v>16</v>
      </c>
      <c r="B161">
        <v>0.611425</v>
      </c>
      <c r="C161">
        <v>0.61137157499797401</v>
      </c>
      <c r="D161" s="1">
        <f>ABS(Table6[[#This Row],[Pb Analytic]]-Table6[[#This Row],[Pb Simulation]])</f>
        <v>5.3425002025986323E-5</v>
      </c>
      <c r="E161" s="2">
        <f>Table6[[#This Row],[Absolute Error]]/Table6[[#This Row],[Pb Analytic]]</f>
        <v>8.73854857026406E-5</v>
      </c>
      <c r="F161">
        <v>0.32584099999999999</v>
      </c>
      <c r="G161">
        <v>0.32612842527594199</v>
      </c>
      <c r="H161" s="1">
        <f>ABS(Table7[[#This Row],[Pd Analytic]]-Table7[[#This Row],[Pd Simulation]])</f>
        <v>2.8742527594199929E-4</v>
      </c>
      <c r="I161" s="1">
        <f>Table7[[#This Row],[Absolute Error]]/Table7[[#This Row],[Pd Analytic]]</f>
        <v>8.8132543398756059E-4</v>
      </c>
    </row>
    <row r="162" spans="1:9" x14ac:dyDescent="0.35">
      <c r="A162" s="1">
        <v>16.100000000000001</v>
      </c>
      <c r="B162">
        <v>0.61405699999999996</v>
      </c>
      <c r="C162">
        <v>0.61362597801053398</v>
      </c>
      <c r="D162" s="1">
        <f>ABS(Table6[[#This Row],[Pb Analytic]]-Table6[[#This Row],[Pb Simulation]])</f>
        <v>4.3102198946598502E-4</v>
      </c>
      <c r="E162" s="2">
        <f>Table6[[#This Row],[Absolute Error]]/Table6[[#This Row],[Pb Analytic]]</f>
        <v>7.024180932877418E-4</v>
      </c>
      <c r="F162">
        <v>0.32356000000000001</v>
      </c>
      <c r="G162">
        <v>0.32426222100076602</v>
      </c>
      <c r="H162" s="1">
        <f>ABS(Table7[[#This Row],[Pd Analytic]]-Table7[[#This Row],[Pd Simulation]])</f>
        <v>7.0222100076600125E-4</v>
      </c>
      <c r="I162" s="1">
        <f>Table7[[#This Row],[Absolute Error]]/Table7[[#This Row],[Pd Analytic]]</f>
        <v>2.1655960987337539E-3</v>
      </c>
    </row>
    <row r="163" spans="1:9" x14ac:dyDescent="0.35">
      <c r="A163" s="1">
        <v>16.2</v>
      </c>
      <c r="B163">
        <v>0.61609800000000003</v>
      </c>
      <c r="C163">
        <v>0.61585518237923698</v>
      </c>
      <c r="D163" s="1">
        <f>ABS(Table6[[#This Row],[Pb Analytic]]-Table6[[#This Row],[Pb Simulation]])</f>
        <v>2.4281762076305835E-4</v>
      </c>
      <c r="E163" s="2">
        <f>Table6[[#This Row],[Absolute Error]]/Table6[[#This Row],[Pb Analytic]]</f>
        <v>3.9427714129964712E-4</v>
      </c>
      <c r="F163">
        <v>0.32261699999999999</v>
      </c>
      <c r="G163">
        <v>0.322416422793811</v>
      </c>
      <c r="H163" s="1">
        <f>ABS(Table7[[#This Row],[Pd Analytic]]-Table7[[#This Row],[Pd Simulation]])</f>
        <v>2.0057720618898989E-4</v>
      </c>
      <c r="I163" s="1">
        <f>Table7[[#This Row],[Absolute Error]]/Table7[[#This Row],[Pd Analytic]]</f>
        <v>6.2210604674210811E-4</v>
      </c>
    </row>
    <row r="164" spans="1:9" x14ac:dyDescent="0.35">
      <c r="A164" s="1">
        <v>16.3</v>
      </c>
      <c r="B164">
        <v>0.61814599999999997</v>
      </c>
      <c r="C164">
        <v>0.61805958918549697</v>
      </c>
      <c r="D164" s="1">
        <f>ABS(Table6[[#This Row],[Pb Analytic]]-Table6[[#This Row],[Pb Simulation]])</f>
        <v>8.6410814503001809E-5</v>
      </c>
      <c r="E164" s="2">
        <f>Table6[[#This Row],[Absolute Error]]/Table6[[#This Row],[Pb Analytic]]</f>
        <v>1.3980984360565841E-4</v>
      </c>
      <c r="F164">
        <v>0.32092999999999999</v>
      </c>
      <c r="G164">
        <v>0.32059071778047099</v>
      </c>
      <c r="H164" s="1">
        <f>ABS(Table7[[#This Row],[Pd Analytic]]-Table7[[#This Row],[Pd Simulation]])</f>
        <v>3.3928221952900239E-4</v>
      </c>
      <c r="I164" s="1">
        <f>Table7[[#This Row],[Absolute Error]]/Table7[[#This Row],[Pd Analytic]]</f>
        <v>1.0583033154482366E-3</v>
      </c>
    </row>
    <row r="165" spans="1:9" x14ac:dyDescent="0.35">
      <c r="A165" s="1">
        <v>16.399999999999999</v>
      </c>
      <c r="B165">
        <v>0.62002000000000002</v>
      </c>
      <c r="C165">
        <v>0.62023959164478903</v>
      </c>
      <c r="D165" s="1">
        <f>ABS(Table6[[#This Row],[Pb Analytic]]-Table6[[#This Row],[Pb Simulation]])</f>
        <v>2.1959164478901894E-4</v>
      </c>
      <c r="E165" s="2">
        <f>Table6[[#This Row],[Absolute Error]]/Table6[[#This Row],[Pb Analytic]]</f>
        <v>3.5404325642400942E-4</v>
      </c>
      <c r="F165">
        <v>0.31880500000000001</v>
      </c>
      <c r="G165">
        <v>0.31878479880069999</v>
      </c>
      <c r="H165" s="1">
        <f>ABS(Table7[[#This Row],[Pd Analytic]]-Table7[[#This Row],[Pd Simulation]])</f>
        <v>2.0201199300018402E-5</v>
      </c>
      <c r="I165" s="1">
        <f>Table7[[#This Row],[Absolute Error]]/Table7[[#This Row],[Pd Analytic]]</f>
        <v>6.336939332119134E-5</v>
      </c>
    </row>
    <row r="166" spans="1:9" x14ac:dyDescent="0.35">
      <c r="A166" s="1">
        <v>16.5</v>
      </c>
      <c r="B166">
        <v>0.62243899999999996</v>
      </c>
      <c r="C166">
        <v>0.62239557527441502</v>
      </c>
      <c r="D166" s="1">
        <f>ABS(Table6[[#This Row],[Pb Analytic]]-Table6[[#This Row],[Pb Simulation]])</f>
        <v>4.3424725584939594E-5</v>
      </c>
      <c r="E166" s="2">
        <f>Table6[[#This Row],[Absolute Error]]/Table6[[#This Row],[Pb Analytic]]</f>
        <v>6.9770299324177509E-5</v>
      </c>
      <c r="F166">
        <v>0.316716</v>
      </c>
      <c r="G166">
        <v>0.31699836430644102</v>
      </c>
      <c r="H166" s="1">
        <f>ABS(Table7[[#This Row],[Pd Analytic]]-Table7[[#This Row],[Pd Simulation]])</f>
        <v>2.8236430644101862E-4</v>
      </c>
      <c r="I166" s="1">
        <f>Table7[[#This Row],[Absolute Error]]/Table7[[#This Row],[Pd Analytic]]</f>
        <v>8.907437332012799E-4</v>
      </c>
    </row>
    <row r="167" spans="1:9" x14ac:dyDescent="0.35">
      <c r="A167" s="1">
        <v>16.600000000000001</v>
      </c>
      <c r="B167">
        <v>0.62448800000000004</v>
      </c>
      <c r="C167">
        <v>0.62452791805820995</v>
      </c>
      <c r="D167" s="1">
        <f>ABS(Table6[[#This Row],[Pb Analytic]]-Table6[[#This Row],[Pb Simulation]])</f>
        <v>3.9918058209909013E-5</v>
      </c>
      <c r="E167" s="2">
        <f>Table6[[#This Row],[Absolute Error]]/Table6[[#This Row],[Pb Analytic]]</f>
        <v>6.3917171763950507E-5</v>
      </c>
      <c r="F167">
        <v>0.31506800000000001</v>
      </c>
      <c r="G167">
        <v>0.31523111825975603</v>
      </c>
      <c r="H167" s="1">
        <f>ABS(Table7[[#This Row],[Pd Analytic]]-Table7[[#This Row],[Pd Simulation]])</f>
        <v>1.6311825975601213E-4</v>
      </c>
      <c r="I167" s="1">
        <f>Table7[[#This Row],[Absolute Error]]/Table7[[#This Row],[Pd Analytic]]</f>
        <v>5.1745608319544068E-4</v>
      </c>
    </row>
    <row r="168" spans="1:9" x14ac:dyDescent="0.35">
      <c r="A168" s="1">
        <v>16.7</v>
      </c>
      <c r="B168">
        <v>0.62635399999999997</v>
      </c>
      <c r="C168">
        <v>0.62663699060817701</v>
      </c>
      <c r="D168" s="1">
        <f>ABS(Table6[[#This Row],[Pb Analytic]]-Table6[[#This Row],[Pb Simulation]])</f>
        <v>2.8299060817704724E-4</v>
      </c>
      <c r="E168" s="2">
        <f>Table6[[#This Row],[Absolute Error]]/Table6[[#This Row],[Pb Analytic]]</f>
        <v>4.5160214353511625E-4</v>
      </c>
      <c r="F168">
        <v>0.31354399999999999</v>
      </c>
      <c r="G168">
        <v>0.313482770031771</v>
      </c>
      <c r="H168" s="1">
        <f>ABS(Table7[[#This Row],[Pd Analytic]]-Table7[[#This Row],[Pd Simulation]])</f>
        <v>6.1229968228992959E-5</v>
      </c>
      <c r="I168" s="1">
        <f>Table7[[#This Row],[Absolute Error]]/Table7[[#This Row],[Pd Analytic]]</f>
        <v>1.9532163832413309E-4</v>
      </c>
    </row>
    <row r="169" spans="1:9" x14ac:dyDescent="0.35">
      <c r="A169" s="1">
        <v>16.8</v>
      </c>
      <c r="B169">
        <v>0.62886500000000001</v>
      </c>
      <c r="C169">
        <v>0.62872315632304798</v>
      </c>
      <c r="D169" s="1">
        <f>ABS(Table6[[#This Row],[Pb Analytic]]-Table6[[#This Row],[Pb Simulation]])</f>
        <v>1.4184367695202482E-4</v>
      </c>
      <c r="E169" s="2">
        <f>Table6[[#This Row],[Absolute Error]]/Table6[[#This Row],[Pb Analytic]]</f>
        <v>2.2560593724838611E-4</v>
      </c>
      <c r="F169">
        <v>0.311116</v>
      </c>
      <c r="G169">
        <v>0.31175303430252799</v>
      </c>
      <c r="H169" s="1">
        <f>ABS(Table7[[#This Row],[Pd Analytic]]-Table7[[#This Row],[Pd Simulation]])</f>
        <v>6.3703430252798343E-4</v>
      </c>
      <c r="I169" s="1">
        <f>Table7[[#This Row],[Absolute Error]]/Table7[[#This Row],[Pd Analytic]]</f>
        <v>2.0433940729821399E-3</v>
      </c>
    </row>
    <row r="170" spans="1:9" x14ac:dyDescent="0.35">
      <c r="A170" s="1">
        <v>16.899999999999999</v>
      </c>
      <c r="B170">
        <v>0.63137699999999997</v>
      </c>
      <c r="C170">
        <v>0.63078677154375995</v>
      </c>
      <c r="D170" s="1">
        <f>ABS(Table6[[#This Row],[Pb Analytic]]-Table6[[#This Row],[Pb Simulation]])</f>
        <v>5.9022845624001619E-4</v>
      </c>
      <c r="E170" s="2">
        <f>Table6[[#This Row],[Absolute Error]]/Table6[[#This Row],[Pb Analytic]]</f>
        <v>9.3570201986880111E-4</v>
      </c>
      <c r="F170">
        <v>0.30967699999999998</v>
      </c>
      <c r="G170">
        <v>0.310041630961852</v>
      </c>
      <c r="H170" s="1">
        <f>ABS(Table7[[#This Row],[Pd Analytic]]-Table7[[#This Row],[Pd Simulation]])</f>
        <v>3.6463096185201938E-4</v>
      </c>
      <c r="I170" s="1">
        <f>Table7[[#This Row],[Absolute Error]]/Table7[[#This Row],[Pd Analytic]]</f>
        <v>1.1760709706009904E-3</v>
      </c>
    </row>
    <row r="171" spans="1:9" x14ac:dyDescent="0.35">
      <c r="A171" s="1">
        <v>17</v>
      </c>
      <c r="B171">
        <v>0.63286799999999999</v>
      </c>
      <c r="C171">
        <v>0.63282818570586497</v>
      </c>
      <c r="D171" s="1">
        <f>ABS(Table6[[#This Row],[Pb Analytic]]-Table6[[#This Row],[Pb Simulation]])</f>
        <v>3.9814294135021022E-5</v>
      </c>
      <c r="E171" s="2">
        <f>Table6[[#This Row],[Absolute Error]]/Table6[[#This Row],[Pb Analytic]]</f>
        <v>6.2914855934571918E-5</v>
      </c>
      <c r="F171">
        <v>0.30808799999999997</v>
      </c>
      <c r="G171">
        <v>0.30834828501129002</v>
      </c>
      <c r="H171" s="1">
        <f>ABS(Table7[[#This Row],[Pd Analytic]]-Table7[[#This Row],[Pd Simulation]])</f>
        <v>2.6028501129005122E-4</v>
      </c>
      <c r="I171" s="1">
        <f>Table7[[#This Row],[Absolute Error]]/Table7[[#This Row],[Pd Analytic]]</f>
        <v>8.4412667085377504E-4</v>
      </c>
    </row>
    <row r="172" spans="1:9" x14ac:dyDescent="0.35">
      <c r="A172" s="1">
        <v>17.100000000000001</v>
      </c>
      <c r="B172">
        <v>0.63517699999999999</v>
      </c>
      <c r="C172">
        <v>0.63484774148888001</v>
      </c>
      <c r="D172" s="1">
        <f>ABS(Table6[[#This Row],[Pb Analytic]]-Table6[[#This Row],[Pb Simulation]])</f>
        <v>3.2925851111997861E-4</v>
      </c>
      <c r="E172" s="2">
        <f>Table6[[#This Row],[Absolute Error]]/Table6[[#This Row],[Pb Analytic]]</f>
        <v>5.1864169879187628E-4</v>
      </c>
      <c r="F172">
        <v>0.30630499999999999</v>
      </c>
      <c r="G172">
        <v>0.306672726467214</v>
      </c>
      <c r="H172" s="1">
        <f>ABS(Table7[[#This Row],[Pd Analytic]]-Table7[[#This Row],[Pd Simulation]])</f>
        <v>3.6772646721400237E-4</v>
      </c>
      <c r="I172" s="1">
        <f>Table7[[#This Row],[Absolute Error]]/Table7[[#This Row],[Pd Analytic]]</f>
        <v>1.1990843510934631E-3</v>
      </c>
    </row>
    <row r="173" spans="1:9" x14ac:dyDescent="0.35">
      <c r="A173" s="1">
        <v>17.2</v>
      </c>
      <c r="B173">
        <v>0.63683100000000004</v>
      </c>
      <c r="C173">
        <v>0.63684577496258599</v>
      </c>
      <c r="D173" s="1">
        <f>ABS(Table6[[#This Row],[Pb Analytic]]-Table6[[#This Row],[Pb Simulation]])</f>
        <v>1.4774962585950568E-5</v>
      </c>
      <c r="E173" s="2">
        <f>Table6[[#This Row],[Absolute Error]]/Table6[[#This Row],[Pb Analytic]]</f>
        <v>2.3200220786294109E-5</v>
      </c>
      <c r="F173">
        <v>0.30510599999999999</v>
      </c>
      <c r="G173">
        <v>0.305014690265132</v>
      </c>
      <c r="H173" s="1">
        <f>ABS(Table7[[#This Row],[Pd Analytic]]-Table7[[#This Row],[Pd Simulation]])</f>
        <v>9.1309734867983661E-5</v>
      </c>
      <c r="I173" s="1">
        <f>Table7[[#This Row],[Absolute Error]]/Table7[[#This Row],[Pd Analytic]]</f>
        <v>2.9936176119456175E-4</v>
      </c>
    </row>
    <row r="174" spans="1:9" x14ac:dyDescent="0.35">
      <c r="A174" s="1">
        <v>17.3</v>
      </c>
      <c r="B174">
        <v>0.63887799999999995</v>
      </c>
      <c r="C174">
        <v>0.63882261573032095</v>
      </c>
      <c r="D174" s="1">
        <f>ABS(Table6[[#This Row],[Pb Analytic]]-Table6[[#This Row],[Pb Simulation]])</f>
        <v>5.5384269678993014E-5</v>
      </c>
      <c r="E174" s="2">
        <f>Table6[[#This Row],[Absolute Error]]/Table6[[#This Row],[Pb Analytic]]</f>
        <v>8.6697415393905674E-5</v>
      </c>
      <c r="F174">
        <v>0.303143</v>
      </c>
      <c r="G174">
        <v>0.303373916165256</v>
      </c>
      <c r="H174" s="1">
        <f>ABS(Table7[[#This Row],[Pd Analytic]]-Table7[[#This Row],[Pd Simulation]])</f>
        <v>2.30916165256001E-4</v>
      </c>
      <c r="I174" s="1">
        <f>Table7[[#This Row],[Absolute Error]]/Table7[[#This Row],[Pd Analytic]]</f>
        <v>7.6116024797008163E-4</v>
      </c>
    </row>
    <row r="175" spans="1:9" x14ac:dyDescent="0.35">
      <c r="A175" s="1">
        <v>17.399999999999999</v>
      </c>
      <c r="B175">
        <v>0.64078800000000002</v>
      </c>
      <c r="C175">
        <v>0.64077858706926705</v>
      </c>
      <c r="D175" s="1">
        <f>ABS(Table6[[#This Row],[Pb Analytic]]-Table6[[#This Row],[Pb Simulation]])</f>
        <v>9.4129307329771095E-6</v>
      </c>
      <c r="E175" s="2">
        <f>Table6[[#This Row],[Absolute Error]]/Table6[[#This Row],[Pb Analytic]]</f>
        <v>1.4689833466547451E-5</v>
      </c>
      <c r="F175">
        <v>0.30185800000000002</v>
      </c>
      <c r="G175">
        <v>0.30175014865939698</v>
      </c>
      <c r="H175" s="1">
        <f>ABS(Table7[[#This Row],[Pd Analytic]]-Table7[[#This Row],[Pd Simulation]])</f>
        <v>1.0785134060303792E-4</v>
      </c>
      <c r="I175" s="1">
        <f>Table7[[#This Row],[Absolute Error]]/Table7[[#This Row],[Pd Analytic]]</f>
        <v>3.5741934538291155E-4</v>
      </c>
    </row>
    <row r="176" spans="1:9" x14ac:dyDescent="0.35">
      <c r="A176" s="1">
        <v>17.5</v>
      </c>
      <c r="B176">
        <v>0.64286900000000002</v>
      </c>
      <c r="C176">
        <v>0.64271400606778295</v>
      </c>
      <c r="D176" s="1">
        <f>ABS(Table6[[#This Row],[Pb Analytic]]-Table6[[#This Row],[Pb Simulation]])</f>
        <v>1.5499393221707347E-4</v>
      </c>
      <c r="E176" s="2">
        <f>Table6[[#This Row],[Absolute Error]]/Table6[[#This Row],[Pb Analytic]]</f>
        <v>2.4115536732324959E-4</v>
      </c>
      <c r="F176">
        <v>0.30018</v>
      </c>
      <c r="G176">
        <v>0.30014313687918398</v>
      </c>
      <c r="H176" s="1">
        <f>ABS(Table7[[#This Row],[Pd Analytic]]-Table7[[#This Row],[Pd Simulation]])</f>
        <v>3.6863120816021944E-5</v>
      </c>
      <c r="I176" s="1">
        <f>Table7[[#This Row],[Absolute Error]]/Table7[[#This Row],[Pd Analytic]]</f>
        <v>1.2281846987845796E-4</v>
      </c>
    </row>
    <row r="177" spans="1:9" x14ac:dyDescent="0.35">
      <c r="A177" s="1">
        <v>17.600000000000001</v>
      </c>
      <c r="B177">
        <v>0.64550799999999997</v>
      </c>
      <c r="C177">
        <v>0.64462918375979905</v>
      </c>
      <c r="D177" s="1">
        <f>ABS(Table6[[#This Row],[Pb Analytic]]-Table6[[#This Row],[Pb Simulation]])</f>
        <v>8.788162402009192E-4</v>
      </c>
      <c r="E177" s="2">
        <f>Table6[[#This Row],[Absolute Error]]/Table6[[#This Row],[Pb Analytic]]</f>
        <v>1.3632895660652909E-3</v>
      </c>
      <c r="F177">
        <v>0.29785</v>
      </c>
      <c r="G177">
        <v>0.29855263450567798</v>
      </c>
      <c r="H177" s="1">
        <f>ABS(Table7[[#This Row],[Pd Analytic]]-Table7[[#This Row],[Pd Simulation]])</f>
        <v>7.0263450567797925E-4</v>
      </c>
      <c r="I177" s="1">
        <f>Table7[[#This Row],[Absolute Error]]/Table7[[#This Row],[Pd Analytic]]</f>
        <v>2.3534694538581147E-3</v>
      </c>
    </row>
    <row r="178" spans="1:9" x14ac:dyDescent="0.35">
      <c r="A178" s="1">
        <v>17.7</v>
      </c>
      <c r="B178">
        <v>0.64642999999999995</v>
      </c>
      <c r="C178">
        <v>0.64652442525632403</v>
      </c>
      <c r="D178" s="1">
        <f>ABS(Table6[[#This Row],[Pb Analytic]]-Table6[[#This Row],[Pb Simulation]])</f>
        <v>9.4425256324082163E-5</v>
      </c>
      <c r="E178" s="2">
        <f>Table6[[#This Row],[Absolute Error]]/Table6[[#This Row],[Pb Analytic]]</f>
        <v>1.4605056303425179E-4</v>
      </c>
      <c r="F178">
        <v>0.29741200000000001</v>
      </c>
      <c r="G178">
        <v>0.29697839968038098</v>
      </c>
      <c r="H178" s="1">
        <f>ABS(Table7[[#This Row],[Pd Analytic]]-Table7[[#This Row],[Pd Simulation]])</f>
        <v>4.3360031961903189E-4</v>
      </c>
      <c r="I178" s="1">
        <f>Table7[[#This Row],[Absolute Error]]/Table7[[#This Row],[Pd Analytic]]</f>
        <v>1.4600399223838785E-3</v>
      </c>
    </row>
    <row r="179" spans="1:9" x14ac:dyDescent="0.35">
      <c r="A179" s="1">
        <v>17.8</v>
      </c>
      <c r="B179">
        <v>0.64910599999999996</v>
      </c>
      <c r="C179">
        <v>0.64840002987409295</v>
      </c>
      <c r="D179" s="1">
        <f>ABS(Table6[[#This Row],[Pb Analytic]]-Table6[[#This Row],[Pb Simulation]])</f>
        <v>7.0597012590700725E-4</v>
      </c>
      <c r="E179" s="2">
        <f>Table6[[#This Row],[Absolute Error]]/Table6[[#This Row],[Pb Analytic]]</f>
        <v>1.088787929334447E-3</v>
      </c>
      <c r="F179">
        <v>0.29531200000000002</v>
      </c>
      <c r="G179">
        <v>0.29542019491765997</v>
      </c>
      <c r="H179" s="1">
        <f>ABS(Table7[[#This Row],[Pd Analytic]]-Table7[[#This Row],[Pd Simulation]])</f>
        <v>1.0819491765995393E-4</v>
      </c>
      <c r="I179" s="1">
        <f>Table7[[#This Row],[Absolute Error]]/Table7[[#This Row],[Pd Analytic]]</f>
        <v>3.662407632291699E-4</v>
      </c>
    </row>
    <row r="180" spans="1:9" x14ac:dyDescent="0.35">
      <c r="A180" s="1">
        <v>17.899999999999999</v>
      </c>
      <c r="B180">
        <v>0.65073300000000001</v>
      </c>
      <c r="C180">
        <v>0.65025629126140405</v>
      </c>
      <c r="D180" s="1">
        <f>ABS(Table6[[#This Row],[Pb Analytic]]-Table6[[#This Row],[Pb Simulation]])</f>
        <v>4.7670873859595453E-4</v>
      </c>
      <c r="E180" s="2">
        <f>Table6[[#This Row],[Absolute Error]]/Table6[[#This Row],[Pb Analytic]]</f>
        <v>7.3310899871681032E-4</v>
      </c>
      <c r="F180">
        <v>0.29307899999999998</v>
      </c>
      <c r="G180">
        <v>0.29387778701862899</v>
      </c>
      <c r="H180" s="1">
        <f>ABS(Table7[[#This Row],[Pd Analytic]]-Table7[[#This Row],[Pd Simulation]])</f>
        <v>7.9878701862901025E-4</v>
      </c>
      <c r="I180" s="1">
        <f>Table7[[#This Row],[Absolute Error]]/Table7[[#This Row],[Pd Analytic]]</f>
        <v>2.7180925334053061E-3</v>
      </c>
    </row>
    <row r="181" spans="1:9" x14ac:dyDescent="0.35">
      <c r="A181" s="1">
        <v>18</v>
      </c>
      <c r="B181">
        <v>0.65188100000000004</v>
      </c>
      <c r="C181">
        <v>0.65209349752117396</v>
      </c>
      <c r="D181" s="1">
        <f>ABS(Table6[[#This Row],[Pb Analytic]]-Table6[[#This Row],[Pb Simulation]])</f>
        <v>2.1249752117391552E-4</v>
      </c>
      <c r="E181" s="2">
        <f>Table6[[#This Row],[Absolute Error]]/Table6[[#This Row],[Pb Analytic]]</f>
        <v>3.2586971344092505E-4</v>
      </c>
      <c r="F181">
        <v>0.29294700000000001</v>
      </c>
      <c r="G181">
        <v>0.29235094698645903</v>
      </c>
      <c r="H181" s="1">
        <f>ABS(Table7[[#This Row],[Pd Analytic]]-Table7[[#This Row],[Pd Simulation]])</f>
        <v>5.9605301354098694E-4</v>
      </c>
      <c r="I181" s="1">
        <f>Table7[[#This Row],[Absolute Error]]/Table7[[#This Row],[Pd Analytic]]</f>
        <v>2.0388270319801451E-3</v>
      </c>
    </row>
    <row r="182" spans="1:9" x14ac:dyDescent="0.35">
      <c r="A182" s="1">
        <v>18.100000000000001</v>
      </c>
      <c r="B182">
        <v>0.65389299999999995</v>
      </c>
      <c r="C182">
        <v>0.65391193133127601</v>
      </c>
      <c r="D182" s="1">
        <f>ABS(Table6[[#This Row],[Pb Analytic]]-Table6[[#This Row],[Pb Simulation]])</f>
        <v>1.8931331276061947E-5</v>
      </c>
      <c r="E182" s="2">
        <f>Table6[[#This Row],[Absolute Error]]/Table6[[#This Row],[Pb Analytic]]</f>
        <v>2.8950888290905356E-5</v>
      </c>
      <c r="F182">
        <v>0.29082799999999998</v>
      </c>
      <c r="G182">
        <v>0.29083944994315503</v>
      </c>
      <c r="H182" s="1">
        <f>ABS(Table7[[#This Row],[Pd Analytic]]-Table7[[#This Row],[Pd Simulation]])</f>
        <v>1.1449943155050768E-5</v>
      </c>
      <c r="I182" s="1">
        <f>Table7[[#This Row],[Absolute Error]]/Table7[[#This Row],[Pd Analytic]]</f>
        <v>3.9368604077915409E-5</v>
      </c>
    </row>
    <row r="183" spans="1:9" x14ac:dyDescent="0.35">
      <c r="A183" s="1">
        <v>18.2</v>
      </c>
      <c r="B183">
        <v>0.65627400000000002</v>
      </c>
      <c r="C183">
        <v>0.65571187006218401</v>
      </c>
      <c r="D183" s="1">
        <f>ABS(Table6[[#This Row],[Pb Analytic]]-Table6[[#This Row],[Pb Simulation]])</f>
        <v>5.6212993781601384E-4</v>
      </c>
      <c r="E183" s="2">
        <f>Table6[[#This Row],[Absolute Error]]/Table6[[#This Row],[Pb Analytic]]</f>
        <v>8.5728193049594266E-4</v>
      </c>
      <c r="F183">
        <v>0.28911199999999998</v>
      </c>
      <c r="G183">
        <v>0.28934307504779699</v>
      </c>
      <c r="H183" s="1">
        <f>ABS(Table7[[#This Row],[Pd Analytic]]-Table7[[#This Row],[Pd Simulation]])</f>
        <v>2.310750477970136E-4</v>
      </c>
      <c r="I183" s="1">
        <f>Table7[[#This Row],[Absolute Error]]/Table7[[#This Row],[Pd Analytic]]</f>
        <v>7.9861958942283994E-4</v>
      </c>
    </row>
    <row r="184" spans="1:9" x14ac:dyDescent="0.35">
      <c r="A184" s="1">
        <v>18.3</v>
      </c>
      <c r="B184">
        <v>0.65733200000000003</v>
      </c>
      <c r="C184">
        <v>0.65749358589198503</v>
      </c>
      <c r="D184" s="1">
        <f>ABS(Table6[[#This Row],[Pb Analytic]]-Table6[[#This Row],[Pb Simulation]])</f>
        <v>1.615858919850055E-4</v>
      </c>
      <c r="E184" s="2">
        <f>Table6[[#This Row],[Absolute Error]]/Table6[[#This Row],[Pb Analytic]]</f>
        <v>2.4576040808944302E-4</v>
      </c>
      <c r="F184">
        <v>0.28815600000000002</v>
      </c>
      <c r="G184">
        <v>0.28786160541623701</v>
      </c>
      <c r="H184" s="1">
        <f>ABS(Table7[[#This Row],[Pd Analytic]]-Table7[[#This Row],[Pd Simulation]])</f>
        <v>2.9439458376301353E-4</v>
      </c>
      <c r="I184" s="1">
        <f>Table7[[#This Row],[Absolute Error]]/Table7[[#This Row],[Pd Analytic]]</f>
        <v>1.0226948583064077E-3</v>
      </c>
    </row>
    <row r="185" spans="1:9" x14ac:dyDescent="0.35">
      <c r="A185" s="1">
        <v>18.399999999999999</v>
      </c>
      <c r="B185">
        <v>0.65952200000000005</v>
      </c>
      <c r="C185">
        <v>0.65925734591879503</v>
      </c>
      <c r="D185" s="1">
        <f>ABS(Table6[[#This Row],[Pb Analytic]]-Table6[[#This Row],[Pb Simulation]])</f>
        <v>2.6465408120501799E-4</v>
      </c>
      <c r="E185" s="2">
        <f>Table6[[#This Row],[Absolute Error]]/Table6[[#This Row],[Pb Analytic]]</f>
        <v>4.0144274894074087E-4</v>
      </c>
      <c r="F185">
        <v>0.28600500000000001</v>
      </c>
      <c r="G185">
        <v>0.28639482804225402</v>
      </c>
      <c r="H185" s="1">
        <f>ABS(Table7[[#This Row],[Pd Analytic]]-Table7[[#This Row],[Pd Simulation]])</f>
        <v>3.8982804225401457E-4</v>
      </c>
      <c r="I185" s="1">
        <f>Table7[[#This Row],[Absolute Error]]/Table7[[#This Row],[Pd Analytic]]</f>
        <v>1.3611560129029295E-3</v>
      </c>
    </row>
    <row r="186" spans="1:9" x14ac:dyDescent="0.35">
      <c r="A186" s="1">
        <v>18.5</v>
      </c>
      <c r="B186">
        <v>0.66101100000000002</v>
      </c>
      <c r="C186">
        <v>0.66100341227063197</v>
      </c>
      <c r="D186" s="1">
        <f>ABS(Table6[[#This Row],[Pb Analytic]]-Table6[[#This Row],[Pb Simulation]])</f>
        <v>7.5877293680415292E-6</v>
      </c>
      <c r="E186" s="2">
        <f>Table6[[#This Row],[Absolute Error]]/Table6[[#This Row],[Pb Analytic]]</f>
        <v>1.1479107712888652E-5</v>
      </c>
      <c r="F186">
        <v>0.28486</v>
      </c>
      <c r="G186">
        <v>0.28494253372017098</v>
      </c>
      <c r="H186" s="1">
        <f>ABS(Table7[[#This Row],[Pd Analytic]]-Table7[[#This Row],[Pd Simulation]])</f>
        <v>8.2533720170974156E-5</v>
      </c>
      <c r="I186" s="1">
        <f>Table7[[#This Row],[Absolute Error]]/Table7[[#This Row],[Pd Analytic]]</f>
        <v>2.8965040456903758E-4</v>
      </c>
    </row>
    <row r="187" spans="1:9" x14ac:dyDescent="0.35">
      <c r="A187" s="1">
        <v>18.600000000000001</v>
      </c>
      <c r="B187">
        <v>0.66274200000000005</v>
      </c>
      <c r="C187">
        <v>0.66273204221280102</v>
      </c>
      <c r="D187" s="1">
        <f>ABS(Table6[[#This Row],[Pb Analytic]]-Table6[[#This Row],[Pb Simulation]])</f>
        <v>9.9577871990330635E-6</v>
      </c>
      <c r="E187" s="2">
        <f>Table6[[#This Row],[Absolute Error]]/Table6[[#This Row],[Pb Analytic]]</f>
        <v>1.5025359519037185E-5</v>
      </c>
      <c r="F187">
        <v>0.28385100000000002</v>
      </c>
      <c r="G187">
        <v>0.28350451696891499</v>
      </c>
      <c r="H187" s="1">
        <f>ABS(Table7[[#This Row],[Pd Analytic]]-Table7[[#This Row],[Pd Simulation]])</f>
        <v>3.4648303108503198E-4</v>
      </c>
      <c r="I187" s="1">
        <f>Table7[[#This Row],[Absolute Error]]/Table7[[#This Row],[Pd Analytic]]</f>
        <v>1.2221428948979403E-3</v>
      </c>
    </row>
    <row r="188" spans="1:9" x14ac:dyDescent="0.35">
      <c r="A188" s="1">
        <v>18.7</v>
      </c>
      <c r="B188">
        <v>0.66459699999999999</v>
      </c>
      <c r="C188">
        <v>0.66444348825281496</v>
      </c>
      <c r="D188" s="1">
        <f>ABS(Table6[[#This Row],[Pb Analytic]]-Table6[[#This Row],[Pb Simulation]])</f>
        <v>1.5351174718503113E-4</v>
      </c>
      <c r="E188" s="2">
        <f>Table6[[#This Row],[Absolute Error]]/Table6[[#This Row],[Pb Analytic]]</f>
        <v>2.3103807908283881E-4</v>
      </c>
      <c r="F188">
        <v>0.28167500000000001</v>
      </c>
      <c r="G188">
        <v>0.28208057595751701</v>
      </c>
      <c r="H188" s="1">
        <f>ABS(Table7[[#This Row],[Pd Analytic]]-Table7[[#This Row],[Pd Simulation]])</f>
        <v>4.0557595751700148E-4</v>
      </c>
      <c r="I188" s="1">
        <f>Table7[[#This Row],[Absolute Error]]/Table7[[#This Row],[Pd Analytic]]</f>
        <v>1.437801791705373E-3</v>
      </c>
    </row>
    <row r="189" spans="1:9" x14ac:dyDescent="0.35">
      <c r="A189" s="1">
        <v>18.8</v>
      </c>
      <c r="B189">
        <v>0.66579100000000002</v>
      </c>
      <c r="C189">
        <v>0.66613799824292896</v>
      </c>
      <c r="D189" s="1">
        <f>ABS(Table6[[#This Row],[Pb Analytic]]-Table6[[#This Row],[Pb Simulation]])</f>
        <v>3.4699824292894199E-4</v>
      </c>
      <c r="E189" s="2">
        <f>Table6[[#This Row],[Absolute Error]]/Table6[[#This Row],[Pb Analytic]]</f>
        <v>5.2091044775139485E-4</v>
      </c>
      <c r="F189">
        <v>0.28088000000000002</v>
      </c>
      <c r="G189">
        <v>0.28067051243204399</v>
      </c>
      <c r="H189" s="1">
        <f>ABS(Table7[[#This Row],[Pd Analytic]]-Table7[[#This Row],[Pd Simulation]])</f>
        <v>2.0948756795602375E-4</v>
      </c>
      <c r="I189" s="1">
        <f>Table7[[#This Row],[Absolute Error]]/Table7[[#This Row],[Pd Analytic]]</f>
        <v>7.4638253281681993E-4</v>
      </c>
    </row>
    <row r="190" spans="1:9" x14ac:dyDescent="0.35">
      <c r="A190" s="1">
        <v>18.899999999999999</v>
      </c>
      <c r="B190">
        <v>0.66764699999999999</v>
      </c>
      <c r="C190">
        <v>0.66781581548031699</v>
      </c>
      <c r="D190" s="1">
        <f>ABS(Table6[[#This Row],[Pb Analytic]]-Table6[[#This Row],[Pb Simulation]])</f>
        <v>1.6881548031699722E-4</v>
      </c>
      <c r="E190" s="2">
        <f>Table6[[#This Row],[Absolute Error]]/Table6[[#This Row],[Pb Analytic]]</f>
        <v>2.5278748481806935E-4</v>
      </c>
      <c r="F190">
        <v>0.27911999999999998</v>
      </c>
      <c r="G190">
        <v>0.27927413164394799</v>
      </c>
      <c r="H190" s="1">
        <f>ABS(Table7[[#This Row],[Pd Analytic]]-Table7[[#This Row],[Pd Simulation]])</f>
        <v>1.5413164394800782E-4</v>
      </c>
      <c r="I190" s="1">
        <f>Table7[[#This Row],[Absolute Error]]/Table7[[#This Row],[Pd Analytic]]</f>
        <v>5.5190089766177577E-4</v>
      </c>
    </row>
    <row r="191" spans="1:9" x14ac:dyDescent="0.35">
      <c r="A191" s="1">
        <v>19</v>
      </c>
      <c r="B191">
        <v>0.66907700000000003</v>
      </c>
      <c r="C191">
        <v>0.66947717880494295</v>
      </c>
      <c r="D191" s="1">
        <f>ABS(Table6[[#This Row],[Pb Analytic]]-Table6[[#This Row],[Pb Simulation]])</f>
        <v>4.0017880494291891E-4</v>
      </c>
      <c r="E191" s="2">
        <f>Table6[[#This Row],[Absolute Error]]/Table6[[#This Row],[Pb Analytic]]</f>
        <v>5.9774823939071704E-4</v>
      </c>
      <c r="F191">
        <v>0.277841</v>
      </c>
      <c r="G191">
        <v>0.27789124227980999</v>
      </c>
      <c r="H191" s="1">
        <f>ABS(Table7[[#This Row],[Pd Analytic]]-Table7[[#This Row],[Pd Simulation]])</f>
        <v>5.0242279809986634E-5</v>
      </c>
      <c r="I191" s="1">
        <f>Table7[[#This Row],[Absolute Error]]/Table7[[#This Row],[Pd Analytic]]</f>
        <v>1.8079835621231073E-4</v>
      </c>
    </row>
    <row r="192" spans="1:9" x14ac:dyDescent="0.35">
      <c r="A192" s="1">
        <v>19.100000000000001</v>
      </c>
      <c r="B192">
        <v>0.67136399999999996</v>
      </c>
      <c r="C192">
        <v>0.67112232269518501</v>
      </c>
      <c r="D192" s="1">
        <f>ABS(Table6[[#This Row],[Pb Analytic]]-Table6[[#This Row],[Pb Simulation]])</f>
        <v>2.4167730481494676E-4</v>
      </c>
      <c r="E192" s="2">
        <f>Table6[[#This Row],[Absolute Error]]/Table6[[#This Row],[Pb Analytic]]</f>
        <v>3.6010917330895194E-4</v>
      </c>
      <c r="F192">
        <v>0.27617000000000003</v>
      </c>
      <c r="G192">
        <v>0.276521656392483</v>
      </c>
      <c r="H192" s="1">
        <f>ABS(Table7[[#This Row],[Pd Analytic]]-Table7[[#This Row],[Pd Simulation]])</f>
        <v>3.5165639248296854E-4</v>
      </c>
      <c r="I192" s="1">
        <f>Table7[[#This Row],[Absolute Error]]/Table7[[#This Row],[Pd Analytic]]</f>
        <v>1.2717137495511111E-3</v>
      </c>
    </row>
    <row r="193" spans="1:9" x14ac:dyDescent="0.35">
      <c r="A193" s="1">
        <v>19.2</v>
      </c>
      <c r="B193">
        <v>0.67351499999999997</v>
      </c>
      <c r="C193">
        <v>0.67275147736123597</v>
      </c>
      <c r="D193" s="1">
        <f>ABS(Table6[[#This Row],[Pb Analytic]]-Table6[[#This Row],[Pb Simulation]])</f>
        <v>7.6352263876400261E-4</v>
      </c>
      <c r="E193" s="2">
        <f>Table6[[#This Row],[Absolute Error]]/Table6[[#This Row],[Pb Analytic]]</f>
        <v>1.1349252501961088E-3</v>
      </c>
      <c r="F193">
        <v>0.27437299999999998</v>
      </c>
      <c r="G193">
        <v>0.27516518933360101</v>
      </c>
      <c r="H193" s="1">
        <f>ABS(Table7[[#This Row],[Pd Analytic]]-Table7[[#This Row],[Pd Simulation]])</f>
        <v>7.9218933360103438E-4</v>
      </c>
      <c r="I193" s="1">
        <f>Table7[[#This Row],[Absolute Error]]/Table7[[#This Row],[Pd Analytic]]</f>
        <v>2.8789591282224682E-3</v>
      </c>
    </row>
    <row r="194" spans="1:9" x14ac:dyDescent="0.35">
      <c r="A194" s="1">
        <v>19.3</v>
      </c>
      <c r="B194">
        <v>0.67422800000000005</v>
      </c>
      <c r="C194">
        <v>0.67436486883635904</v>
      </c>
      <c r="D194" s="1">
        <f>ABS(Table6[[#This Row],[Pb Analytic]]-Table6[[#This Row],[Pb Simulation]])</f>
        <v>1.3686883635899427E-4</v>
      </c>
      <c r="E194" s="2">
        <f>Table6[[#This Row],[Absolute Error]]/Table6[[#This Row],[Pb Analytic]]</f>
        <v>2.0295961827781212E-4</v>
      </c>
      <c r="F194">
        <v>0.27402100000000001</v>
      </c>
      <c r="G194">
        <v>0.27382165968744498</v>
      </c>
      <c r="H194" s="1">
        <f>ABS(Table7[[#This Row],[Pd Analytic]]-Table7[[#This Row],[Pd Simulation]])</f>
        <v>1.9934031255502971E-4</v>
      </c>
      <c r="I194" s="1">
        <f>Table7[[#This Row],[Absolute Error]]/Table7[[#This Row],[Pd Analytic]]</f>
        <v>7.2799322297062853E-4</v>
      </c>
    </row>
    <row r="195" spans="1:9" x14ac:dyDescent="0.35">
      <c r="A195" s="1">
        <v>19.399999999999999</v>
      </c>
      <c r="B195">
        <v>0.67633299999999996</v>
      </c>
      <c r="C195">
        <v>0.67596271906601602</v>
      </c>
      <c r="D195" s="1">
        <f>ABS(Table6[[#This Row],[Pb Analytic]]-Table6[[#This Row],[Pb Simulation]])</f>
        <v>3.7028093398394635E-4</v>
      </c>
      <c r="E195" s="2">
        <f>Table6[[#This Row],[Absolute Error]]/Table6[[#This Row],[Pb Analytic]]</f>
        <v>5.4778307078172438E-4</v>
      </c>
      <c r="F195">
        <v>0.27190399999999998</v>
      </c>
      <c r="G195">
        <v>0.272490889206144</v>
      </c>
      <c r="H195" s="1">
        <f>ABS(Table7[[#This Row],[Pd Analytic]]-Table7[[#This Row],[Pd Simulation]])</f>
        <v>5.8688920614402562E-4</v>
      </c>
      <c r="I195" s="1">
        <f>Table7[[#This Row],[Absolute Error]]/Table7[[#This Row],[Pd Analytic]]</f>
        <v>2.1537938675815099E-3</v>
      </c>
    </row>
    <row r="196" spans="1:9" x14ac:dyDescent="0.35">
      <c r="A196" s="1">
        <v>19.5</v>
      </c>
      <c r="B196">
        <v>0.67775300000000005</v>
      </c>
      <c r="C196">
        <v>0.67754524599494004</v>
      </c>
      <c r="D196" s="1">
        <f>ABS(Table6[[#This Row],[Pb Analytic]]-Table6[[#This Row],[Pb Simulation]])</f>
        <v>2.077540050600124E-4</v>
      </c>
      <c r="E196" s="2">
        <f>Table6[[#This Row],[Absolute Error]]/Table6[[#This Row],[Pb Analytic]]</f>
        <v>3.0662750021208759E-4</v>
      </c>
      <c r="F196">
        <v>0.27085399999999998</v>
      </c>
      <c r="G196">
        <v>0.27117270274620098</v>
      </c>
      <c r="H196" s="1">
        <f>ABS(Table7[[#This Row],[Pd Analytic]]-Table7[[#This Row],[Pd Simulation]])</f>
        <v>3.1870274620099392E-4</v>
      </c>
      <c r="I196" s="1">
        <f>Table7[[#This Row],[Absolute Error]]/Table7[[#This Row],[Pd Analytic]]</f>
        <v>1.1752759144760888E-3</v>
      </c>
    </row>
    <row r="197" spans="1:9" x14ac:dyDescent="0.35">
      <c r="A197" s="1">
        <v>19.600000000000001</v>
      </c>
      <c r="B197">
        <v>0.67965799999999998</v>
      </c>
      <c r="C197">
        <v>0.67911266365217704</v>
      </c>
      <c r="D197" s="1">
        <f>ABS(Table6[[#This Row],[Pb Analytic]]-Table6[[#This Row],[Pb Simulation]])</f>
        <v>5.4533634782294449E-4</v>
      </c>
      <c r="E197" s="2">
        <f>Table6[[#This Row],[Absolute Error]]/Table6[[#This Row],[Pb Analytic]]</f>
        <v>8.0301307428166425E-4</v>
      </c>
      <c r="F197">
        <v>0.26931300000000002</v>
      </c>
      <c r="G197">
        <v>0.26986692820630798</v>
      </c>
      <c r="H197" s="1">
        <f>ABS(Table7[[#This Row],[Pd Analytic]]-Table7[[#This Row],[Pd Simulation]])</f>
        <v>5.5392820630795203E-4</v>
      </c>
      <c r="I197" s="1">
        <f>Table7[[#This Row],[Absolute Error]]/Table7[[#This Row],[Pd Analytic]]</f>
        <v>2.0525975894478067E-3</v>
      </c>
    </row>
    <row r="198" spans="1:9" x14ac:dyDescent="0.35">
      <c r="A198" s="1">
        <v>19.7</v>
      </c>
      <c r="B198">
        <v>0.680975</v>
      </c>
      <c r="C198">
        <v>0.68066518223415096</v>
      </c>
      <c r="D198" s="1">
        <f>ABS(Table6[[#This Row],[Pb Analytic]]-Table6[[#This Row],[Pb Simulation]])</f>
        <v>3.0981776584904086E-4</v>
      </c>
      <c r="E198" s="2">
        <f>Table6[[#This Row],[Absolute Error]]/Table6[[#This Row],[Pb Analytic]]</f>
        <v>4.551691109454495E-4</v>
      </c>
      <c r="F198">
        <v>0.26817600000000003</v>
      </c>
      <c r="G198">
        <v>0.268573396466456</v>
      </c>
      <c r="H198" s="1">
        <f>ABS(Table7[[#This Row],[Pd Analytic]]-Table7[[#This Row],[Pd Simulation]])</f>
        <v>3.9739646645597926E-4</v>
      </c>
      <c r="I198" s="1">
        <f>Table7[[#This Row],[Absolute Error]]/Table7[[#This Row],[Pd Analytic]]</f>
        <v>1.4796568524076169E-3</v>
      </c>
    </row>
    <row r="199" spans="1:9" x14ac:dyDescent="0.35">
      <c r="A199" s="1">
        <v>19.8</v>
      </c>
      <c r="B199">
        <v>0.68234899999999998</v>
      </c>
      <c r="C199">
        <v>0.68220300818580704</v>
      </c>
      <c r="D199" s="1">
        <f>ABS(Table6[[#This Row],[Pb Analytic]]-Table6[[#This Row],[Pb Simulation]])</f>
        <v>1.4599181419294727E-4</v>
      </c>
      <c r="E199" s="2">
        <f>Table6[[#This Row],[Absolute Error]]/Table6[[#This Row],[Pb Analytic]]</f>
        <v>2.1400054300725754E-4</v>
      </c>
      <c r="F199">
        <v>0.26716200000000001</v>
      </c>
      <c r="G199">
        <v>0.26729194132828998</v>
      </c>
      <c r="H199" s="1">
        <f>ABS(Table7[[#This Row],[Pd Analytic]]-Table7[[#This Row],[Pd Simulation]])</f>
        <v>1.2994132828997307E-4</v>
      </c>
      <c r="I199" s="1">
        <f>Table7[[#This Row],[Absolute Error]]/Table7[[#This Row],[Pd Analytic]]</f>
        <v>4.8614008953744753E-4</v>
      </c>
    </row>
    <row r="200" spans="1:9" x14ac:dyDescent="0.35">
      <c r="A200" s="1">
        <v>19.899999999999999</v>
      </c>
      <c r="B200">
        <v>0.68417499999999998</v>
      </c>
      <c r="C200">
        <v>0.68372634427985501</v>
      </c>
      <c r="D200" s="1">
        <f>ABS(Table6[[#This Row],[Pb Analytic]]-Table6[[#This Row],[Pb Simulation]])</f>
        <v>4.4865572014496369E-4</v>
      </c>
      <c r="E200" s="2">
        <f>Table6[[#This Row],[Absolute Error]]/Table6[[#This Row],[Pb Analytic]]</f>
        <v>6.5619194564971314E-4</v>
      </c>
      <c r="F200">
        <v>0.26585700000000001</v>
      </c>
      <c r="G200">
        <v>0.26602239945671202</v>
      </c>
      <c r="H200" s="1">
        <f>ABS(Table7[[#This Row],[Pd Analytic]]-Table7[[#This Row],[Pd Simulation]])</f>
        <v>1.6539945671201206E-4</v>
      </c>
      <c r="I200" s="1">
        <f>Table7[[#This Row],[Absolute Error]]/Table7[[#This Row],[Pd Analytic]]</f>
        <v>6.2175011220784947E-4</v>
      </c>
    </row>
    <row r="201" spans="1:9" x14ac:dyDescent="0.35">
      <c r="A201" s="1">
        <v>20</v>
      </c>
      <c r="B201">
        <v>0.68535400000000002</v>
      </c>
      <c r="C201">
        <v>0.68523538969417297</v>
      </c>
      <c r="D201" s="1">
        <f>ABS(Table6[[#This Row],[Pb Analytic]]-Table6[[#This Row],[Pb Simulation]])</f>
        <v>1.1861030582704934E-4</v>
      </c>
      <c r="E201" s="2">
        <f>Table6[[#This Row],[Absolute Error]]/Table6[[#This Row],[Pb Analytic]]</f>
        <v>1.7309424996275548E-4</v>
      </c>
      <c r="F201">
        <v>0.26497700000000002</v>
      </c>
      <c r="G201">
        <v>0.26476461032270399</v>
      </c>
      <c r="H201" s="1">
        <f>ABS(Table7[[#This Row],[Pd Analytic]]-Table7[[#This Row],[Pd Simulation]])</f>
        <v>2.1238967729603209E-4</v>
      </c>
      <c r="I201" s="1">
        <f>Table7[[#This Row],[Absolute Error]]/Table7[[#This Row],[Pd Analytic]]</f>
        <v>8.021830298134045E-4</v>
      </c>
    </row>
    <row r="202" spans="1:9" x14ac:dyDescent="0.35">
      <c r="A202" s="1" t="s">
        <v>5</v>
      </c>
      <c r="D202" s="1">
        <f>MAX(D2:D201)</f>
        <v>2.6637145472378082E-3</v>
      </c>
      <c r="E202" s="1">
        <f>MAX(E2:E201)</f>
        <v>2.2841572850327525</v>
      </c>
      <c r="H202" s="1">
        <f>MAX(H2:H201)</f>
        <v>8.2591893712889997E-3</v>
      </c>
      <c r="I202" s="1">
        <f>MAX(I2:I201)</f>
        <v>2.6705363349677404E-2</v>
      </c>
    </row>
    <row r="203" spans="1:9" x14ac:dyDescent="0.35">
      <c r="A203" s="1" t="s">
        <v>6</v>
      </c>
      <c r="D203" s="1">
        <f>AVERAGE(D2:D201)</f>
        <v>7.8460593034213987E-4</v>
      </c>
      <c r="E203" s="1">
        <f>AVERAGE(E2:E201)</f>
        <v>0.10368421739482177</v>
      </c>
      <c r="H203" s="1">
        <f>AVERAGE(H2:H201)</f>
        <v>1.3399418558544998E-3</v>
      </c>
      <c r="I203" s="1">
        <f>AVERAGE(I2:I201)</f>
        <v>3.0488800410096851E-3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Sajjad</cp:lastModifiedBy>
  <cp:lastPrinted>2013-10-26T20:55:24Z</cp:lastPrinted>
  <dcterms:created xsi:type="dcterms:W3CDTF">2013-10-26T20:48:41Z</dcterms:created>
  <dcterms:modified xsi:type="dcterms:W3CDTF">2020-12-23T07:15:03Z</dcterms:modified>
</cp:coreProperties>
</file>