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156" documentId="13_ncr:1_{FBBFCD1E-D52B-425E-99A0-7D40652C9744}" xr6:coauthVersionLast="47" xr6:coauthVersionMax="47" xr10:uidLastSave="{287041F0-57AC-4A26-82C1-C701499925BB}"/>
  <bookViews>
    <workbookView xWindow="-120" yWindow="-120" windowWidth="29040" windowHeight="15840"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036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7" i="1" l="1"/>
  <c r="W10" i="1"/>
  <c r="W11" i="1"/>
  <c r="W12" i="1"/>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<sst xmlns="http://schemas.openxmlformats.org/spreadsheetml/2006/main" count="993" uniqueCount="213">
  <si>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</si>
  <si>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</si>
  <si>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</si>
  <si>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</si>
  <si>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</si>
  <si>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</si>
  <si>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</si>
  <si>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</si>
  <si>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</si>
  <si>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</si>
  <si>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</si>
  <si>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</si>
  <si>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</si>
  <si>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</si>
  <si>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</si>
  <si>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</si>
  <si>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</si>
  <si>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</si>
  <si>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</si>
  <si>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</si>
  <si>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</si>
  <si>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</si>
  <si>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</si>
  <si>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</si>
  <si>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</si>
  <si>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</si>
  <si>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</si>
  <si>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</si>
  <si>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</si>
  <si>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</si>
  <si>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VlookUp</t>
  </si>
  <si>
    <t>328i</t>
  </si>
  <si>
    <t>528i</t>
  </si>
  <si>
    <t>Buick</t>
  </si>
  <si>
    <t>Century</t>
  </si>
  <si>
    <t>Chevrolet</t>
  </si>
  <si>
    <t>Lumina</t>
  </si>
  <si>
    <t>Regal</t>
  </si>
  <si>
    <t>Dodge</t>
  </si>
  <si>
    <t>Avenger</t>
  </si>
  <si>
    <t>Park Avenue</t>
  </si>
  <si>
    <t>LeSabre</t>
  </si>
  <si>
    <t>VlookUp with list</t>
  </si>
  <si>
    <t>Cadillac</t>
  </si>
  <si>
    <t>DeVille</t>
  </si>
  <si>
    <t>Select Manufacturer</t>
  </si>
  <si>
    <t>Seville</t>
  </si>
  <si>
    <t>Select Car Model</t>
  </si>
  <si>
    <t>Eldorado</t>
  </si>
  <si>
    <t>Catera</t>
  </si>
  <si>
    <t>Escalade</t>
  </si>
  <si>
    <t>Car</t>
  </si>
  <si>
    <t>Cavalier</t>
  </si>
  <si>
    <t>Malibu</t>
  </si>
  <si>
    <t>Monte Carlo</t>
  </si>
  <si>
    <t>Camaro</t>
  </si>
  <si>
    <t>Corvette</t>
  </si>
  <si>
    <t>Prizm</t>
  </si>
  <si>
    <t>Metro</t>
  </si>
  <si>
    <t>Impala</t>
  </si>
  <si>
    <t>Chrysler</t>
  </si>
  <si>
    <t>Sebring Coupe</t>
  </si>
  <si>
    <t>Sebring Conv.</t>
  </si>
  <si>
    <t>Concorde</t>
  </si>
  <si>
    <t>Cirrus</t>
  </si>
  <si>
    <t>LHS</t>
  </si>
  <si>
    <t>300M</t>
  </si>
  <si>
    <t>Neon</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</si>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</sst>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0.00"/>
    <numFmt numFmtId="165" formatCode="[$$-409]#,##0"/>
    <numFmt numFmtId="166" formatCode="_-[$$-409]* #,##0_ ;_-[$$-409]* \-#,##0\ ;_-[$$-409]* &quot;-&quot;??_ ;_-@_ "/>
    <numFmt numFmtId="167" formatCode="&quot;$&quot;#,##0.00"/>
    <numFmt numFmtId="168" formatCode="&quot;$&quot;#,##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3">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10" fillId="6" borderId="5" xfId="10"/>
    <xf numFmtId="166" fontId="9" fillId="5" borderId="4" xfId="9" applyNumberFormat="1"/>
    <xf numFmtId="0" fontId="9" fillId="5" borderId="4" xfId="9"/>
    <xf numFmtId="168" fontId="17" fillId="29" borderId="0" xfId="38" quotePrefix="1" applyNumberFormat="1"/>
    <xf numFmtId="0" fontId="17" fillId="25" borderId="0" xfId="34"/>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[Car_Sales_Report.xlsx]Bar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16FA-48C5-ABA0-577523C9884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6FA-48C5-ABA0-577523C9884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6FA-48C5-ABA0-577523C9884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C48-4D4C-B933-574CB53DF15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C48-4D4C-B933-574CB53DF15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C48-4D4C-B933-574CB53DF15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[Car_Sales_Report.xlsx]Bar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38100</xdr:rowOff>
    </xdr:from>
    <xdr:to>
      <xdr:col>8</xdr:col>
      <xdr:colOff>333375</xdr:colOff>
      <xdr:row>28</xdr:row>
      <xdr:rowOff>104775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342900</xdr:colOff>
      <xdr:row>0</xdr:row>
      <xdr:rowOff>0</xdr:rowOff>
    </xdr:from>
    <xdr:to>
      <xdr:col>15</xdr:col>
      <xdr:colOff>82550</xdr:colOff>
      <xdr:row>14</xdr:row>
      <xdr:rowOff>76200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323850</xdr:colOff>
      <xdr:row>14</xdr:row>
      <xdr:rowOff>66675</xdr:rowOff>
    </xdr:from>
    <xdr:to>
      <xdr:col>15</xdr:col>
      <xdr:colOff>57150</xdr:colOff>
      <xdr:row>28</xdr:row>
      <xdr:rowOff>95250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76200</xdr:colOff>
      <xdr:row>14</xdr:row>
      <xdr:rowOff>76200</xdr:rowOff>
    </xdr:from>
    <xdr:to>
      <xdr:col>17</xdr:col>
      <xdr:colOff>190500</xdr:colOff>
      <xdr:row>28</xdr:row>
      <xdr:rowOff>104775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8</xdr:col>
      <xdr:colOff>342900</xdr:colOff>
      <xdr:row>14</xdr:row>
      <xdr:rowOff>38100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76200</xdr:colOff>
      <xdr:row>0</xdr:row>
      <xdr:rowOff>0</xdr:rowOff>
    </xdr:from>
    <xdr:to>
      <xdr:col>17</xdr:col>
      <xdr:colOff>219075</xdr:colOff>
      <xdr:row>14</xdr:row>
      <xdr:rowOff>66675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ar_Sales_Kaggle_DV0130EN_Lab3_Ex2Sta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r:id="rId2"/>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036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topLeftCell="D1" zoomScaleNormal="100" workbookViewId="0">
      <selection activeCell="V16" sqref="V16"/>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0" width="8.85546875"/>
    <col min="21" max="21" width="19.5703125" bestFit="1" customWidth="1"/>
    <col min="22" max="22" width="10.85546875" bestFit="1" customWidth="1"/>
    <col min="23" max="23" width="9.140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U8" t="s">
        <v>30</v>
      </c>
      <c r="W8" s="13"/>
    </row>
    <row r="9" spans="1:23">
      <c r="A9" s="3" t="s">
        <v>28</v>
      </c>
      <c r="B9" s="4" t="s">
        <v>31</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U9" t="s">
        <v>0</v>
      </c>
      <c r="V9" t="s">
        <v>1</v>
      </c>
      <c r="W9" s="13" t="s">
        <v>3</v>
      </c>
    </row>
    <row r="10" spans="1:23">
      <c r="A10" s="3" t="s">
        <v>28</v>
      </c>
      <c r="B10" s="4" t="s">
        <v>32</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U10" t="s">
        <v>24</v>
      </c>
      <c r="V10" t="s">
        <v>25</v>
      </c>
      <c r="W10" s="13">
        <f>VLOOKUP(V10, B1:S156, 3, FALSE)</f>
        <v>23990</v>
      </c>
    </row>
    <row r="11" spans="1:23">
      <c r="A11" s="3" t="s">
        <v>33</v>
      </c>
      <c r="B11" s="4" t="s">
        <v>34</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U11" t="s">
        <v>35</v>
      </c>
      <c r="V11" t="s">
        <v>36</v>
      </c>
      <c r="W11" s="13">
        <f t="shared" ref="W11:W12" si="2">VLOOKUP(V11, B2:S157, 3, FALSE)</f>
        <v>18890</v>
      </c>
    </row>
    <row r="12" spans="1:23">
      <c r="A12" s="3" t="s">
        <v>33</v>
      </c>
      <c r="B12" s="4" t="s">
        <v>37</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U12" t="s">
        <v>38</v>
      </c>
      <c r="V12" t="s">
        <v>39</v>
      </c>
      <c r="W12" s="13">
        <f t="shared" si="2"/>
        <v>19045</v>
      </c>
    </row>
    <row r="13" spans="1:23">
      <c r="A13" s="3" t="s">
        <v>33</v>
      </c>
      <c r="B13" s="4" t="s">
        <v>40</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33</v>
      </c>
      <c r="B14" s="4" t="s">
        <v>41</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c r="U14" s="22" t="s">
        <v>42</v>
      </c>
    </row>
    <row r="15" spans="1:23">
      <c r="A15" s="3" t="s">
        <v>43</v>
      </c>
      <c r="B15" s="4" t="s">
        <v>44</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c r="U15" s="18" t="s">
        <v>45</v>
      </c>
      <c r="V15" s="20" t="s">
        <v>19</v>
      </c>
    </row>
    <row r="16" spans="1:23">
      <c r="A16" s="3" t="s">
        <v>43</v>
      </c>
      <c r="B16" s="4" t="s">
        <v>46</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U16" s="18" t="s">
        <v>47</v>
      </c>
      <c r="V16" s="19" t="s">
        <v>20</v>
      </c>
    </row>
    <row r="17" spans="1:26">
      <c r="A17" s="3" t="s">
        <v>43</v>
      </c>
      <c r="B17" s="4" t="s">
        <v>48</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c r="U17" s="18" t="s">
        <v>3</v>
      </c>
      <c r="V17" s="21">
        <f>VLOOKUP(V16,B1:S156, 3, FALSE)</f>
        <v>21500</v>
      </c>
    </row>
    <row r="18" spans="1:26">
      <c r="A18" s="3" t="s">
        <v>43</v>
      </c>
      <c r="B18" s="4" t="s">
        <v>49</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43</v>
      </c>
      <c r="B19" s="4" t="s">
        <v>50</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51</v>
      </c>
      <c r="L19" s="5">
        <v>15</v>
      </c>
      <c r="M19" s="5">
        <v>109.5091165</v>
      </c>
      <c r="N19" s="5">
        <v>117.5</v>
      </c>
      <c r="O19" s="5">
        <v>77</v>
      </c>
      <c r="P19" s="5">
        <v>201.2</v>
      </c>
      <c r="Q19" s="5">
        <v>5.5720000000000001</v>
      </c>
      <c r="R19" s="5">
        <v>30</v>
      </c>
      <c r="S19" s="6">
        <v>41016</v>
      </c>
    </row>
    <row r="20" spans="1:26">
      <c r="A20" s="3" t="s">
        <v>35</v>
      </c>
      <c r="B20" s="4" t="s">
        <v>52</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35</v>
      </c>
      <c r="B21" s="4" t="s">
        <v>53</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35</v>
      </c>
      <c r="B22" s="4" t="s">
        <v>36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35</v>
      </c>
      <c r="B23" s="4" t="s">
        <v>54</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35</v>
      </c>
      <c r="B24" s="4" t="s">
        <v>55</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35</v>
      </c>
      <c r="B25" s="4" t="s">
        <v>56</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35</v>
      </c>
      <c r="B26" s="4" t="s">
        <v>57</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35</v>
      </c>
      <c r="B27" s="4" t="s">
        <v>58</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35</v>
      </c>
      <c r="B28" s="4" t="s">
        <v>59</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60</v>
      </c>
      <c r="B29" s="4" t="s">
        <v>61</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60</v>
      </c>
      <c r="B30" s="4" t="s">
        <v>62</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60</v>
      </c>
      <c r="B31" s="4" t="s">
        <v>63</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60</v>
      </c>
      <c r="B32" s="4" t="s">
        <v>64</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60</v>
      </c>
      <c r="B33" s="4" t="s">
        <v>65</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60</v>
      </c>
      <c r="B34" s="4" t="s">
        <v>66</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38</v>
      </c>
      <c r="B35" s="4" t="s">
        <v>67</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38</v>
      </c>
      <c r="B36" s="4" t="s">
        <v>39</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38</v>
      </c>
      <c r="B37" s="4" t="s">
        <v>68</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38</v>
      </c>
      <c r="B38" s="4" t="s">
        <v>69</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38</v>
      </c>
      <c r="B39" s="4" t="s">
        <v>70</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38</v>
      </c>
      <c r="B40" s="4" t="s">
        <v>71</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51</v>
      </c>
      <c r="L40" s="5">
        <v>17</v>
      </c>
      <c r="M40" s="5">
        <v>90.211700050000005</v>
      </c>
      <c r="N40" s="5">
        <v>138.69999999999999</v>
      </c>
      <c r="O40" s="5">
        <v>79.3</v>
      </c>
      <c r="P40" s="5">
        <v>224.2</v>
      </c>
      <c r="Q40" s="5">
        <v>4.47</v>
      </c>
      <c r="R40" s="5">
        <v>26</v>
      </c>
      <c r="S40" s="6">
        <v>40974</v>
      </c>
    </row>
    <row r="41" spans="1:19">
      <c r="A41" s="3" t="s">
        <v>38</v>
      </c>
      <c r="B41" s="4" t="s">
        <v>72</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51</v>
      </c>
      <c r="L41" s="5">
        <v>15</v>
      </c>
      <c r="M41" s="5">
        <v>71.135291609999996</v>
      </c>
      <c r="N41" s="5">
        <v>109.6</v>
      </c>
      <c r="O41" s="5">
        <v>78.8</v>
      </c>
      <c r="P41" s="5">
        <v>192.6</v>
      </c>
      <c r="Q41" s="5">
        <v>4.2450000000000001</v>
      </c>
      <c r="R41" s="5">
        <v>32</v>
      </c>
      <c r="S41" s="6">
        <v>40914</v>
      </c>
    </row>
    <row r="42" spans="1:19">
      <c r="A42" s="3" t="s">
        <v>38</v>
      </c>
      <c r="B42" s="4" t="s">
        <v>73</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51</v>
      </c>
      <c r="L42" s="5">
        <v>16</v>
      </c>
      <c r="M42" s="5">
        <v>70.078321540000005</v>
      </c>
      <c r="N42" s="5">
        <v>127.2</v>
      </c>
      <c r="O42" s="5">
        <v>78.8</v>
      </c>
      <c r="P42" s="5">
        <v>208.5</v>
      </c>
      <c r="Q42" s="5">
        <v>4.298</v>
      </c>
      <c r="R42" s="5">
        <v>32</v>
      </c>
      <c r="S42" s="6">
        <v>41116</v>
      </c>
    </row>
    <row r="43" spans="1:19">
      <c r="A43" s="3" t="s">
        <v>38</v>
      </c>
      <c r="B43" s="4" t="s">
        <v>74</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51</v>
      </c>
      <c r="L43" s="5">
        <v>19</v>
      </c>
      <c r="M43" s="5">
        <v>49.64500177</v>
      </c>
      <c r="N43" s="5">
        <v>131</v>
      </c>
      <c r="O43" s="5">
        <v>71.5</v>
      </c>
      <c r="P43" s="5">
        <v>215</v>
      </c>
      <c r="Q43" s="5">
        <v>3.5569999999999999</v>
      </c>
      <c r="R43" s="5">
        <v>22</v>
      </c>
      <c r="S43" s="6">
        <v>40872</v>
      </c>
    </row>
    <row r="44" spans="1:19">
      <c r="A44" s="3" t="s">
        <v>38</v>
      </c>
      <c r="B44" s="4" t="s">
        <v>75</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51</v>
      </c>
      <c r="L44" s="5">
        <v>17</v>
      </c>
      <c r="M44" s="5">
        <v>92.85412522</v>
      </c>
      <c r="N44" s="5">
        <v>115.7</v>
      </c>
      <c r="O44" s="5">
        <v>71.7</v>
      </c>
      <c r="P44" s="5">
        <v>193.5</v>
      </c>
      <c r="Q44" s="5">
        <v>4.3940000000000001</v>
      </c>
      <c r="R44" s="5">
        <v>25</v>
      </c>
      <c r="S44" s="6">
        <v>41087</v>
      </c>
    </row>
    <row r="45" spans="1:19">
      <c r="A45" s="3" t="s">
        <v>38</v>
      </c>
      <c r="B45" s="4" t="s">
        <v>76</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51</v>
      </c>
      <c r="L45" s="5">
        <v>24</v>
      </c>
      <c r="M45" s="5">
        <v>61.227000310000001</v>
      </c>
      <c r="N45" s="5">
        <v>113.3</v>
      </c>
      <c r="O45" s="5">
        <v>76.8</v>
      </c>
      <c r="P45" s="5">
        <v>186.3</v>
      </c>
      <c r="Q45" s="5">
        <v>3.5329999999999999</v>
      </c>
      <c r="R45" s="5">
        <v>20</v>
      </c>
      <c r="S45" s="6">
        <v>40787</v>
      </c>
    </row>
    <row r="46" spans="1:19">
      <c r="A46" s="3" t="s">
        <v>77</v>
      </c>
      <c r="B46" s="4" t="s">
        <v>78</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77</v>
      </c>
      <c r="B47" s="4" t="s">
        <v>79</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77</v>
      </c>
      <c r="B48" s="4" t="s">
        <v>80</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77</v>
      </c>
      <c r="B49" s="4" t="s">
        <v>81</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77</v>
      </c>
      <c r="B50" s="4" t="s">
        <v>82</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77</v>
      </c>
      <c r="B51" s="4" t="s">
        <v>83</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77</v>
      </c>
      <c r="B52" s="4" t="s">
        <v>84</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51</v>
      </c>
      <c r="L52" s="5">
        <v>19</v>
      </c>
      <c r="M52" s="5">
        <v>87.635495779999999</v>
      </c>
      <c r="N52" s="5">
        <v>111.6</v>
      </c>
      <c r="O52" s="5">
        <v>70.2</v>
      </c>
      <c r="P52" s="5">
        <v>190.7</v>
      </c>
      <c r="Q52" s="5">
        <v>3.8759999999999999</v>
      </c>
      <c r="R52" s="5">
        <v>21</v>
      </c>
      <c r="S52" s="6">
        <v>41024</v>
      </c>
    </row>
    <row r="53" spans="1:19">
      <c r="A53" s="3" t="s">
        <v>77</v>
      </c>
      <c r="B53" s="4" t="s">
        <v>85</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51</v>
      </c>
      <c r="L53" s="5">
        <v>21</v>
      </c>
      <c r="M53" s="5">
        <v>62.095048390000002</v>
      </c>
      <c r="N53" s="5">
        <v>120.7</v>
      </c>
      <c r="O53" s="5">
        <v>76.599999999999994</v>
      </c>
      <c r="P53" s="5">
        <v>200.9</v>
      </c>
      <c r="Q53" s="5">
        <v>3.7610000000000001</v>
      </c>
      <c r="R53" s="5">
        <v>26</v>
      </c>
      <c r="S53" s="6">
        <v>40964</v>
      </c>
    </row>
    <row r="54" spans="1:19">
      <c r="A54" s="3" t="s">
        <v>77</v>
      </c>
      <c r="B54" s="4" t="s">
        <v>86</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51</v>
      </c>
      <c r="L54" s="5">
        <v>16</v>
      </c>
      <c r="M54" s="5">
        <v>100.0248023</v>
      </c>
      <c r="N54" s="5">
        <v>119</v>
      </c>
      <c r="O54" s="5">
        <v>78.7</v>
      </c>
      <c r="P54" s="5">
        <v>204.6</v>
      </c>
      <c r="Q54" s="5">
        <v>4.8079999999999998</v>
      </c>
      <c r="R54" s="5">
        <v>26</v>
      </c>
      <c r="S54" s="6">
        <v>41166</v>
      </c>
    </row>
    <row r="55" spans="1:19">
      <c r="A55" s="3" t="s">
        <v>77</v>
      </c>
      <c r="B55" s="4" t="s">
        <v>87</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51</v>
      </c>
      <c r="L55" s="5">
        <v>23</v>
      </c>
      <c r="M55" s="5">
        <v>47.389531310000002</v>
      </c>
      <c r="N55" s="5">
        <v>117.5</v>
      </c>
      <c r="O55" s="5">
        <v>69.400000000000006</v>
      </c>
      <c r="P55" s="5">
        <v>200.7</v>
      </c>
      <c r="Q55" s="5">
        <v>3.0859999999999999</v>
      </c>
      <c r="R55" s="5">
        <v>20</v>
      </c>
      <c r="S55" s="6">
        <v>40922</v>
      </c>
    </row>
    <row r="56" spans="1:19">
      <c r="A56" s="3" t="s">
        <v>77</v>
      </c>
      <c r="B56" s="4" t="s">
        <v>88</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51</v>
      </c>
      <c r="L56" s="5">
        <v>18</v>
      </c>
      <c r="M56" s="5">
        <v>89.401934729999994</v>
      </c>
      <c r="N56" s="5">
        <v>138.5</v>
      </c>
      <c r="O56" s="5">
        <v>79.099999999999994</v>
      </c>
      <c r="P56" s="5">
        <v>224.5</v>
      </c>
      <c r="Q56" s="5">
        <v>4.2409999999999997</v>
      </c>
      <c r="R56" s="5">
        <v>25.1</v>
      </c>
      <c r="S56" s="6">
        <v>41137</v>
      </c>
    </row>
    <row r="57" spans="1:19">
      <c r="A57" s="3" t="s">
        <v>89</v>
      </c>
      <c r="B57" s="4" t="s">
        <v>90</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89</v>
      </c>
      <c r="B58" s="4" t="s">
        <v>91</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89</v>
      </c>
      <c r="B59" s="4" t="s">
        <v>92</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51</v>
      </c>
      <c r="L59" s="5">
        <v>24</v>
      </c>
      <c r="M59" s="5">
        <v>60.087966620000003</v>
      </c>
      <c r="N59" s="5">
        <v>103.2</v>
      </c>
      <c r="O59" s="5">
        <v>68.900000000000006</v>
      </c>
      <c r="P59" s="5">
        <v>177.6</v>
      </c>
      <c r="Q59" s="5">
        <v>3.2189999999999999</v>
      </c>
      <c r="R59" s="5">
        <v>15.3</v>
      </c>
      <c r="S59" s="6">
        <v>40989</v>
      </c>
    </row>
    <row r="60" spans="1:19">
      <c r="A60" s="3" t="s">
        <v>89</v>
      </c>
      <c r="B60" s="4" t="s">
        <v>93</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51</v>
      </c>
      <c r="L60" s="5">
        <v>19</v>
      </c>
      <c r="M60" s="5">
        <v>83.602500800000001</v>
      </c>
      <c r="N60" s="5">
        <v>106.4</v>
      </c>
      <c r="O60" s="5">
        <v>70.400000000000006</v>
      </c>
      <c r="P60" s="5">
        <v>178.2</v>
      </c>
      <c r="Q60" s="5">
        <v>3.8570000000000002</v>
      </c>
      <c r="R60" s="5">
        <v>21.1</v>
      </c>
      <c r="S60" s="6">
        <v>41191</v>
      </c>
    </row>
    <row r="61" spans="1:19">
      <c r="A61" s="3" t="s">
        <v>89</v>
      </c>
      <c r="B61" s="4" t="s">
        <v>94</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51</v>
      </c>
      <c r="L61" s="5">
        <v>23</v>
      </c>
      <c r="M61" s="5">
        <v>85.217691340000002</v>
      </c>
      <c r="N61" s="5">
        <v>118.1</v>
      </c>
      <c r="O61" s="5">
        <v>75.599999999999994</v>
      </c>
      <c r="P61" s="5">
        <v>201.2</v>
      </c>
      <c r="Q61" s="5">
        <v>4.2880000000000003</v>
      </c>
      <c r="R61" s="5">
        <v>20</v>
      </c>
      <c r="S61" s="6">
        <v>40947</v>
      </c>
    </row>
    <row r="62" spans="1:19">
      <c r="A62" s="3" t="s">
        <v>95</v>
      </c>
      <c r="B62" s="4" t="s">
        <v>96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95</v>
      </c>
      <c r="B63" s="4" t="s">
        <v>97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95</v>
      </c>
      <c r="B64" s="4" t="s">
        <v>98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99</v>
      </c>
      <c r="B65" s="4" t="s">
        <v>100</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101</v>
      </c>
      <c r="B66" s="4" t="s">
        <v>102</v>
      </c>
      <c r="C66" s="10">
        <v>15467</v>
      </c>
      <c r="D66" s="11">
        <v>42800</v>
      </c>
      <c r="E66" s="11">
        <v>33219</v>
      </c>
      <c r="F66" s="12">
        <f t="shared" ref="F66:F129" si="3">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103</v>
      </c>
      <c r="B67" s="4" t="s">
        <v>104</v>
      </c>
      <c r="C67" s="10">
        <v>55557</v>
      </c>
      <c r="D67" s="11">
        <v>14460</v>
      </c>
      <c r="E67" s="11">
        <v>13475</v>
      </c>
      <c r="F67" s="12">
        <f t="shared" si="3"/>
        <v>0.931881051175657</v>
      </c>
      <c r="G67" s="12" t="str">
        <f t="shared" ref="G67:G130" si="4">IF(F67&gt;69%, "GOOD", "POOR")</f>
        <v>GOOD</v>
      </c>
      <c r="H67" s="5">
        <v>2.5</v>
      </c>
      <c r="I67" s="5">
        <v>120</v>
      </c>
      <c r="J67" s="5" t="str" cm="1">
        <f t="array" ref="J67">_xlfn.IFS(I67&gt;299,"High HP",I67&gt;99,"Medium HP",I67&lt;100,"Low HP")</f>
        <v>Medium HP</v>
      </c>
      <c r="K67" s="5" t="s">
        <v>51</v>
      </c>
      <c r="L67" s="5">
        <v>17</v>
      </c>
      <c r="M67" s="5">
        <v>48.672897910000003</v>
      </c>
      <c r="N67" s="5">
        <v>93.4</v>
      </c>
      <c r="O67" s="5">
        <v>66.7</v>
      </c>
      <c r="P67" s="5">
        <v>152</v>
      </c>
      <c r="Q67" s="5">
        <v>3.0449999999999999</v>
      </c>
      <c r="R67" s="5">
        <v>19</v>
      </c>
      <c r="S67" s="6">
        <v>40972</v>
      </c>
    </row>
    <row r="68" spans="1:19">
      <c r="A68" s="3" t="s">
        <v>103</v>
      </c>
      <c r="B68" s="4" t="s">
        <v>105</v>
      </c>
      <c r="C68" s="10">
        <v>80556</v>
      </c>
      <c r="D68" s="11">
        <v>21620</v>
      </c>
      <c r="E68" s="11">
        <v>13775</v>
      </c>
      <c r="F68" s="12">
        <f t="shared" si="3"/>
        <v>0.63714153561517117</v>
      </c>
      <c r="G68" s="12" t="str">
        <f t="shared" si="4"/>
        <v>POOR</v>
      </c>
      <c r="H68" s="5">
        <v>4</v>
      </c>
      <c r="I68" s="5">
        <v>190</v>
      </c>
      <c r="J68" s="5" t="str" cm="1">
        <f t="array" ref="J68">_xlfn.IFS(I68&gt;299,"High HP",I68&gt;99,"Medium HP",I68&lt;100,"Low HP")</f>
        <v>Medium HP</v>
      </c>
      <c r="K68" s="5" t="s">
        <v>51</v>
      </c>
      <c r="L68" s="5">
        <v>20</v>
      </c>
      <c r="M68" s="5">
        <v>76.584439619999998</v>
      </c>
      <c r="N68" s="5">
        <v>101.4</v>
      </c>
      <c r="O68" s="5">
        <v>69.400000000000006</v>
      </c>
      <c r="P68" s="5">
        <v>167.5</v>
      </c>
      <c r="Q68" s="5">
        <v>3.194</v>
      </c>
      <c r="R68" s="5">
        <v>20</v>
      </c>
      <c r="S68" s="6">
        <v>41187</v>
      </c>
    </row>
    <row r="69" spans="1:19">
      <c r="A69" s="3" t="s">
        <v>103</v>
      </c>
      <c r="B69" s="4" t="s">
        <v>106</v>
      </c>
      <c r="C69" s="10">
        <v>157040</v>
      </c>
      <c r="D69" s="11">
        <v>26895</v>
      </c>
      <c r="E69" s="11">
        <v>18810</v>
      </c>
      <c r="F69" s="12">
        <f t="shared" si="3"/>
        <v>0.69938650306748462</v>
      </c>
      <c r="G69" s="12" t="str">
        <f t="shared" si="4"/>
        <v>GOOD</v>
      </c>
      <c r="H69" s="5">
        <v>4</v>
      </c>
      <c r="I69" s="5">
        <v>195</v>
      </c>
      <c r="J69" s="5" t="str" cm="1">
        <f t="array" ref="J69">_xlfn.IFS(I69&gt;299,"High HP",I69&gt;99,"Medium HP",I69&lt;100,"Low HP")</f>
        <v>Medium HP</v>
      </c>
      <c r="K69" s="5" t="s">
        <v>51</v>
      </c>
      <c r="L69" s="5">
        <v>19</v>
      </c>
      <c r="M69" s="5">
        <v>80.387779120000005</v>
      </c>
      <c r="N69" s="5">
        <v>105.9</v>
      </c>
      <c r="O69" s="5">
        <v>72.3</v>
      </c>
      <c r="P69" s="5">
        <v>181.5</v>
      </c>
      <c r="Q69" s="5">
        <v>3.88</v>
      </c>
      <c r="R69" s="5">
        <v>20.5</v>
      </c>
      <c r="S69" s="6">
        <v>40887</v>
      </c>
    </row>
    <row r="70" spans="1:19">
      <c r="A70" s="3" t="s">
        <v>107</v>
      </c>
      <c r="B70" s="4" t="s">
        <v>108</v>
      </c>
      <c r="C70" s="10">
        <v>24072</v>
      </c>
      <c r="D70" s="11">
        <v>31505</v>
      </c>
      <c r="E70" s="11">
        <v>26975</v>
      </c>
      <c r="F70" s="12">
        <f t="shared" si="3"/>
        <v>0.85621329947627356</v>
      </c>
      <c r="G70" s="12" t="str">
        <f t="shared" si="4"/>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107</v>
      </c>
      <c r="B71" s="4" t="s">
        <v>109</v>
      </c>
      <c r="C71" s="10">
        <v>12698</v>
      </c>
      <c r="D71" s="11">
        <v>37805</v>
      </c>
      <c r="E71" s="11">
        <v>32075.000000000004</v>
      </c>
      <c r="F71" s="12">
        <f t="shared" si="3"/>
        <v>0.8484327469911388</v>
      </c>
      <c r="G71" s="12" t="str">
        <f t="shared" si="4"/>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107</v>
      </c>
      <c r="B72" s="4" t="s">
        <v>110</v>
      </c>
      <c r="C72" s="10">
        <v>3334</v>
      </c>
      <c r="D72" s="11">
        <v>46305</v>
      </c>
      <c r="E72" s="11">
        <v>38955</v>
      </c>
      <c r="F72" s="12">
        <f t="shared" si="3"/>
        <v>0.84126984126984128</v>
      </c>
      <c r="G72" s="12" t="str">
        <f t="shared" si="4"/>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107</v>
      </c>
      <c r="B73" s="4" t="s">
        <v>111</v>
      </c>
      <c r="C73" s="10">
        <v>6375</v>
      </c>
      <c r="D73" s="11">
        <v>54005</v>
      </c>
      <c r="E73" s="11">
        <v>40375</v>
      </c>
      <c r="F73" s="12">
        <f t="shared" si="3"/>
        <v>0.74761596148504772</v>
      </c>
      <c r="G73" s="12" t="str">
        <f t="shared" si="4"/>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107</v>
      </c>
      <c r="B74" s="4" t="s">
        <v>112</v>
      </c>
      <c r="C74" s="10">
        <v>9126</v>
      </c>
      <c r="D74" s="11">
        <v>60105</v>
      </c>
      <c r="E74" s="11">
        <v>43870</v>
      </c>
      <c r="F74" s="12">
        <f t="shared" si="3"/>
        <v>0.72988936028616591</v>
      </c>
      <c r="G74" s="12" t="str">
        <f t="shared" si="4"/>
        <v>GOOD</v>
      </c>
      <c r="H74" s="5">
        <v>4.7</v>
      </c>
      <c r="I74" s="5">
        <v>230</v>
      </c>
      <c r="J74" s="5" t="str" cm="1">
        <f t="array" ref="J74">_xlfn.IFS(I74&gt;299,"High HP",I74&gt;99,"Medium HP",I74&lt;100,"Low HP")</f>
        <v>Medium HP</v>
      </c>
      <c r="K74" s="5" t="s">
        <v>51</v>
      </c>
      <c r="L74" s="5">
        <v>15</v>
      </c>
      <c r="M74" s="5">
        <v>105.760458</v>
      </c>
      <c r="N74" s="5">
        <v>112.2</v>
      </c>
      <c r="O74" s="5">
        <v>76.400000000000006</v>
      </c>
      <c r="P74" s="5">
        <v>192.5</v>
      </c>
      <c r="Q74" s="5">
        <v>5.4009999999999998</v>
      </c>
      <c r="R74" s="5">
        <v>25.4</v>
      </c>
      <c r="S74" s="6">
        <v>41212</v>
      </c>
    </row>
    <row r="75" spans="1:19">
      <c r="A75" s="3" t="s">
        <v>107</v>
      </c>
      <c r="B75" s="4" t="s">
        <v>113</v>
      </c>
      <c r="C75" s="10">
        <v>51238</v>
      </c>
      <c r="D75" s="11">
        <v>34605</v>
      </c>
      <c r="E75" s="11">
        <v>29140</v>
      </c>
      <c r="F75" s="12">
        <f t="shared" si="3"/>
        <v>0.84207484467562488</v>
      </c>
      <c r="G75" s="12" t="str">
        <f t="shared" si="4"/>
        <v>GOOD</v>
      </c>
      <c r="H75" s="5">
        <v>3</v>
      </c>
      <c r="I75" s="5">
        <v>220</v>
      </c>
      <c r="J75" s="5" t="str" cm="1">
        <f t="array" ref="J75">_xlfn.IFS(I75&gt;299,"High HP",I75&gt;99,"Medium HP",I75&lt;100,"Low HP")</f>
        <v>Medium HP</v>
      </c>
      <c r="K75" s="5" t="s">
        <v>51</v>
      </c>
      <c r="L75" s="5">
        <v>21</v>
      </c>
      <c r="M75" s="5">
        <v>91.943801559999997</v>
      </c>
      <c r="N75" s="5">
        <v>103</v>
      </c>
      <c r="O75" s="5">
        <v>71.5</v>
      </c>
      <c r="P75" s="5">
        <v>180.1</v>
      </c>
      <c r="Q75" s="5">
        <v>3.9</v>
      </c>
      <c r="R75" s="5">
        <v>17.2</v>
      </c>
      <c r="S75" s="6">
        <v>40912</v>
      </c>
    </row>
    <row r="76" spans="1:19">
      <c r="A76" s="3" t="s">
        <v>114</v>
      </c>
      <c r="B76" s="4" t="s">
        <v>115</v>
      </c>
      <c r="C76" s="10">
        <v>13798</v>
      </c>
      <c r="D76" s="11">
        <v>39080</v>
      </c>
      <c r="E76" s="11">
        <v>20525</v>
      </c>
      <c r="F76" s="12">
        <f t="shared" si="3"/>
        <v>0.52520470829068577</v>
      </c>
      <c r="G76" s="12" t="str">
        <f t="shared" si="4"/>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114</v>
      </c>
      <c r="B77" s="4" t="s">
        <v>116</v>
      </c>
      <c r="C77" s="10">
        <v>48911</v>
      </c>
      <c r="D77" s="11">
        <v>43330</v>
      </c>
      <c r="E77" s="11">
        <v>21725</v>
      </c>
      <c r="F77" s="12">
        <f t="shared" si="3"/>
        <v>0.5013847219016847</v>
      </c>
      <c r="G77" s="12" t="str">
        <f t="shared" si="4"/>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114</v>
      </c>
      <c r="B78" s="4" t="s">
        <v>117</v>
      </c>
      <c r="C78" s="10">
        <v>22925</v>
      </c>
      <c r="D78" s="11">
        <v>42660</v>
      </c>
      <c r="E78" s="11">
        <v>20765</v>
      </c>
      <c r="F78" s="12">
        <f t="shared" si="3"/>
        <v>0.48675574308485703</v>
      </c>
      <c r="G78" s="12" t="str">
        <f t="shared" si="4"/>
        <v>POOR</v>
      </c>
      <c r="H78" s="5">
        <v>5.4</v>
      </c>
      <c r="I78" s="5">
        <v>300</v>
      </c>
      <c r="J78" s="5" t="str" cm="1">
        <f t="array" ref="J78">_xlfn.IFS(I78&gt;299,"High HP",I78&gt;99,"Medium HP",I78&lt;100,"Low HP")</f>
        <v>High HP</v>
      </c>
      <c r="K78" s="5" t="s">
        <v>51</v>
      </c>
      <c r="L78" s="5">
        <v>15</v>
      </c>
      <c r="M78" s="5">
        <v>123.97204670000001</v>
      </c>
      <c r="N78" s="5">
        <v>119</v>
      </c>
      <c r="O78" s="5">
        <v>79.900000000000006</v>
      </c>
      <c r="P78" s="5">
        <v>204.8</v>
      </c>
      <c r="Q78" s="5">
        <v>5.3929999999999998</v>
      </c>
      <c r="R78" s="5">
        <v>30</v>
      </c>
      <c r="S78" s="6">
        <v>41266</v>
      </c>
    </row>
    <row r="79" spans="1:19">
      <c r="A79" s="3" t="s">
        <v>118</v>
      </c>
      <c r="B79" s="4" t="s">
        <v>119</v>
      </c>
      <c r="C79" s="10">
        <v>26232</v>
      </c>
      <c r="D79" s="11">
        <v>13987</v>
      </c>
      <c r="E79" s="11">
        <v>8325</v>
      </c>
      <c r="F79" s="12">
        <f t="shared" si="3"/>
        <v>0.59519553871452058</v>
      </c>
      <c r="G79" s="12" t="str">
        <f t="shared" si="4"/>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118</v>
      </c>
      <c r="B80" s="4" t="s">
        <v>120</v>
      </c>
      <c r="C80" s="10">
        <v>42541</v>
      </c>
      <c r="D80" s="11">
        <v>19047</v>
      </c>
      <c r="E80" s="11">
        <v>10395</v>
      </c>
      <c r="F80" s="12">
        <f t="shared" si="3"/>
        <v>0.54575523704520401</v>
      </c>
      <c r="G80" s="12" t="str">
        <f t="shared" si="4"/>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118</v>
      </c>
      <c r="B81" s="4" t="s">
        <v>121</v>
      </c>
      <c r="C81" s="10">
        <v>55616</v>
      </c>
      <c r="D81" s="11">
        <v>17357</v>
      </c>
      <c r="E81" s="11">
        <v>10595</v>
      </c>
      <c r="F81" s="12">
        <f t="shared" si="3"/>
        <v>0.61041654663824396</v>
      </c>
      <c r="G81" s="12" t="str">
        <f t="shared" si="4"/>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118</v>
      </c>
      <c r="B82" s="4" t="s">
        <v>122</v>
      </c>
      <c r="C82" s="10">
        <v>5711</v>
      </c>
      <c r="D82" s="11">
        <v>24997</v>
      </c>
      <c r="E82" s="11">
        <v>16575</v>
      </c>
      <c r="F82" s="12">
        <f t="shared" si="3"/>
        <v>0.66307956954834579</v>
      </c>
      <c r="G82" s="12" t="str">
        <f t="shared" si="4"/>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118</v>
      </c>
      <c r="B83" s="4" t="s">
        <v>123</v>
      </c>
      <c r="C83" s="10">
        <v>110</v>
      </c>
      <c r="D83" s="11">
        <v>25450</v>
      </c>
      <c r="E83" s="11">
        <v>20940</v>
      </c>
      <c r="F83" s="12">
        <f t="shared" si="3"/>
        <v>0.82278978388998036</v>
      </c>
      <c r="G83" s="12" t="str">
        <f t="shared" si="4"/>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118</v>
      </c>
      <c r="B84" s="4" t="s">
        <v>124</v>
      </c>
      <c r="C84" s="10">
        <v>11337</v>
      </c>
      <c r="D84" s="11">
        <v>31807</v>
      </c>
      <c r="E84" s="11">
        <v>19125</v>
      </c>
      <c r="F84" s="12">
        <f t="shared" si="3"/>
        <v>0.601282736504543</v>
      </c>
      <c r="G84" s="12" t="str">
        <f t="shared" si="4"/>
        <v>POOR</v>
      </c>
      <c r="H84" s="5">
        <v>3.5</v>
      </c>
      <c r="I84" s="5">
        <v>200</v>
      </c>
      <c r="J84" s="5" t="str" cm="1">
        <f t="array" ref="J84">_xlfn.IFS(I84&gt;299,"High HP",I84&gt;99,"Medium HP",I84&lt;100,"Low HP")</f>
        <v>Medium HP</v>
      </c>
      <c r="K84" s="5" t="s">
        <v>51</v>
      </c>
      <c r="L84" s="5">
        <v>18</v>
      </c>
      <c r="M84" s="5">
        <v>83.920815039999994</v>
      </c>
      <c r="N84" s="5">
        <v>107.3</v>
      </c>
      <c r="O84" s="5">
        <v>69.900000000000006</v>
      </c>
      <c r="P84" s="5">
        <v>186.6</v>
      </c>
      <c r="Q84" s="5">
        <v>4.5199999999999996</v>
      </c>
      <c r="R84" s="5">
        <v>24.3</v>
      </c>
      <c r="S84" s="6">
        <v>40925</v>
      </c>
    </row>
    <row r="85" spans="1:19">
      <c r="A85" s="3" t="s">
        <v>118</v>
      </c>
      <c r="B85" s="4" t="s">
        <v>125</v>
      </c>
      <c r="C85" s="10">
        <v>39348</v>
      </c>
      <c r="D85" s="11">
        <v>22527</v>
      </c>
      <c r="E85" s="11">
        <v>13880</v>
      </c>
      <c r="F85" s="12">
        <f t="shared" si="3"/>
        <v>0.6161495094775159</v>
      </c>
      <c r="G85" s="12" t="str">
        <f t="shared" si="4"/>
        <v>POOR</v>
      </c>
      <c r="H85" s="5">
        <v>3</v>
      </c>
      <c r="I85" s="5">
        <v>173</v>
      </c>
      <c r="J85" s="5" t="str" cm="1">
        <f t="array" ref="J85">_xlfn.IFS(I85&gt;299,"High HP",I85&gt;99,"Medium HP",I85&lt;100,"Low HP")</f>
        <v>Medium HP</v>
      </c>
      <c r="K85" s="5" t="s">
        <v>51</v>
      </c>
      <c r="L85" s="5">
        <v>20</v>
      </c>
      <c r="M85" s="5">
        <v>70.660941789999995</v>
      </c>
      <c r="N85" s="5">
        <v>107.3</v>
      </c>
      <c r="O85" s="5">
        <v>66.7</v>
      </c>
      <c r="P85" s="5">
        <v>178.3</v>
      </c>
      <c r="Q85" s="5">
        <v>3.51</v>
      </c>
      <c r="R85" s="5">
        <v>19.5</v>
      </c>
      <c r="S85" s="6">
        <v>41047</v>
      </c>
    </row>
    <row r="86" spans="1:19">
      <c r="A86" s="3" t="s">
        <v>126</v>
      </c>
      <c r="B86" s="4" t="s">
        <v>127</v>
      </c>
      <c r="C86" s="10">
        <v>14351</v>
      </c>
      <c r="D86" s="11">
        <v>16239.999999999998</v>
      </c>
      <c r="E86" s="11">
        <v>8800</v>
      </c>
      <c r="F86" s="12">
        <f t="shared" si="3"/>
        <v>0.54187192118226613</v>
      </c>
      <c r="G86" s="12" t="str">
        <f t="shared" si="4"/>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126</v>
      </c>
      <c r="B87" s="4" t="s">
        <v>128</v>
      </c>
      <c r="C87" s="10">
        <v>26529</v>
      </c>
      <c r="D87" s="11">
        <v>16540</v>
      </c>
      <c r="E87" s="11">
        <v>13890</v>
      </c>
      <c r="F87" s="12">
        <f t="shared" si="3"/>
        <v>0.83978234582829503</v>
      </c>
      <c r="G87" s="12" t="str">
        <f t="shared" si="4"/>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126</v>
      </c>
      <c r="B88" s="4" t="s">
        <v>129</v>
      </c>
      <c r="C88" s="10">
        <v>67956</v>
      </c>
      <c r="D88" s="11">
        <v>19035</v>
      </c>
      <c r="E88" s="11">
        <v>11030</v>
      </c>
      <c r="F88" s="12">
        <f t="shared" si="3"/>
        <v>0.57945889151562913</v>
      </c>
      <c r="G88" s="12" t="str">
        <f t="shared" si="4"/>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126</v>
      </c>
      <c r="B89" s="4" t="s">
        <v>130</v>
      </c>
      <c r="C89" s="10">
        <v>81174</v>
      </c>
      <c r="D89" s="11">
        <v>22605</v>
      </c>
      <c r="E89" s="11">
        <v>14875</v>
      </c>
      <c r="F89" s="12">
        <f t="shared" si="3"/>
        <v>0.65804025658040255</v>
      </c>
      <c r="G89" s="12" t="str">
        <f t="shared" si="4"/>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126</v>
      </c>
      <c r="B90" s="4" t="s">
        <v>131</v>
      </c>
      <c r="C90" s="10">
        <v>27609</v>
      </c>
      <c r="D90" s="11">
        <v>27560</v>
      </c>
      <c r="E90" s="11">
        <v>20430</v>
      </c>
      <c r="F90" s="12">
        <f t="shared" si="3"/>
        <v>0.74129172714078373</v>
      </c>
      <c r="G90" s="12" t="str">
        <f t="shared" si="4"/>
        <v>GOOD</v>
      </c>
      <c r="H90" s="5">
        <v>4</v>
      </c>
      <c r="I90" s="5">
        <v>210</v>
      </c>
      <c r="J90" s="5" t="str" cm="1">
        <f t="array" ref="J90">_xlfn.IFS(I90&gt;299,"High HP",I90&gt;99,"Medium HP",I90&lt;100,"Low HP")</f>
        <v>Medium HP</v>
      </c>
      <c r="K90" s="5" t="s">
        <v>51</v>
      </c>
      <c r="L90" s="5">
        <v>18</v>
      </c>
      <c r="M90" s="5">
        <v>85.949744249999995</v>
      </c>
      <c r="N90" s="5">
        <v>111.6</v>
      </c>
      <c r="O90" s="5">
        <v>70.2</v>
      </c>
      <c r="P90" s="5">
        <v>190.1</v>
      </c>
      <c r="Q90" s="5">
        <v>3.8759999999999999</v>
      </c>
      <c r="R90" s="5">
        <v>21</v>
      </c>
      <c r="S90" s="6">
        <v>39491</v>
      </c>
    </row>
    <row r="91" spans="1:19">
      <c r="A91" s="3" t="s">
        <v>126</v>
      </c>
      <c r="B91" s="4" t="s">
        <v>132</v>
      </c>
      <c r="C91" s="10">
        <v>20380</v>
      </c>
      <c r="D91" s="11">
        <v>22510</v>
      </c>
      <c r="E91" s="11">
        <v>14795</v>
      </c>
      <c r="F91" s="12">
        <f t="shared" si="3"/>
        <v>0.65726343847179036</v>
      </c>
      <c r="G91" s="12" t="str">
        <f t="shared" si="4"/>
        <v>POOR</v>
      </c>
      <c r="H91" s="5">
        <v>3.3</v>
      </c>
      <c r="I91" s="5">
        <v>170</v>
      </c>
      <c r="J91" s="5" t="str" cm="1">
        <f t="array" ref="J91">_xlfn.IFS(I91&gt;299,"High HP",I91&gt;99,"Medium HP",I91&lt;100,"Low HP")</f>
        <v>Medium HP</v>
      </c>
      <c r="K91" s="5" t="s">
        <v>51</v>
      </c>
      <c r="L91" s="5">
        <v>21</v>
      </c>
      <c r="M91" s="5">
        <v>69.671460999999994</v>
      </c>
      <c r="N91" s="5">
        <v>112.2</v>
      </c>
      <c r="O91" s="5">
        <v>74.900000000000006</v>
      </c>
      <c r="P91" s="5">
        <v>194.7</v>
      </c>
      <c r="Q91" s="5">
        <v>3.944</v>
      </c>
      <c r="R91" s="5">
        <v>20</v>
      </c>
      <c r="S91" s="6">
        <v>40106</v>
      </c>
    </row>
    <row r="92" spans="1:19">
      <c r="A92" s="3" t="s">
        <v>133</v>
      </c>
      <c r="B92" s="4" t="s">
        <v>134</v>
      </c>
      <c r="C92" s="10">
        <v>18392</v>
      </c>
      <c r="D92" s="11">
        <v>31750</v>
      </c>
      <c r="E92" s="11">
        <v>26050</v>
      </c>
      <c r="F92" s="12">
        <f t="shared" si="3"/>
        <v>0.82047244094488192</v>
      </c>
      <c r="G92" s="12" t="str">
        <f t="shared" si="4"/>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133</v>
      </c>
      <c r="B93" s="4" t="s">
        <v>135</v>
      </c>
      <c r="C93" s="10">
        <v>27602</v>
      </c>
      <c r="D93" s="11">
        <v>49900</v>
      </c>
      <c r="E93" s="11">
        <v>41450</v>
      </c>
      <c r="F93" s="12">
        <f t="shared" si="3"/>
        <v>0.83066132264529058</v>
      </c>
      <c r="G93" s="12" t="str">
        <f t="shared" si="4"/>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133</v>
      </c>
      <c r="B94" s="4" t="s">
        <v>136</v>
      </c>
      <c r="C94" s="10">
        <v>16774</v>
      </c>
      <c r="D94" s="11">
        <v>69700</v>
      </c>
      <c r="E94" s="11">
        <v>50375</v>
      </c>
      <c r="F94" s="12">
        <f t="shared" si="3"/>
        <v>0.72274031563845054</v>
      </c>
      <c r="G94" s="12" t="str">
        <f t="shared" si="4"/>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133</v>
      </c>
      <c r="B95" s="4" t="s">
        <v>137</v>
      </c>
      <c r="C95" s="10">
        <v>3311</v>
      </c>
      <c r="D95" s="11">
        <v>82600</v>
      </c>
      <c r="E95" s="11">
        <v>58600</v>
      </c>
      <c r="F95" s="12">
        <f t="shared" si="3"/>
        <v>0.70944309927360771</v>
      </c>
      <c r="G95" s="12" t="str">
        <f t="shared" si="4"/>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133</v>
      </c>
      <c r="B96" s="4" t="s">
        <v>138</v>
      </c>
      <c r="C96" s="10">
        <v>7998</v>
      </c>
      <c r="D96" s="11">
        <v>38900</v>
      </c>
      <c r="E96" s="11">
        <v>32436</v>
      </c>
      <c r="F96" s="12">
        <f t="shared" si="3"/>
        <v>0.83383033419023134</v>
      </c>
      <c r="G96" s="12" t="str">
        <f t="shared" si="4"/>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133</v>
      </c>
      <c r="B97" s="4" t="s">
        <v>139</v>
      </c>
      <c r="C97" s="10">
        <v>1526</v>
      </c>
      <c r="D97" s="11">
        <v>41000</v>
      </c>
      <c r="E97" s="11">
        <v>28635</v>
      </c>
      <c r="F97" s="12">
        <f t="shared" si="3"/>
        <v>0.69841463414634142</v>
      </c>
      <c r="G97" s="12" t="str">
        <f t="shared" si="4"/>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133</v>
      </c>
      <c r="B98" s="4" t="s">
        <v>140</v>
      </c>
      <c r="C98" s="10">
        <v>11592</v>
      </c>
      <c r="D98" s="11">
        <v>41600</v>
      </c>
      <c r="E98" s="11">
        <v>29200</v>
      </c>
      <c r="F98" s="12">
        <f t="shared" si="3"/>
        <v>0.70192307692307687</v>
      </c>
      <c r="G98" s="12" t="str">
        <f t="shared" si="4"/>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133</v>
      </c>
      <c r="B99" s="4" t="s">
        <v>141</v>
      </c>
      <c r="C99" s="10">
        <v>954</v>
      </c>
      <c r="D99" s="11">
        <v>85500</v>
      </c>
      <c r="E99" s="11">
        <v>63423</v>
      </c>
      <c r="F99" s="12">
        <f t="shared" si="3"/>
        <v>0.74178947368421055</v>
      </c>
      <c r="G99" s="12" t="str">
        <f t="shared" si="4"/>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133</v>
      </c>
      <c r="B100" s="4" t="s">
        <v>142</v>
      </c>
      <c r="C100" s="10">
        <v>28976</v>
      </c>
      <c r="D100" s="11">
        <v>35300</v>
      </c>
      <c r="E100" s="11">
        <v>28720</v>
      </c>
      <c r="F100" s="12">
        <f t="shared" si="3"/>
        <v>0.81359773371104815</v>
      </c>
      <c r="G100" s="12" t="str">
        <f t="shared" si="4"/>
        <v>GOOD</v>
      </c>
      <c r="H100" s="5">
        <v>3.2</v>
      </c>
      <c r="I100" s="5">
        <v>215</v>
      </c>
      <c r="J100" s="5" t="str" cm="1">
        <f t="array" ref="J100">_xlfn.IFS(I100&gt;299,"High HP",I100&gt;99,"Medium HP",I100&lt;100,"Low HP")</f>
        <v>Medium HP</v>
      </c>
      <c r="K100" s="5" t="s">
        <v>51</v>
      </c>
      <c r="L100" s="5">
        <v>20</v>
      </c>
      <c r="M100" s="5">
        <v>90.495532130000001</v>
      </c>
      <c r="N100" s="5">
        <v>111</v>
      </c>
      <c r="O100" s="5">
        <v>72.2</v>
      </c>
      <c r="P100" s="5">
        <v>180.6</v>
      </c>
      <c r="Q100" s="5">
        <v>4.3869999999999996</v>
      </c>
      <c r="R100" s="5">
        <v>19</v>
      </c>
      <c r="S100" s="6">
        <v>40584</v>
      </c>
    </row>
    <row r="101" spans="1:19">
      <c r="A101" s="3" t="s">
        <v>143</v>
      </c>
      <c r="B101" s="4" t="s">
        <v>144</v>
      </c>
      <c r="C101" s="10">
        <v>42643</v>
      </c>
      <c r="D101" s="11">
        <v>13499</v>
      </c>
      <c r="E101" s="11">
        <v>8450</v>
      </c>
      <c r="F101" s="12">
        <f t="shared" si="3"/>
        <v>0.62597229424401812</v>
      </c>
      <c r="G101" s="12" t="str">
        <f t="shared" si="4"/>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143</v>
      </c>
      <c r="B102" s="4" t="s">
        <v>145</v>
      </c>
      <c r="C102" s="10">
        <v>88094</v>
      </c>
      <c r="D102" s="11">
        <v>20390</v>
      </c>
      <c r="E102" s="11">
        <v>11295</v>
      </c>
      <c r="F102" s="12">
        <f t="shared" si="3"/>
        <v>0.55394801373222169</v>
      </c>
      <c r="G102" s="12" t="str">
        <f t="shared" si="4"/>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143</v>
      </c>
      <c r="B103" s="4" t="s">
        <v>146</v>
      </c>
      <c r="C103" s="10">
        <v>79853</v>
      </c>
      <c r="D103" s="11">
        <v>26249</v>
      </c>
      <c r="E103" s="11">
        <v>15125</v>
      </c>
      <c r="F103" s="12">
        <f t="shared" si="3"/>
        <v>0.57621242714008147</v>
      </c>
      <c r="G103" s="12" t="str">
        <f t="shared" si="4"/>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143</v>
      </c>
      <c r="B104" s="4" t="s">
        <v>147</v>
      </c>
      <c r="C104" s="10">
        <v>27308</v>
      </c>
      <c r="D104" s="11">
        <v>26399</v>
      </c>
      <c r="E104" s="11">
        <v>15380</v>
      </c>
      <c r="F104" s="12">
        <f t="shared" si="3"/>
        <v>0.58259782567521501</v>
      </c>
      <c r="G104" s="12" t="str">
        <f t="shared" si="4"/>
        <v>POOR</v>
      </c>
      <c r="H104" s="5">
        <v>3.3</v>
      </c>
      <c r="I104" s="5">
        <v>170</v>
      </c>
      <c r="J104" s="5" t="str" cm="1">
        <f t="array" ref="J104">_xlfn.IFS(I104&gt;299,"High HP",I104&gt;99,"Medium HP",I104&lt;100,"Low HP")</f>
        <v>Medium HP</v>
      </c>
      <c r="K104" s="5" t="s">
        <v>51</v>
      </c>
      <c r="L104" s="5">
        <v>21</v>
      </c>
      <c r="M104" s="5">
        <v>71.171664129999996</v>
      </c>
      <c r="N104" s="5">
        <v>112.2</v>
      </c>
      <c r="O104" s="5">
        <v>74.900000000000006</v>
      </c>
      <c r="P104" s="5">
        <v>194.8</v>
      </c>
      <c r="Q104" s="5">
        <v>3.9910000000000001</v>
      </c>
      <c r="R104" s="5">
        <v>20</v>
      </c>
      <c r="S104" s="6">
        <v>40609</v>
      </c>
    </row>
    <row r="105" spans="1:19">
      <c r="A105" s="3" t="s">
        <v>143</v>
      </c>
      <c r="B105" s="4" t="s">
        <v>148</v>
      </c>
      <c r="C105" s="10">
        <v>42574</v>
      </c>
      <c r="D105" s="11">
        <v>29299</v>
      </c>
      <c r="E105" s="11">
        <v>17810</v>
      </c>
      <c r="F105" s="12">
        <f t="shared" si="3"/>
        <v>0.60787057578756953</v>
      </c>
      <c r="G105" s="12" t="str">
        <f t="shared" si="4"/>
        <v>POOR</v>
      </c>
      <c r="H105" s="5">
        <v>3.3</v>
      </c>
      <c r="I105" s="5">
        <v>170</v>
      </c>
      <c r="J105" s="5" t="str" cm="1">
        <f t="array" ref="J105">_xlfn.IFS(I105&gt;299,"High HP",I105&gt;99,"Medium HP",I105&lt;100,"Low HP")</f>
        <v>Medium HP</v>
      </c>
      <c r="K105" s="5" t="s">
        <v>51</v>
      </c>
      <c r="L105" s="5">
        <v>19</v>
      </c>
      <c r="M105" s="5">
        <v>72.290355079999998</v>
      </c>
      <c r="N105" s="5">
        <v>106.3</v>
      </c>
      <c r="O105" s="5">
        <v>71.7</v>
      </c>
      <c r="P105" s="5">
        <v>182.6</v>
      </c>
      <c r="Q105" s="5">
        <v>3.9470000000000001</v>
      </c>
      <c r="R105" s="5">
        <v>21</v>
      </c>
      <c r="S105" s="6">
        <v>40811</v>
      </c>
    </row>
    <row r="106" spans="1:19">
      <c r="A106" s="3" t="s">
        <v>143</v>
      </c>
      <c r="B106" s="4" t="s">
        <v>149</v>
      </c>
      <c r="C106" s="10">
        <v>54158</v>
      </c>
      <c r="D106" s="11">
        <v>22799</v>
      </c>
      <c r="E106" s="11">
        <v>13093</v>
      </c>
      <c r="F106" s="12">
        <f t="shared" si="3"/>
        <v>0.57427957366551163</v>
      </c>
      <c r="G106" s="12" t="str">
        <f t="shared" si="4"/>
        <v>POOR</v>
      </c>
      <c r="H106" s="5">
        <v>3.3</v>
      </c>
      <c r="I106" s="5">
        <v>170</v>
      </c>
      <c r="J106" s="5" t="str" cm="1">
        <f t="array" ref="J106">_xlfn.IFS(I106&gt;299,"High HP",I106&gt;99,"Medium HP",I106&lt;100,"Low HP")</f>
        <v>Medium HP</v>
      </c>
      <c r="K106" s="5" t="s">
        <v>51</v>
      </c>
      <c r="L106" s="5">
        <v>18</v>
      </c>
      <c r="M106" s="5">
        <v>69.78294434</v>
      </c>
      <c r="N106" s="5">
        <v>104.3</v>
      </c>
      <c r="O106" s="5">
        <v>70.400000000000006</v>
      </c>
      <c r="P106" s="5">
        <v>178</v>
      </c>
      <c r="Q106" s="5">
        <v>3.8210000000000002</v>
      </c>
      <c r="R106" s="5">
        <v>19.399999999999999</v>
      </c>
      <c r="S106" s="6">
        <v>40567</v>
      </c>
    </row>
    <row r="107" spans="1:19">
      <c r="A107" s="3" t="s">
        <v>143</v>
      </c>
      <c r="B107" s="4" t="s">
        <v>150</v>
      </c>
      <c r="C107" s="10">
        <v>65004.999999999993</v>
      </c>
      <c r="D107" s="11">
        <v>17890</v>
      </c>
      <c r="E107" s="11">
        <v>10670</v>
      </c>
      <c r="F107" s="12">
        <f t="shared" si="3"/>
        <v>0.59642258244829516</v>
      </c>
      <c r="G107" s="12" t="str">
        <f t="shared" si="4"/>
        <v>POOR</v>
      </c>
      <c r="H107" s="5">
        <v>3.3</v>
      </c>
      <c r="I107" s="5">
        <v>170</v>
      </c>
      <c r="J107" s="5" t="str" cm="1">
        <f t="array" ref="J107">_xlfn.IFS(I107&gt;299,"High HP",I107&gt;99,"Medium HP",I107&lt;100,"Low HP")</f>
        <v>Medium HP</v>
      </c>
      <c r="K107" s="5" t="s">
        <v>51</v>
      </c>
      <c r="L107" s="5">
        <v>18</v>
      </c>
      <c r="M107" s="5">
        <v>67.889270589999995</v>
      </c>
      <c r="N107" s="5">
        <v>116.1</v>
      </c>
      <c r="O107" s="5">
        <v>66.5</v>
      </c>
      <c r="P107" s="5">
        <v>196.1</v>
      </c>
      <c r="Q107" s="5">
        <v>3.2170000000000001</v>
      </c>
      <c r="R107" s="5">
        <v>19.399999999999999</v>
      </c>
      <c r="S107" s="6">
        <v>40782</v>
      </c>
    </row>
    <row r="108" spans="1:19">
      <c r="A108" s="3" t="s">
        <v>151</v>
      </c>
      <c r="B108" s="4" t="s">
        <v>152</v>
      </c>
      <c r="C108" s="10">
        <v>1112</v>
      </c>
      <c r="D108" s="11">
        <v>18145</v>
      </c>
      <c r="E108" s="11">
        <v>11240</v>
      </c>
      <c r="F108" s="12">
        <f t="shared" si="3"/>
        <v>0.61945439515017908</v>
      </c>
      <c r="G108" s="12" t="str">
        <f t="shared" si="4"/>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151</v>
      </c>
      <c r="B109" s="4" t="s">
        <v>153</v>
      </c>
      <c r="C109" s="10">
        <v>38554</v>
      </c>
      <c r="D109" s="11">
        <v>24150</v>
      </c>
      <c r="E109" s="11">
        <v>17100</v>
      </c>
      <c r="F109" s="12">
        <f t="shared" si="3"/>
        <v>0.70807453416149069</v>
      </c>
      <c r="G109" s="12" t="str">
        <f t="shared" si="4"/>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151</v>
      </c>
      <c r="B110" s="4" t="s">
        <v>154</v>
      </c>
      <c r="C110" s="10">
        <v>80255</v>
      </c>
      <c r="D110" s="11">
        <v>18270</v>
      </c>
      <c r="E110" s="11">
        <v>11459</v>
      </c>
      <c r="F110" s="12">
        <f t="shared" si="3"/>
        <v>0.62720306513409962</v>
      </c>
      <c r="G110" s="12" t="str">
        <f t="shared" si="4"/>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151</v>
      </c>
      <c r="B111" s="4" t="s">
        <v>155</v>
      </c>
      <c r="C111" s="10">
        <v>14690</v>
      </c>
      <c r="D111" s="11">
        <v>36229</v>
      </c>
      <c r="E111" s="11">
        <v>19890</v>
      </c>
      <c r="F111" s="12">
        <f t="shared" si="3"/>
        <v>0.54900770101300067</v>
      </c>
      <c r="G111" s="12" t="str">
        <f t="shared" si="4"/>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151</v>
      </c>
      <c r="B112" s="4" t="s">
        <v>156</v>
      </c>
      <c r="C112" s="10">
        <v>20017</v>
      </c>
      <c r="D112" s="11">
        <v>31598</v>
      </c>
      <c r="E112" s="11">
        <v>19925</v>
      </c>
      <c r="F112" s="12">
        <f t="shared" si="3"/>
        <v>0.63057788467624531</v>
      </c>
      <c r="G112" s="12" t="str">
        <f t="shared" si="4"/>
        <v>POOR</v>
      </c>
      <c r="H112" s="5">
        <v>4.3</v>
      </c>
      <c r="I112" s="5">
        <v>190</v>
      </c>
      <c r="J112" s="5" t="str" cm="1">
        <f t="array" ref="J112">_xlfn.IFS(I112&gt;299,"High HP",I112&gt;99,"Medium HP",I112&lt;100,"Low HP")</f>
        <v>Medium HP</v>
      </c>
      <c r="K112" s="5" t="s">
        <v>51</v>
      </c>
      <c r="L112" s="5">
        <v>19</v>
      </c>
      <c r="M112" s="5">
        <v>80.511672590000003</v>
      </c>
      <c r="N112" s="5">
        <v>107</v>
      </c>
      <c r="O112" s="5">
        <v>67.8</v>
      </c>
      <c r="P112" s="5">
        <v>181.2</v>
      </c>
      <c r="Q112" s="5">
        <v>4.0679999999999996</v>
      </c>
      <c r="R112" s="5">
        <v>17.5</v>
      </c>
      <c r="S112" s="6">
        <v>40807</v>
      </c>
    </row>
    <row r="113" spans="1:19">
      <c r="A113" s="3" t="s">
        <v>151</v>
      </c>
      <c r="B113" s="4" t="s">
        <v>157</v>
      </c>
      <c r="C113" s="10">
        <v>24361</v>
      </c>
      <c r="D113" s="11">
        <v>25345</v>
      </c>
      <c r="E113" s="11">
        <v>15240</v>
      </c>
      <c r="F113" s="12">
        <f t="shared" si="3"/>
        <v>0.60130203195896625</v>
      </c>
      <c r="G113" s="12" t="str">
        <f t="shared" si="4"/>
        <v>POOR</v>
      </c>
      <c r="H113" s="5">
        <v>3.4</v>
      </c>
      <c r="I113" s="5">
        <v>185</v>
      </c>
      <c r="J113" s="5" t="str" cm="1">
        <f t="array" ref="J113">_xlfn.IFS(I113&gt;299,"High HP",I113&gt;99,"Medium HP",I113&lt;100,"Low HP")</f>
        <v>Medium HP</v>
      </c>
      <c r="K113" s="5" t="s">
        <v>51</v>
      </c>
      <c r="L113" s="5">
        <v>22</v>
      </c>
      <c r="M113" s="5">
        <v>76.096570420000006</v>
      </c>
      <c r="N113" s="5">
        <v>120</v>
      </c>
      <c r="O113" s="5">
        <v>72.2</v>
      </c>
      <c r="P113" s="5">
        <v>201.4</v>
      </c>
      <c r="Q113" s="5">
        <v>3.948</v>
      </c>
      <c r="R113" s="5">
        <v>25</v>
      </c>
      <c r="S113" s="6">
        <v>40719</v>
      </c>
    </row>
    <row r="114" spans="1:19">
      <c r="A114" s="3" t="s">
        <v>158</v>
      </c>
      <c r="B114" s="4" t="s">
        <v>67</v>
      </c>
      <c r="C114" s="10">
        <v>32734</v>
      </c>
      <c r="D114" s="11">
        <v>12640</v>
      </c>
      <c r="E114" s="11">
        <v>7750</v>
      </c>
      <c r="F114" s="12">
        <f t="shared" si="3"/>
        <v>0.61313291139240511</v>
      </c>
      <c r="G114" s="12" t="str">
        <f t="shared" si="4"/>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158</v>
      </c>
      <c r="B115" s="4" t="s">
        <v>159</v>
      </c>
      <c r="C115" s="10">
        <v>5240</v>
      </c>
      <c r="D115" s="11">
        <v>16079.999999999998</v>
      </c>
      <c r="E115" s="11">
        <v>9800</v>
      </c>
      <c r="F115" s="12">
        <f t="shared" si="3"/>
        <v>0.60945273631840802</v>
      </c>
      <c r="G115" s="12" t="str">
        <f t="shared" si="4"/>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158</v>
      </c>
      <c r="B116" s="4" t="s">
        <v>160</v>
      </c>
      <c r="C116" s="10">
        <v>24155</v>
      </c>
      <c r="D116" s="11">
        <v>18850</v>
      </c>
      <c r="E116" s="11">
        <v>12025</v>
      </c>
      <c r="F116" s="12">
        <f t="shared" si="3"/>
        <v>0.63793103448275867</v>
      </c>
      <c r="G116" s="12" t="str">
        <f t="shared" si="4"/>
        <v>POOR</v>
      </c>
      <c r="H116" s="5">
        <v>2.4</v>
      </c>
      <c r="I116" s="5">
        <v>150</v>
      </c>
      <c r="J116" s="5" t="str" cm="1">
        <f t="array" ref="J116">_xlfn.IFS(I116&gt;299,"High HP",I116&gt;99,"Medium HP",I116&lt;100,"Low HP")</f>
        <v>Medium HP</v>
      </c>
      <c r="K116" s="5" t="s">
        <v>51</v>
      </c>
      <c r="L116" s="5">
        <v>24</v>
      </c>
      <c r="M116" s="5">
        <v>60.951185119999998</v>
      </c>
      <c r="N116" s="5">
        <v>113.3</v>
      </c>
      <c r="O116" s="5">
        <v>76.8</v>
      </c>
      <c r="P116" s="5">
        <v>186.3</v>
      </c>
      <c r="Q116" s="5">
        <v>3.528</v>
      </c>
      <c r="R116" s="5">
        <v>20</v>
      </c>
      <c r="S116" s="6">
        <v>40657</v>
      </c>
    </row>
    <row r="117" spans="1:19">
      <c r="A117" s="3" t="s">
        <v>158</v>
      </c>
      <c r="B117" s="4" t="s">
        <v>161</v>
      </c>
      <c r="C117" s="10">
        <v>1872</v>
      </c>
      <c r="D117" s="11">
        <v>43000</v>
      </c>
      <c r="E117" s="11">
        <v>30434</v>
      </c>
      <c r="F117" s="12">
        <f t="shared" si="3"/>
        <v>0.70776744186046514</v>
      </c>
      <c r="G117" s="12" t="str">
        <f t="shared" si="4"/>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162</v>
      </c>
      <c r="B118" s="4" t="s">
        <v>163</v>
      </c>
      <c r="C118" s="10">
        <v>51645</v>
      </c>
      <c r="D118" s="11">
        <v>21610</v>
      </c>
      <c r="E118" s="11">
        <v>13790</v>
      </c>
      <c r="F118" s="12">
        <f t="shared" si="3"/>
        <v>0.6381304951411384</v>
      </c>
      <c r="G118" s="12" t="str">
        <f t="shared" si="4"/>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162</v>
      </c>
      <c r="B119" s="4" t="s">
        <v>164</v>
      </c>
      <c r="C119" s="10">
        <v>131097</v>
      </c>
      <c r="D119" s="11">
        <v>19720</v>
      </c>
      <c r="E119" s="11">
        <v>10290</v>
      </c>
      <c r="F119" s="12">
        <f t="shared" si="3"/>
        <v>0.52180527383367137</v>
      </c>
      <c r="G119" s="12" t="str">
        <f t="shared" si="4"/>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162</v>
      </c>
      <c r="B120" s="4" t="s">
        <v>165</v>
      </c>
      <c r="C120" s="10">
        <v>19911</v>
      </c>
      <c r="D120" s="11">
        <v>25310</v>
      </c>
      <c r="E120" s="11">
        <v>17805</v>
      </c>
      <c r="F120" s="12">
        <f t="shared" si="3"/>
        <v>0.70347688660608454</v>
      </c>
      <c r="G120" s="12" t="str">
        <f t="shared" si="4"/>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162</v>
      </c>
      <c r="B121" s="4" t="s">
        <v>166</v>
      </c>
      <c r="C121" s="10">
        <v>92364</v>
      </c>
      <c r="D121" s="11">
        <v>21665</v>
      </c>
      <c r="E121" s="11">
        <v>14010</v>
      </c>
      <c r="F121" s="12">
        <f t="shared" si="3"/>
        <v>0.6466651280867759</v>
      </c>
      <c r="G121" s="12" t="str">
        <f t="shared" si="4"/>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162</v>
      </c>
      <c r="B122" s="4" t="s">
        <v>167</v>
      </c>
      <c r="C122" s="10">
        <v>35945</v>
      </c>
      <c r="D122" s="11">
        <v>23755</v>
      </c>
      <c r="E122" s="11">
        <v>13225</v>
      </c>
      <c r="F122" s="12">
        <f t="shared" si="3"/>
        <v>0.55672490002104824</v>
      </c>
      <c r="G122" s="12" t="str">
        <f t="shared" si="4"/>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162</v>
      </c>
      <c r="B123" s="4" t="s">
        <v>168</v>
      </c>
      <c r="C123" s="10">
        <v>39572</v>
      </c>
      <c r="D123" s="11">
        <v>25635</v>
      </c>
      <c r="E123" s="11">
        <v>14215</v>
      </c>
      <c r="F123" s="12">
        <f t="shared" si="3"/>
        <v>0.55451531109810803</v>
      </c>
      <c r="G123" s="12" t="str">
        <f t="shared" si="4"/>
        <v>POOR</v>
      </c>
      <c r="H123" s="5">
        <v>3.4</v>
      </c>
      <c r="I123" s="5">
        <v>185</v>
      </c>
      <c r="J123" s="5" t="str" cm="1">
        <f t="array" ref="J123">_xlfn.IFS(I123&gt;299,"High HP",I123&gt;99,"Medium HP",I123&lt;100,"Low HP")</f>
        <v>Medium HP</v>
      </c>
      <c r="K123" s="5" t="s">
        <v>51</v>
      </c>
      <c r="L123" s="5">
        <v>23</v>
      </c>
      <c r="M123" s="5">
        <v>76.208439519999999</v>
      </c>
      <c r="N123" s="5">
        <v>120</v>
      </c>
      <c r="O123" s="5">
        <v>72.7</v>
      </c>
      <c r="P123" s="5">
        <v>201.3</v>
      </c>
      <c r="Q123" s="5">
        <v>3.9420000000000002</v>
      </c>
      <c r="R123" s="5">
        <v>25</v>
      </c>
      <c r="S123" s="6">
        <v>41112</v>
      </c>
    </row>
    <row r="124" spans="1:19">
      <c r="A124" s="3" t="s">
        <v>169</v>
      </c>
      <c r="B124" s="4" t="s">
        <v>170</v>
      </c>
      <c r="C124" s="10">
        <v>8982</v>
      </c>
      <c r="D124" s="11">
        <v>41430</v>
      </c>
      <c r="E124" s="11">
        <v>41250</v>
      </c>
      <c r="F124" s="12">
        <f t="shared" si="3"/>
        <v>0.99565532223026787</v>
      </c>
      <c r="G124" s="12" t="str">
        <f t="shared" si="4"/>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169</v>
      </c>
      <c r="B125" s="4" t="s">
        <v>171</v>
      </c>
      <c r="C125" s="10">
        <v>1280</v>
      </c>
      <c r="D125" s="11">
        <v>71020</v>
      </c>
      <c r="E125" s="11">
        <v>60625</v>
      </c>
      <c r="F125" s="12">
        <f t="shared" si="3"/>
        <v>0.85363277949873273</v>
      </c>
      <c r="G125" s="12" t="str">
        <f t="shared" si="4"/>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169</v>
      </c>
      <c r="B126" s="4" t="s">
        <v>172</v>
      </c>
      <c r="C126" s="10">
        <v>1866</v>
      </c>
      <c r="D126" s="11">
        <v>74970</v>
      </c>
      <c r="E126" s="11">
        <v>67550</v>
      </c>
      <c r="F126" s="12">
        <f t="shared" si="3"/>
        <v>0.90102707749766575</v>
      </c>
      <c r="G126" s="12" t="str">
        <f t="shared" si="4"/>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173</v>
      </c>
      <c r="B127" s="7" t="s">
        <v>174</v>
      </c>
      <c r="C127" s="10">
        <v>9191</v>
      </c>
      <c r="D127" s="11">
        <v>33120</v>
      </c>
      <c r="E127" s="11">
        <v>22789</v>
      </c>
      <c r="F127" s="12">
        <f t="shared" si="3"/>
        <v>0.68807367149758458</v>
      </c>
      <c r="G127" s="12" t="str">
        <f t="shared" si="4"/>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173</v>
      </c>
      <c r="B128" s="7" t="s">
        <v>175</v>
      </c>
      <c r="C128" s="10">
        <v>12115</v>
      </c>
      <c r="D128" s="11">
        <v>26100</v>
      </c>
      <c r="E128" s="11">
        <v>18255</v>
      </c>
      <c r="F128" s="12">
        <f t="shared" si="3"/>
        <v>0.69942528735632181</v>
      </c>
      <c r="G128" s="12" t="str">
        <f t="shared" si="4"/>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176</v>
      </c>
      <c r="B129" s="4" t="s">
        <v>177</v>
      </c>
      <c r="C129" s="10">
        <v>80620</v>
      </c>
      <c r="D129" s="11">
        <v>10685</v>
      </c>
      <c r="E129" s="11">
        <v>9200</v>
      </c>
      <c r="F129" s="12">
        <f t="shared" si="3"/>
        <v>0.86102012166588671</v>
      </c>
      <c r="G129" s="12" t="str">
        <f t="shared" si="4"/>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176</v>
      </c>
      <c r="B130" s="4" t="s">
        <v>178</v>
      </c>
      <c r="C130" s="10">
        <v>24546</v>
      </c>
      <c r="D130" s="11">
        <v>12535</v>
      </c>
      <c r="E130" s="11">
        <v>10590</v>
      </c>
      <c r="F130" s="12">
        <f t="shared" ref="F130:F156" si="5">SUM(E130/D130)</f>
        <v>0.84483446350219382</v>
      </c>
      <c r="G130" s="12" t="str">
        <f t="shared" si="4"/>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176</v>
      </c>
      <c r="B131" s="4" t="s">
        <v>179</v>
      </c>
      <c r="C131" s="10">
        <v>5223</v>
      </c>
      <c r="D131" s="11">
        <v>14290</v>
      </c>
      <c r="E131" s="11">
        <v>10790</v>
      </c>
      <c r="F131" s="12">
        <f t="shared" si="5"/>
        <v>0.75507347795661306</v>
      </c>
      <c r="G131" s="12" t="str">
        <f t="shared" ref="G131:G156" si="6">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176</v>
      </c>
      <c r="B132" s="4" t="s">
        <v>180</v>
      </c>
      <c r="C132" s="10">
        <v>8472</v>
      </c>
      <c r="D132" s="11">
        <v>18835</v>
      </c>
      <c r="E132" s="11">
        <v>13700</v>
      </c>
      <c r="F132" s="12">
        <f t="shared" si="5"/>
        <v>0.72736925935757901</v>
      </c>
      <c r="G132" s="12" t="str">
        <f t="shared" si="6"/>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176</v>
      </c>
      <c r="B133" s="4" t="s">
        <v>181</v>
      </c>
      <c r="C133" s="10">
        <v>49989</v>
      </c>
      <c r="D133" s="11">
        <v>15010</v>
      </c>
      <c r="E133" s="11">
        <v>9900</v>
      </c>
      <c r="F133" s="12">
        <f t="shared" si="5"/>
        <v>0.65956029313790809</v>
      </c>
      <c r="G133" s="12" t="str">
        <f t="shared" si="6"/>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182</v>
      </c>
      <c r="B134" s="4" t="s">
        <v>183</v>
      </c>
      <c r="C134" s="10">
        <v>47107</v>
      </c>
      <c r="D134" s="11">
        <v>22695</v>
      </c>
      <c r="E134" s="11">
        <v>16770</v>
      </c>
      <c r="F134" s="12">
        <f t="shared" si="5"/>
        <v>0.73892927957699939</v>
      </c>
      <c r="G134" s="12" t="str">
        <f t="shared" si="6"/>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182</v>
      </c>
      <c r="B135" s="4" t="s">
        <v>184</v>
      </c>
      <c r="C135" s="10">
        <v>33028</v>
      </c>
      <c r="D135" s="11">
        <v>20095</v>
      </c>
      <c r="E135" s="11">
        <v>14832</v>
      </c>
      <c r="F135" s="12">
        <f t="shared" si="5"/>
        <v>0.73809405324707644</v>
      </c>
      <c r="G135" s="12" t="str">
        <f t="shared" si="6"/>
        <v>GOOD</v>
      </c>
      <c r="H135" s="5">
        <v>2.5</v>
      </c>
      <c r="I135" s="5">
        <v>165</v>
      </c>
      <c r="J135" s="5" t="str" cm="1">
        <f t="array" ref="J135">_xlfn.IFS(I135&gt;299,"High HP",I135&gt;99,"Medium HP",I135&lt;100,"Low HP")</f>
        <v>Medium HP</v>
      </c>
      <c r="K135" s="5" t="s">
        <v>51</v>
      </c>
      <c r="L135" s="5">
        <v>24</v>
      </c>
      <c r="M135" s="5">
        <v>66.762943309999997</v>
      </c>
      <c r="N135" s="5">
        <v>99.4</v>
      </c>
      <c r="O135" s="5">
        <v>68.3</v>
      </c>
      <c r="P135" s="5">
        <v>175.2</v>
      </c>
      <c r="Q135" s="5">
        <v>3.125</v>
      </c>
      <c r="R135" s="5">
        <v>15.9</v>
      </c>
      <c r="S135" s="6">
        <v>41162</v>
      </c>
    </row>
    <row r="136" spans="1:19">
      <c r="A136" s="3" t="s">
        <v>185</v>
      </c>
      <c r="B136" s="4" t="s">
        <v>186</v>
      </c>
      <c r="C136" s="10">
        <v>142535</v>
      </c>
      <c r="D136" s="11">
        <v>13108</v>
      </c>
      <c r="E136" s="11">
        <v>10025</v>
      </c>
      <c r="F136" s="12">
        <f t="shared" si="5"/>
        <v>0.76480012206286241</v>
      </c>
      <c r="G136" s="12" t="str">
        <f t="shared" si="6"/>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185</v>
      </c>
      <c r="B137" s="4" t="s">
        <v>187</v>
      </c>
      <c r="C137" s="10">
        <v>247994</v>
      </c>
      <c r="D137" s="11">
        <v>17518</v>
      </c>
      <c r="E137" s="11">
        <v>13245</v>
      </c>
      <c r="F137" s="12">
        <f t="shared" si="5"/>
        <v>0.75607946112569924</v>
      </c>
      <c r="G137" s="12" t="str">
        <f t="shared" si="6"/>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185</v>
      </c>
      <c r="B138" s="4" t="s">
        <v>188</v>
      </c>
      <c r="C138" s="10">
        <v>63849</v>
      </c>
      <c r="D138" s="11">
        <v>25545</v>
      </c>
      <c r="E138" s="11">
        <v>18140</v>
      </c>
      <c r="F138" s="12">
        <f t="shared" si="5"/>
        <v>0.71011939714229788</v>
      </c>
      <c r="G138" s="12" t="str">
        <f t="shared" si="6"/>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185</v>
      </c>
      <c r="B139" s="4" t="s">
        <v>189</v>
      </c>
      <c r="C139" s="10">
        <v>33269</v>
      </c>
      <c r="D139" s="11">
        <v>16875</v>
      </c>
      <c r="E139" s="11">
        <v>15445</v>
      </c>
      <c r="F139" s="12">
        <f t="shared" si="5"/>
        <v>0.91525925925925922</v>
      </c>
      <c r="G139" s="12" t="str">
        <f t="shared" si="6"/>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185</v>
      </c>
      <c r="B140" s="4" t="s">
        <v>190</v>
      </c>
      <c r="C140" s="10">
        <v>84087</v>
      </c>
      <c r="D140" s="11">
        <v>11528</v>
      </c>
      <c r="E140" s="11">
        <v>9575</v>
      </c>
      <c r="F140" s="12">
        <f t="shared" si="5"/>
        <v>0.83058639833448988</v>
      </c>
      <c r="G140" s="12" t="str">
        <f t="shared" si="6"/>
        <v>GOOD</v>
      </c>
      <c r="H140" s="5">
        <v>2.4</v>
      </c>
      <c r="I140" s="5">
        <v>142</v>
      </c>
      <c r="J140" s="5" t="str" cm="1">
        <f t="array" ref="J140">_xlfn.IFS(I140&gt;299,"High HP",I140&gt;99,"Medium HP",I140&lt;100,"Low HP")</f>
        <v>Medium HP</v>
      </c>
      <c r="K140" s="5" t="s">
        <v>51</v>
      </c>
      <c r="L140" s="5">
        <v>23</v>
      </c>
      <c r="M140" s="5">
        <v>55.297116580000001</v>
      </c>
      <c r="N140" s="5">
        <v>103.3</v>
      </c>
      <c r="O140" s="5">
        <v>66.5</v>
      </c>
      <c r="P140" s="5">
        <v>178.7</v>
      </c>
      <c r="Q140" s="5">
        <v>2.58</v>
      </c>
      <c r="R140" s="5">
        <v>15.1</v>
      </c>
      <c r="S140" s="6">
        <v>40756</v>
      </c>
    </row>
    <row r="141" spans="1:19">
      <c r="A141" s="3" t="s">
        <v>185</v>
      </c>
      <c r="B141" s="4" t="s">
        <v>191</v>
      </c>
      <c r="C141" s="10">
        <v>65119</v>
      </c>
      <c r="D141" s="11">
        <v>22368</v>
      </c>
      <c r="E141" s="11">
        <v>18689</v>
      </c>
      <c r="F141" s="12">
        <f t="shared" si="5"/>
        <v>0.83552396280400576</v>
      </c>
      <c r="G141" s="12" t="str">
        <f t="shared" si="6"/>
        <v>GOOD</v>
      </c>
      <c r="H141" s="5">
        <v>3</v>
      </c>
      <c r="I141" s="5">
        <v>194</v>
      </c>
      <c r="J141" s="5" t="str" cm="1">
        <f t="array" ref="J141">_xlfn.IFS(I141&gt;299,"High HP",I141&gt;99,"Medium HP",I141&lt;100,"Low HP")</f>
        <v>Medium HP</v>
      </c>
      <c r="K141" s="5" t="s">
        <v>51</v>
      </c>
      <c r="L141" s="5">
        <v>22</v>
      </c>
      <c r="M141" s="5">
        <v>78.027219470000006</v>
      </c>
      <c r="N141" s="5">
        <v>114.2</v>
      </c>
      <c r="O141" s="5">
        <v>73.400000000000006</v>
      </c>
      <c r="P141" s="5">
        <v>193.5</v>
      </c>
      <c r="Q141" s="5">
        <v>3.7589999999999999</v>
      </c>
      <c r="R141" s="5">
        <v>20.9</v>
      </c>
      <c r="S141" s="6">
        <v>41187</v>
      </c>
    </row>
    <row r="142" spans="1:19">
      <c r="A142" s="3" t="s">
        <v>185</v>
      </c>
      <c r="B142" s="4" t="s">
        <v>192</v>
      </c>
      <c r="C142" s="10">
        <v>25106</v>
      </c>
      <c r="D142" s="11">
        <v>16888</v>
      </c>
      <c r="E142" s="11">
        <v>13325</v>
      </c>
      <c r="F142" s="12">
        <f t="shared" si="5"/>
        <v>0.78902179062055899</v>
      </c>
      <c r="G142" s="12" t="str">
        <f t="shared" si="6"/>
        <v>GOOD</v>
      </c>
      <c r="H142" s="5">
        <v>2</v>
      </c>
      <c r="I142" s="5">
        <v>127</v>
      </c>
      <c r="J142" s="5" t="str" cm="1">
        <f t="array" ref="J142">_xlfn.IFS(I142&gt;299,"High HP",I142&gt;99,"Medium HP",I142&lt;100,"Low HP")</f>
        <v>Medium HP</v>
      </c>
      <c r="K142" s="5" t="s">
        <v>51</v>
      </c>
      <c r="L142" s="5">
        <v>27</v>
      </c>
      <c r="M142" s="5">
        <v>51.955108869999997</v>
      </c>
      <c r="N142" s="5">
        <v>94.9</v>
      </c>
      <c r="O142" s="5">
        <v>66.7</v>
      </c>
      <c r="P142" s="5">
        <v>163.80000000000001</v>
      </c>
      <c r="Q142" s="5">
        <v>2.6680000000000001</v>
      </c>
      <c r="R142" s="5">
        <v>15.3</v>
      </c>
      <c r="S142" s="6">
        <v>40669</v>
      </c>
    </row>
    <row r="143" spans="1:19">
      <c r="A143" s="3" t="s">
        <v>185</v>
      </c>
      <c r="B143" s="4" t="s">
        <v>193</v>
      </c>
      <c r="C143" s="10">
        <v>68411</v>
      </c>
      <c r="D143" s="11">
        <v>22288</v>
      </c>
      <c r="E143" s="11">
        <v>19425</v>
      </c>
      <c r="F143" s="12">
        <f t="shared" si="5"/>
        <v>0.87154522613065322</v>
      </c>
      <c r="G143" s="12" t="str">
        <f t="shared" si="6"/>
        <v>GOOD</v>
      </c>
      <c r="H143" s="5">
        <v>2.7</v>
      </c>
      <c r="I143" s="5">
        <v>150</v>
      </c>
      <c r="J143" s="5" t="str" cm="1">
        <f t="array" ref="J143">_xlfn.IFS(I143&gt;299,"High HP",I143&gt;99,"Medium HP",I143&lt;100,"Low HP")</f>
        <v>Medium HP</v>
      </c>
      <c r="K143" s="5" t="s">
        <v>51</v>
      </c>
      <c r="L143" s="5">
        <v>23</v>
      </c>
      <c r="M143" s="5">
        <v>62.35557713</v>
      </c>
      <c r="N143" s="5">
        <v>105.3</v>
      </c>
      <c r="O143" s="5">
        <v>66.5</v>
      </c>
      <c r="P143" s="5">
        <v>183.3</v>
      </c>
      <c r="Q143" s="5">
        <v>3.44</v>
      </c>
      <c r="R143" s="5">
        <v>18.5</v>
      </c>
      <c r="S143" s="6">
        <v>40609</v>
      </c>
    </row>
    <row r="144" spans="1:19">
      <c r="A144" s="3" t="s">
        <v>185</v>
      </c>
      <c r="B144" s="4" t="s">
        <v>194</v>
      </c>
      <c r="C144" s="10">
        <v>9835</v>
      </c>
      <c r="D144" s="11">
        <v>51728</v>
      </c>
      <c r="E144" s="11">
        <v>34080</v>
      </c>
      <c r="F144" s="12">
        <f t="shared" si="5"/>
        <v>0.65883080729972165</v>
      </c>
      <c r="G144" s="12" t="str">
        <f t="shared" si="6"/>
        <v>POOR</v>
      </c>
      <c r="H144" s="5">
        <v>4.7</v>
      </c>
      <c r="I144" s="5">
        <v>230</v>
      </c>
      <c r="J144" s="5" t="str" cm="1">
        <f t="array" ref="J144">_xlfn.IFS(I144&gt;299,"High HP",I144&gt;99,"Medium HP",I144&lt;100,"Low HP")</f>
        <v>Medium HP</v>
      </c>
      <c r="K144" s="5" t="s">
        <v>51</v>
      </c>
      <c r="L144" s="5">
        <v>15</v>
      </c>
      <c r="M144" s="5">
        <v>102.5289842</v>
      </c>
      <c r="N144" s="5">
        <v>112.2</v>
      </c>
      <c r="O144" s="5">
        <v>76.400000000000006</v>
      </c>
      <c r="P144" s="5">
        <v>192.5</v>
      </c>
      <c r="Q144" s="5">
        <v>5.1150000000000002</v>
      </c>
      <c r="R144" s="5">
        <v>25.4</v>
      </c>
      <c r="S144" s="6">
        <v>40811</v>
      </c>
    </row>
    <row r="145" spans="1:19">
      <c r="A145" s="3" t="s">
        <v>195</v>
      </c>
      <c r="B145" s="4" t="s">
        <v>196</v>
      </c>
      <c r="C145" s="10">
        <v>9761</v>
      </c>
      <c r="D145" s="11">
        <v>14900</v>
      </c>
      <c r="E145" s="11">
        <v>11425</v>
      </c>
      <c r="F145" s="12">
        <f t="shared" si="5"/>
        <v>0.76677852348993292</v>
      </c>
      <c r="G145" s="12" t="str">
        <f t="shared" si="6"/>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195</v>
      </c>
      <c r="B146" s="4" t="s">
        <v>197</v>
      </c>
      <c r="C146" s="10">
        <v>83721</v>
      </c>
      <c r="D146" s="11">
        <v>16700</v>
      </c>
      <c r="E146" s="11">
        <v>13240</v>
      </c>
      <c r="F146" s="12">
        <f t="shared" si="5"/>
        <v>0.792814371257485</v>
      </c>
      <c r="G146" s="12" t="str">
        <f t="shared" si="6"/>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195</v>
      </c>
      <c r="B147" s="4" t="s">
        <v>198</v>
      </c>
      <c r="C147" s="10">
        <v>51102</v>
      </c>
      <c r="D147" s="11">
        <v>21200</v>
      </c>
      <c r="E147" s="11">
        <v>16725</v>
      </c>
      <c r="F147" s="12">
        <f t="shared" si="5"/>
        <v>0.78891509433962259</v>
      </c>
      <c r="G147" s="12" t="str">
        <f t="shared" si="6"/>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195</v>
      </c>
      <c r="B148" s="4" t="s">
        <v>199</v>
      </c>
      <c r="C148" s="10">
        <v>9569</v>
      </c>
      <c r="D148" s="11">
        <v>19990</v>
      </c>
      <c r="E148" s="11">
        <v>16575</v>
      </c>
      <c r="F148" s="12">
        <f t="shared" si="5"/>
        <v>0.82916458229114554</v>
      </c>
      <c r="G148" s="12" t="str">
        <f t="shared" si="6"/>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195</v>
      </c>
      <c r="B149" s="4" t="s">
        <v>200</v>
      </c>
      <c r="C149" s="10">
        <v>5596</v>
      </c>
      <c r="D149" s="11">
        <v>17500</v>
      </c>
      <c r="E149" s="11">
        <v>13760</v>
      </c>
      <c r="F149" s="12">
        <f t="shared" si="5"/>
        <v>0.78628571428571425</v>
      </c>
      <c r="G149" s="12" t="str">
        <f t="shared" si="6"/>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195</v>
      </c>
      <c r="B150" s="4" t="s">
        <v>201</v>
      </c>
      <c r="C150" s="10">
        <v>49463</v>
      </c>
      <c r="D150" s="11">
        <v>15900</v>
      </c>
      <c r="E150" s="11">
        <v>11986</v>
      </c>
      <c r="F150" s="12">
        <f t="shared" si="5"/>
        <v>0.75383647798742137</v>
      </c>
      <c r="G150" s="12" t="str">
        <f t="shared" si="6"/>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202</v>
      </c>
      <c r="B151" s="4" t="s">
        <v>203</v>
      </c>
      <c r="C151" s="10">
        <v>16957</v>
      </c>
      <c r="D151" s="11">
        <v>23400</v>
      </c>
      <c r="E151" s="11">
        <v>14334</v>
      </c>
      <c r="F151" s="12">
        <f t="shared" si="5"/>
        <v>0.61256410256410254</v>
      </c>
      <c r="G151" s="12" t="str">
        <f t="shared" si="6"/>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202</v>
      </c>
      <c r="B152" s="4" t="s">
        <v>204</v>
      </c>
      <c r="C152" s="10">
        <v>3545</v>
      </c>
      <c r="D152" s="11">
        <v>24400</v>
      </c>
      <c r="E152" s="11">
        <v>15252</v>
      </c>
      <c r="F152" s="12">
        <f t="shared" si="5"/>
        <v>0.62508196721311471</v>
      </c>
      <c r="G152" s="12" t="str">
        <f t="shared" si="6"/>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202</v>
      </c>
      <c r="B153" s="4" t="s">
        <v>205</v>
      </c>
      <c r="C153" s="10">
        <v>15245</v>
      </c>
      <c r="D153" s="11">
        <v>27500</v>
      </c>
      <c r="E153" s="11">
        <v>18900</v>
      </c>
      <c r="F153" s="12">
        <f t="shared" si="5"/>
        <v>0.68727272727272726</v>
      </c>
      <c r="G153" s="12" t="str">
        <f t="shared" si="6"/>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202</v>
      </c>
      <c r="B154" s="4" t="s">
        <v>206</v>
      </c>
      <c r="C154" s="10">
        <v>17531</v>
      </c>
      <c r="D154" s="11">
        <v>28800</v>
      </c>
      <c r="E154" s="11">
        <v>20223</v>
      </c>
      <c r="F154" s="12">
        <f t="shared" si="5"/>
        <v>0.70218749999999996</v>
      </c>
      <c r="G154" s="12" t="str">
        <f t="shared" si="6"/>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202</v>
      </c>
      <c r="B155" s="4" t="s">
        <v>207</v>
      </c>
      <c r="C155" s="10">
        <v>3493</v>
      </c>
      <c r="D155" s="11">
        <v>45500</v>
      </c>
      <c r="E155" s="11">
        <v>34175</v>
      </c>
      <c r="F155" s="12">
        <f t="shared" si="5"/>
        <v>0.75109890109890109</v>
      </c>
      <c r="G155" s="12" t="str">
        <f t="shared" si="6"/>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202</v>
      </c>
      <c r="B156" s="4" t="s">
        <v>208</v>
      </c>
      <c r="C156" s="10">
        <v>18969</v>
      </c>
      <c r="D156" s="11">
        <v>36000</v>
      </c>
      <c r="E156" s="11">
        <v>26403</v>
      </c>
      <c r="F156" s="12">
        <f t="shared" si="5"/>
        <v>0.73341666666666672</v>
      </c>
      <c r="G156" s="12" t="str">
        <f t="shared" si="6"/>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dataValidations count="2">
    <dataValidation type="list" allowBlank="1" showInputMessage="1" showErrorMessage="1" sqref="V16" xr:uid="{A2F33E73-CE0F-4FBC-840D-A839F0A2AC9F}">
      <formula1>B:B</formula1>
    </dataValidation>
    <dataValidation type="list" allowBlank="1" showInputMessage="1" showErrorMessage="1" sqref="V15" xr:uid="{9ABCA5EA-70E2-406B-9287-CDA617EC7E5E}">
      <formula1>A:A</formula1>
    </dataValidation>
  </dataValidations>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209</v>
      </c>
      <c r="B3" s="17" t="s">
        <v>210</v>
      </c>
      <c r="C3" s="17" t="s">
        <v>211</v>
      </c>
    </row>
    <row r="4" spans="1:3">
      <c r="A4" s="16" t="s">
        <v>24</v>
      </c>
      <c r="B4" s="17">
        <v>28270</v>
      </c>
      <c r="C4" s="17">
        <v>39980</v>
      </c>
    </row>
    <row r="5" spans="1:3">
      <c r="A5" s="16" t="s">
        <v>28</v>
      </c>
      <c r="B5" s="17">
        <v>29766.666666666668</v>
      </c>
      <c r="C5" s="17">
        <v>33096.666666666664</v>
      </c>
    </row>
    <row r="6" spans="1:3">
      <c r="A6" s="16" t="s">
        <v>133</v>
      </c>
      <c r="B6" s="17">
        <v>39876.555555555555</v>
      </c>
      <c r="C6" s="17">
        <v>52916.666666666664</v>
      </c>
    </row>
    <row r="7" spans="1:3">
      <c r="A7" s="16" t="s">
        <v>169</v>
      </c>
      <c r="B7" s="17">
        <v>56475</v>
      </c>
      <c r="C7" s="17">
        <v>62473.333333333336</v>
      </c>
    </row>
    <row r="8" spans="1:3">
      <c r="A8" s="16" t="s">
        <v>195</v>
      </c>
      <c r="B8" s="17">
        <v>13951.833333333334</v>
      </c>
      <c r="C8" s="17">
        <v>17698.333333333332</v>
      </c>
    </row>
    <row r="9" spans="1:3">
      <c r="A9" s="16" t="s">
        <v>212</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31</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32</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33</v>
      </c>
      <c r="B11" s="4" t="s">
        <v>34</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33</v>
      </c>
      <c r="B12" s="4" t="s">
        <v>37</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33</v>
      </c>
      <c r="B13" s="4" t="s">
        <v>40</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33</v>
      </c>
      <c r="B14" s="4" t="s">
        <v>41</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43</v>
      </c>
      <c r="B15" s="4" t="s">
        <v>44</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43</v>
      </c>
      <c r="B16" s="4" t="s">
        <v>46</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43</v>
      </c>
      <c r="B17" s="4" t="s">
        <v>48</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43</v>
      </c>
      <c r="B18" s="4" t="s">
        <v>49</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43</v>
      </c>
      <c r="B19" s="4" t="s">
        <v>50</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51</v>
      </c>
      <c r="L19" s="5">
        <v>15</v>
      </c>
      <c r="M19" s="5">
        <v>109.5091165</v>
      </c>
      <c r="N19" s="5">
        <v>30</v>
      </c>
      <c r="O19" s="5">
        <v>117.5</v>
      </c>
      <c r="P19" s="5">
        <v>77</v>
      </c>
      <c r="Q19" s="5">
        <v>201.2</v>
      </c>
      <c r="R19" s="5">
        <v>5.5720000000000001</v>
      </c>
      <c r="S19" s="6">
        <v>41016</v>
      </c>
    </row>
    <row r="20" spans="1:26" hidden="1">
      <c r="A20" s="3" t="s">
        <v>35</v>
      </c>
      <c r="B20" s="4" t="s">
        <v>52</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35</v>
      </c>
      <c r="B21" s="4" t="s">
        <v>53</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35</v>
      </c>
      <c r="B22" s="4" t="s">
        <v>36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35</v>
      </c>
      <c r="B23" s="4" t="s">
        <v>54</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35</v>
      </c>
      <c r="B24" s="4" t="s">
        <v>55</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35</v>
      </c>
      <c r="B25" s="4" t="s">
        <v>56</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35</v>
      </c>
      <c r="B26" s="4" t="s">
        <v>57</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35</v>
      </c>
      <c r="B27" s="4" t="s">
        <v>58</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35</v>
      </c>
      <c r="B28" s="4" t="s">
        <v>59</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60</v>
      </c>
      <c r="B29" s="4" t="s">
        <v>61</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60</v>
      </c>
      <c r="B30" s="4" t="s">
        <v>62</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60</v>
      </c>
      <c r="B31" s="4" t="s">
        <v>63</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60</v>
      </c>
      <c r="B32" s="4" t="s">
        <v>64</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60</v>
      </c>
      <c r="B33" s="4" t="s">
        <v>65</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60</v>
      </c>
      <c r="B34" s="4" t="s">
        <v>66</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38</v>
      </c>
      <c r="B35" s="4" t="s">
        <v>67</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38</v>
      </c>
      <c r="B36" s="4" t="s">
        <v>39</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38</v>
      </c>
      <c r="B37" s="4" t="s">
        <v>68</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38</v>
      </c>
      <c r="B38" s="4" t="s">
        <v>69</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38</v>
      </c>
      <c r="B39" s="4" t="s">
        <v>70</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38</v>
      </c>
      <c r="B40" s="4" t="s">
        <v>71</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51</v>
      </c>
      <c r="L40" s="5">
        <v>17</v>
      </c>
      <c r="M40" s="5">
        <v>90.211700050000005</v>
      </c>
      <c r="N40" s="5">
        <v>26</v>
      </c>
      <c r="O40" s="5">
        <v>138.69999999999999</v>
      </c>
      <c r="P40" s="5">
        <v>79.3</v>
      </c>
      <c r="Q40" s="5">
        <v>224.2</v>
      </c>
      <c r="R40" s="5">
        <v>4.47</v>
      </c>
      <c r="S40" s="6">
        <v>40974</v>
      </c>
    </row>
    <row r="41" spans="1:19" hidden="1">
      <c r="A41" s="3" t="s">
        <v>38</v>
      </c>
      <c r="B41" s="4" t="s">
        <v>72</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51</v>
      </c>
      <c r="L41" s="5">
        <v>15</v>
      </c>
      <c r="M41" s="5">
        <v>71.135291609999996</v>
      </c>
      <c r="N41" s="5">
        <v>32</v>
      </c>
      <c r="O41" s="5">
        <v>109.6</v>
      </c>
      <c r="P41" s="5">
        <v>78.8</v>
      </c>
      <c r="Q41" s="5">
        <v>192.6</v>
      </c>
      <c r="R41" s="5">
        <v>4.2450000000000001</v>
      </c>
      <c r="S41" s="6">
        <v>40914</v>
      </c>
    </row>
    <row r="42" spans="1:19" hidden="1">
      <c r="A42" s="3" t="s">
        <v>38</v>
      </c>
      <c r="B42" s="4" t="s">
        <v>73</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51</v>
      </c>
      <c r="L42" s="5">
        <v>16</v>
      </c>
      <c r="M42" s="5">
        <v>70.078321540000005</v>
      </c>
      <c r="N42" s="5">
        <v>32</v>
      </c>
      <c r="O42" s="5">
        <v>127.2</v>
      </c>
      <c r="P42" s="5">
        <v>78.8</v>
      </c>
      <c r="Q42" s="5">
        <v>208.5</v>
      </c>
      <c r="R42" s="5">
        <v>4.298</v>
      </c>
      <c r="S42" s="6">
        <v>41116</v>
      </c>
    </row>
    <row r="43" spans="1:19" hidden="1">
      <c r="A43" s="3" t="s">
        <v>38</v>
      </c>
      <c r="B43" s="4" t="s">
        <v>74</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51</v>
      </c>
      <c r="L43" s="5">
        <v>19</v>
      </c>
      <c r="M43" s="5">
        <v>49.64500177</v>
      </c>
      <c r="N43" s="5">
        <v>22</v>
      </c>
      <c r="O43" s="5">
        <v>131</v>
      </c>
      <c r="P43" s="5">
        <v>71.5</v>
      </c>
      <c r="Q43" s="5">
        <v>215</v>
      </c>
      <c r="R43" s="5">
        <v>3.5569999999999999</v>
      </c>
      <c r="S43" s="6">
        <v>40872</v>
      </c>
    </row>
    <row r="44" spans="1:19" hidden="1">
      <c r="A44" s="3" t="s">
        <v>38</v>
      </c>
      <c r="B44" s="4" t="s">
        <v>75</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51</v>
      </c>
      <c r="L44" s="5">
        <v>17</v>
      </c>
      <c r="M44" s="5">
        <v>92.85412522</v>
      </c>
      <c r="N44" s="5">
        <v>25</v>
      </c>
      <c r="O44" s="5">
        <v>115.7</v>
      </c>
      <c r="P44" s="5">
        <v>71.7</v>
      </c>
      <c r="Q44" s="5">
        <v>193.5</v>
      </c>
      <c r="R44" s="5">
        <v>4.3940000000000001</v>
      </c>
      <c r="S44" s="6">
        <v>41087</v>
      </c>
    </row>
    <row r="45" spans="1:19" hidden="1">
      <c r="A45" s="3" t="s">
        <v>38</v>
      </c>
      <c r="B45" s="4" t="s">
        <v>76</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51</v>
      </c>
      <c r="L45" s="5">
        <v>24</v>
      </c>
      <c r="M45" s="5">
        <v>61.227000310000001</v>
      </c>
      <c r="N45" s="5">
        <v>20</v>
      </c>
      <c r="O45" s="5">
        <v>113.3</v>
      </c>
      <c r="P45" s="5">
        <v>76.8</v>
      </c>
      <c r="Q45" s="5">
        <v>186.3</v>
      </c>
      <c r="R45" s="5">
        <v>3.5329999999999999</v>
      </c>
      <c r="S45" s="6">
        <v>40787</v>
      </c>
    </row>
    <row r="46" spans="1:19" hidden="1">
      <c r="A46" s="3" t="s">
        <v>77</v>
      </c>
      <c r="B46" s="4" t="s">
        <v>78</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77</v>
      </c>
      <c r="B47" s="4" t="s">
        <v>79</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77</v>
      </c>
      <c r="B48" s="4" t="s">
        <v>80</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77</v>
      </c>
      <c r="B49" s="4" t="s">
        <v>81</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77</v>
      </c>
      <c r="B50" s="4" t="s">
        <v>82</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77</v>
      </c>
      <c r="B51" s="4" t="s">
        <v>83</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77</v>
      </c>
      <c r="B52" s="4" t="s">
        <v>84</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51</v>
      </c>
      <c r="L52" s="5">
        <v>19</v>
      </c>
      <c r="M52" s="5">
        <v>87.635495779999999</v>
      </c>
      <c r="N52" s="5">
        <v>21</v>
      </c>
      <c r="O52" s="5">
        <v>111.6</v>
      </c>
      <c r="P52" s="5">
        <v>70.2</v>
      </c>
      <c r="Q52" s="5">
        <v>190.7</v>
      </c>
      <c r="R52" s="5">
        <v>3.8759999999999999</v>
      </c>
      <c r="S52" s="6">
        <v>41024</v>
      </c>
    </row>
    <row r="53" spans="1:19" hidden="1">
      <c r="A53" s="3" t="s">
        <v>77</v>
      </c>
      <c r="B53" s="4" t="s">
        <v>85</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51</v>
      </c>
      <c r="L53" s="5">
        <v>21</v>
      </c>
      <c r="M53" s="5">
        <v>62.095048390000002</v>
      </c>
      <c r="N53" s="5">
        <v>26</v>
      </c>
      <c r="O53" s="5">
        <v>120.7</v>
      </c>
      <c r="P53" s="5">
        <v>76.599999999999994</v>
      </c>
      <c r="Q53" s="5">
        <v>200.9</v>
      </c>
      <c r="R53" s="5">
        <v>3.7610000000000001</v>
      </c>
      <c r="S53" s="6">
        <v>40964</v>
      </c>
    </row>
    <row r="54" spans="1:19" hidden="1">
      <c r="A54" s="3" t="s">
        <v>77</v>
      </c>
      <c r="B54" s="4" t="s">
        <v>86</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51</v>
      </c>
      <c r="L54" s="5">
        <v>16</v>
      </c>
      <c r="M54" s="5">
        <v>100.0248023</v>
      </c>
      <c r="N54" s="5">
        <v>26</v>
      </c>
      <c r="O54" s="5">
        <v>119</v>
      </c>
      <c r="P54" s="5">
        <v>78.7</v>
      </c>
      <c r="Q54" s="5">
        <v>204.6</v>
      </c>
      <c r="R54" s="5">
        <v>4.8079999999999998</v>
      </c>
      <c r="S54" s="6">
        <v>41166</v>
      </c>
    </row>
    <row r="55" spans="1:19" hidden="1">
      <c r="A55" s="3" t="s">
        <v>77</v>
      </c>
      <c r="B55" s="4" t="s">
        <v>87</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51</v>
      </c>
      <c r="L55" s="5">
        <v>23</v>
      </c>
      <c r="M55" s="5">
        <v>47.389531310000002</v>
      </c>
      <c r="N55" s="5">
        <v>20</v>
      </c>
      <c r="O55" s="5">
        <v>117.5</v>
      </c>
      <c r="P55" s="5">
        <v>69.400000000000006</v>
      </c>
      <c r="Q55" s="5">
        <v>200.7</v>
      </c>
      <c r="R55" s="5">
        <v>3.0859999999999999</v>
      </c>
      <c r="S55" s="6">
        <v>40922</v>
      </c>
    </row>
    <row r="56" spans="1:19" hidden="1">
      <c r="A56" s="3" t="s">
        <v>77</v>
      </c>
      <c r="B56" s="4" t="s">
        <v>88</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51</v>
      </c>
      <c r="L56" s="5">
        <v>18</v>
      </c>
      <c r="M56" s="5">
        <v>89.401934729999994</v>
      </c>
      <c r="N56" s="5">
        <v>25.1</v>
      </c>
      <c r="O56" s="5">
        <v>138.5</v>
      </c>
      <c r="P56" s="5">
        <v>79.099999999999994</v>
      </c>
      <c r="Q56" s="5">
        <v>224.5</v>
      </c>
      <c r="R56" s="5">
        <v>4.2409999999999997</v>
      </c>
      <c r="S56" s="6">
        <v>41137</v>
      </c>
    </row>
    <row r="57" spans="1:19" hidden="1">
      <c r="A57" s="3" t="s">
        <v>89</v>
      </c>
      <c r="B57" s="4" t="s">
        <v>90</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89</v>
      </c>
      <c r="B58" s="4" t="s">
        <v>91</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89</v>
      </c>
      <c r="B59" s="4" t="s">
        <v>92</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51</v>
      </c>
      <c r="L59" s="5">
        <v>24</v>
      </c>
      <c r="M59" s="5">
        <v>60.087966620000003</v>
      </c>
      <c r="N59" s="5">
        <v>15.3</v>
      </c>
      <c r="O59" s="5">
        <v>103.2</v>
      </c>
      <c r="P59" s="5">
        <v>68.900000000000006</v>
      </c>
      <c r="Q59" s="5">
        <v>177.6</v>
      </c>
      <c r="R59" s="5">
        <v>3.2189999999999999</v>
      </c>
      <c r="S59" s="6">
        <v>40989</v>
      </c>
    </row>
    <row r="60" spans="1:19" hidden="1">
      <c r="A60" s="3" t="s">
        <v>89</v>
      </c>
      <c r="B60" s="4" t="s">
        <v>93</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51</v>
      </c>
      <c r="L60" s="5">
        <v>19</v>
      </c>
      <c r="M60" s="5">
        <v>83.602500800000001</v>
      </c>
      <c r="N60" s="5">
        <v>21.1</v>
      </c>
      <c r="O60" s="5">
        <v>106.4</v>
      </c>
      <c r="P60" s="5">
        <v>70.400000000000006</v>
      </c>
      <c r="Q60" s="5">
        <v>178.2</v>
      </c>
      <c r="R60" s="5">
        <v>3.8570000000000002</v>
      </c>
      <c r="S60" s="6">
        <v>41191</v>
      </c>
    </row>
    <row r="61" spans="1:19" hidden="1">
      <c r="A61" s="3" t="s">
        <v>89</v>
      </c>
      <c r="B61" s="4" t="s">
        <v>94</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51</v>
      </c>
      <c r="L61" s="5">
        <v>23</v>
      </c>
      <c r="M61" s="5">
        <v>85.217691340000002</v>
      </c>
      <c r="N61" s="5">
        <v>20</v>
      </c>
      <c r="O61" s="5">
        <v>118.1</v>
      </c>
      <c r="P61" s="5">
        <v>75.599999999999994</v>
      </c>
      <c r="Q61" s="5">
        <v>201.2</v>
      </c>
      <c r="R61" s="5">
        <v>4.2880000000000003</v>
      </c>
      <c r="S61" s="6">
        <v>40947</v>
      </c>
    </row>
    <row r="62" spans="1:19" hidden="1">
      <c r="A62" s="3" t="s">
        <v>95</v>
      </c>
      <c r="B62" s="4" t="s">
        <v>96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95</v>
      </c>
      <c r="B63" s="4" t="s">
        <v>97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95</v>
      </c>
      <c r="B64" s="4" t="s">
        <v>98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99</v>
      </c>
      <c r="B65" s="4" t="s">
        <v>100</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101</v>
      </c>
      <c r="B66" s="4" t="s">
        <v>102</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103</v>
      </c>
      <c r="B67" s="4" t="s">
        <v>104</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51</v>
      </c>
      <c r="L67" s="5">
        <v>17</v>
      </c>
      <c r="M67" s="5">
        <v>48.672897910000003</v>
      </c>
      <c r="N67" s="5">
        <v>19</v>
      </c>
      <c r="O67" s="5">
        <v>93.4</v>
      </c>
      <c r="P67" s="5">
        <v>66.7</v>
      </c>
      <c r="Q67" s="5">
        <v>152</v>
      </c>
      <c r="R67" s="5">
        <v>3.0449999999999999</v>
      </c>
      <c r="S67" s="6">
        <v>40972</v>
      </c>
    </row>
    <row r="68" spans="1:19" hidden="1">
      <c r="A68" s="3" t="s">
        <v>103</v>
      </c>
      <c r="B68" s="4" t="s">
        <v>105</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51</v>
      </c>
      <c r="L68" s="5">
        <v>20</v>
      </c>
      <c r="M68" s="5">
        <v>76.584439619999998</v>
      </c>
      <c r="N68" s="5">
        <v>20</v>
      </c>
      <c r="O68" s="5">
        <v>101.4</v>
      </c>
      <c r="P68" s="5">
        <v>69.400000000000006</v>
      </c>
      <c r="Q68" s="5">
        <v>167.5</v>
      </c>
      <c r="R68" s="5">
        <v>3.194</v>
      </c>
      <c r="S68" s="6">
        <v>41187</v>
      </c>
    </row>
    <row r="69" spans="1:19" hidden="1">
      <c r="A69" s="3" t="s">
        <v>103</v>
      </c>
      <c r="B69" s="4" t="s">
        <v>106</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51</v>
      </c>
      <c r="L69" s="5">
        <v>19</v>
      </c>
      <c r="M69" s="5">
        <v>80.387779120000005</v>
      </c>
      <c r="N69" s="5">
        <v>20.5</v>
      </c>
      <c r="O69" s="5">
        <v>105.9</v>
      </c>
      <c r="P69" s="5">
        <v>72.3</v>
      </c>
      <c r="Q69" s="5">
        <v>181.5</v>
      </c>
      <c r="R69" s="5">
        <v>3.88</v>
      </c>
      <c r="S69" s="6">
        <v>40887</v>
      </c>
    </row>
    <row r="70" spans="1:19" hidden="1">
      <c r="A70" s="3" t="s">
        <v>107</v>
      </c>
      <c r="B70" s="4" t="s">
        <v>108</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107</v>
      </c>
      <c r="B71" s="4" t="s">
        <v>109</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107</v>
      </c>
      <c r="B72" s="4" t="s">
        <v>110</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107</v>
      </c>
      <c r="B73" s="4" t="s">
        <v>111</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107</v>
      </c>
      <c r="B74" s="4" t="s">
        <v>112</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51</v>
      </c>
      <c r="L74" s="5">
        <v>15</v>
      </c>
      <c r="M74" s="5">
        <v>105.760458</v>
      </c>
      <c r="N74" s="5">
        <v>25.4</v>
      </c>
      <c r="O74" s="5">
        <v>112.2</v>
      </c>
      <c r="P74" s="5">
        <v>76.400000000000006</v>
      </c>
      <c r="Q74" s="5">
        <v>192.5</v>
      </c>
      <c r="R74" s="5">
        <v>5.4009999999999998</v>
      </c>
      <c r="S74" s="6">
        <v>41212</v>
      </c>
    </row>
    <row r="75" spans="1:19" hidden="1">
      <c r="A75" s="3" t="s">
        <v>107</v>
      </c>
      <c r="B75" s="4" t="s">
        <v>113</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51</v>
      </c>
      <c r="L75" s="5">
        <v>21</v>
      </c>
      <c r="M75" s="5">
        <v>91.943801559999997</v>
      </c>
      <c r="N75" s="5">
        <v>17.2</v>
      </c>
      <c r="O75" s="5">
        <v>103</v>
      </c>
      <c r="P75" s="5">
        <v>71.5</v>
      </c>
      <c r="Q75" s="5">
        <v>180.1</v>
      </c>
      <c r="R75" s="5">
        <v>3.9</v>
      </c>
      <c r="S75" s="6">
        <v>40912</v>
      </c>
    </row>
    <row r="76" spans="1:19" hidden="1">
      <c r="A76" s="3" t="s">
        <v>114</v>
      </c>
      <c r="B76" s="4" t="s">
        <v>115</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114</v>
      </c>
      <c r="B77" s="4" t="s">
        <v>116</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114</v>
      </c>
      <c r="B78" s="4" t="s">
        <v>117</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51</v>
      </c>
      <c r="L78" s="5">
        <v>15</v>
      </c>
      <c r="M78" s="5">
        <v>123.97204670000001</v>
      </c>
      <c r="N78" s="5">
        <v>30</v>
      </c>
      <c r="O78" s="5">
        <v>119</v>
      </c>
      <c r="P78" s="5">
        <v>79.900000000000006</v>
      </c>
      <c r="Q78" s="5">
        <v>204.8</v>
      </c>
      <c r="R78" s="5">
        <v>5.3929999999999998</v>
      </c>
      <c r="S78" s="6">
        <v>41266</v>
      </c>
    </row>
    <row r="79" spans="1:19" hidden="1">
      <c r="A79" s="3" t="s">
        <v>118</v>
      </c>
      <c r="B79" s="4" t="s">
        <v>119</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118</v>
      </c>
      <c r="B80" s="4" t="s">
        <v>120</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118</v>
      </c>
      <c r="B81" s="4" t="s">
        <v>121</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118</v>
      </c>
      <c r="B82" s="4" t="s">
        <v>122</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118</v>
      </c>
      <c r="B83" s="4" t="s">
        <v>123</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118</v>
      </c>
      <c r="B84" s="4" t="s">
        <v>124</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51</v>
      </c>
      <c r="L84" s="5">
        <v>18</v>
      </c>
      <c r="M84" s="5">
        <v>83.920815039999994</v>
      </c>
      <c r="N84" s="5">
        <v>24.3</v>
      </c>
      <c r="O84" s="5">
        <v>107.3</v>
      </c>
      <c r="P84" s="5">
        <v>69.900000000000006</v>
      </c>
      <c r="Q84" s="5">
        <v>186.6</v>
      </c>
      <c r="R84" s="5">
        <v>4.5199999999999996</v>
      </c>
      <c r="S84" s="6">
        <v>40925</v>
      </c>
    </row>
    <row r="85" spans="1:19" hidden="1">
      <c r="A85" s="3" t="s">
        <v>118</v>
      </c>
      <c r="B85" s="4" t="s">
        <v>125</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51</v>
      </c>
      <c r="L85" s="5">
        <v>20</v>
      </c>
      <c r="M85" s="5">
        <v>70.660941789999995</v>
      </c>
      <c r="N85" s="5">
        <v>19.5</v>
      </c>
      <c r="O85" s="5">
        <v>107.3</v>
      </c>
      <c r="P85" s="5">
        <v>66.7</v>
      </c>
      <c r="Q85" s="5">
        <v>178.3</v>
      </c>
      <c r="R85" s="5">
        <v>3.51</v>
      </c>
      <c r="S85" s="6">
        <v>41047</v>
      </c>
    </row>
    <row r="86" spans="1:19" hidden="1">
      <c r="A86" s="3" t="s">
        <v>126</v>
      </c>
      <c r="B86" s="4" t="s">
        <v>127</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126</v>
      </c>
      <c r="B87" s="4" t="s">
        <v>128</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126</v>
      </c>
      <c r="B88" s="4" t="s">
        <v>129</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126</v>
      </c>
      <c r="B89" s="4" t="s">
        <v>130</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126</v>
      </c>
      <c r="B90" s="4" t="s">
        <v>131</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51</v>
      </c>
      <c r="L90" s="5">
        <v>18</v>
      </c>
      <c r="M90" s="5">
        <v>85.949744249999995</v>
      </c>
      <c r="N90" s="5">
        <v>21</v>
      </c>
      <c r="O90" s="5">
        <v>111.6</v>
      </c>
      <c r="P90" s="5">
        <v>70.2</v>
      </c>
      <c r="Q90" s="5">
        <v>190.1</v>
      </c>
      <c r="R90" s="5">
        <v>3.8759999999999999</v>
      </c>
      <c r="S90" s="6">
        <v>39491</v>
      </c>
    </row>
    <row r="91" spans="1:19" hidden="1">
      <c r="A91" s="3" t="s">
        <v>126</v>
      </c>
      <c r="B91" s="4" t="s">
        <v>132</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51</v>
      </c>
      <c r="L91" s="5">
        <v>21</v>
      </c>
      <c r="M91" s="5">
        <v>69.671460999999994</v>
      </c>
      <c r="N91" s="5">
        <v>20</v>
      </c>
      <c r="O91" s="5">
        <v>112.2</v>
      </c>
      <c r="P91" s="5">
        <v>74.900000000000006</v>
      </c>
      <c r="Q91" s="5">
        <v>194.7</v>
      </c>
      <c r="R91" s="5">
        <v>3.944</v>
      </c>
      <c r="S91" s="6">
        <v>40106</v>
      </c>
    </row>
    <row r="92" spans="1:19" hidden="1">
      <c r="A92" s="3" t="s">
        <v>133</v>
      </c>
      <c r="B92" s="4" t="s">
        <v>134</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133</v>
      </c>
      <c r="B93" s="4" t="s">
        <v>135</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133</v>
      </c>
      <c r="B94" s="4" t="s">
        <v>136</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133</v>
      </c>
      <c r="B95" s="4" t="s">
        <v>137</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133</v>
      </c>
      <c r="B96" s="4" t="s">
        <v>138</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133</v>
      </c>
      <c r="B97" s="4" t="s">
        <v>139</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133</v>
      </c>
      <c r="B98" s="4" t="s">
        <v>140</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133</v>
      </c>
      <c r="B99" s="4" t="s">
        <v>141</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133</v>
      </c>
      <c r="B100" s="4" t="s">
        <v>142</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51</v>
      </c>
      <c r="L100" s="5">
        <v>20</v>
      </c>
      <c r="M100" s="5">
        <v>90.495532130000001</v>
      </c>
      <c r="N100" s="5">
        <v>19</v>
      </c>
      <c r="O100" s="5">
        <v>111</v>
      </c>
      <c r="P100" s="5">
        <v>72.2</v>
      </c>
      <c r="Q100" s="5">
        <v>180.6</v>
      </c>
      <c r="R100" s="5">
        <v>4.3869999999999996</v>
      </c>
      <c r="S100" s="6">
        <v>40584</v>
      </c>
    </row>
    <row r="101" spans="1:19" hidden="1">
      <c r="A101" s="3" t="s">
        <v>143</v>
      </c>
      <c r="B101" s="4" t="s">
        <v>144</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143</v>
      </c>
      <c r="B102" s="4" t="s">
        <v>145</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143</v>
      </c>
      <c r="B103" s="4" t="s">
        <v>146</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143</v>
      </c>
      <c r="B104" s="4" t="s">
        <v>147</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51</v>
      </c>
      <c r="L104" s="5">
        <v>21</v>
      </c>
      <c r="M104" s="5">
        <v>71.171664129999996</v>
      </c>
      <c r="N104" s="5">
        <v>20</v>
      </c>
      <c r="O104" s="5">
        <v>112.2</v>
      </c>
      <c r="P104" s="5">
        <v>74.900000000000006</v>
      </c>
      <c r="Q104" s="5">
        <v>194.8</v>
      </c>
      <c r="R104" s="5">
        <v>3.9910000000000001</v>
      </c>
      <c r="S104" s="6">
        <v>40609</v>
      </c>
    </row>
    <row r="105" spans="1:19" hidden="1">
      <c r="A105" s="3" t="s">
        <v>143</v>
      </c>
      <c r="B105" s="4" t="s">
        <v>148</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51</v>
      </c>
      <c r="L105" s="5">
        <v>19</v>
      </c>
      <c r="M105" s="5">
        <v>72.290355079999998</v>
      </c>
      <c r="N105" s="5">
        <v>21</v>
      </c>
      <c r="O105" s="5">
        <v>106.3</v>
      </c>
      <c r="P105" s="5">
        <v>71.7</v>
      </c>
      <c r="Q105" s="5">
        <v>182.6</v>
      </c>
      <c r="R105" s="5">
        <v>3.9470000000000001</v>
      </c>
      <c r="S105" s="6">
        <v>40811</v>
      </c>
    </row>
    <row r="106" spans="1:19" hidden="1">
      <c r="A106" s="3" t="s">
        <v>143</v>
      </c>
      <c r="B106" s="4" t="s">
        <v>149</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51</v>
      </c>
      <c r="L106" s="5">
        <v>18</v>
      </c>
      <c r="M106" s="5">
        <v>69.78294434</v>
      </c>
      <c r="N106" s="5">
        <v>19.399999999999999</v>
      </c>
      <c r="O106" s="5">
        <v>104.3</v>
      </c>
      <c r="P106" s="5">
        <v>70.400000000000006</v>
      </c>
      <c r="Q106" s="5">
        <v>178</v>
      </c>
      <c r="R106" s="5">
        <v>3.8210000000000002</v>
      </c>
      <c r="S106" s="6">
        <v>40567</v>
      </c>
    </row>
    <row r="107" spans="1:19" hidden="1">
      <c r="A107" s="3" t="s">
        <v>143</v>
      </c>
      <c r="B107" s="4" t="s">
        <v>150</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51</v>
      </c>
      <c r="L107" s="5">
        <v>18</v>
      </c>
      <c r="M107" s="5">
        <v>67.889270589999995</v>
      </c>
      <c r="N107" s="5">
        <v>19.399999999999999</v>
      </c>
      <c r="O107" s="5">
        <v>116.1</v>
      </c>
      <c r="P107" s="5">
        <v>66.5</v>
      </c>
      <c r="Q107" s="5">
        <v>196.1</v>
      </c>
      <c r="R107" s="5">
        <v>3.2170000000000001</v>
      </c>
      <c r="S107" s="6">
        <v>40782</v>
      </c>
    </row>
    <row r="108" spans="1:19" hidden="1">
      <c r="A108" s="3" t="s">
        <v>151</v>
      </c>
      <c r="B108" s="4" t="s">
        <v>152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151</v>
      </c>
      <c r="B109" s="4" t="s">
        <v>153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151</v>
      </c>
      <c r="B110" s="4" t="s">
        <v>154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151</v>
      </c>
      <c r="B111" s="4" t="s">
        <v>155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151</v>
      </c>
      <c r="B112" s="4" t="s">
        <v>156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51</v>
      </c>
      <c r="L112" s="5">
        <v>19</v>
      </c>
      <c r="M112" s="5">
        <v>80.511672590000003</v>
      </c>
      <c r="N112" s="5">
        <v>17.5</v>
      </c>
      <c r="O112" s="5">
        <v>107</v>
      </c>
      <c r="P112" s="5">
        <v>67.8</v>
      </c>
      <c r="Q112" s="5">
        <v>181.2</v>
      </c>
      <c r="R112" s="5">
        <v>4.0679999999999996</v>
      </c>
      <c r="S112" s="6">
        <v>40807</v>
      </c>
    </row>
    <row r="113" spans="1:19" hidden="1">
      <c r="A113" s="3" t="s">
        <v>151</v>
      </c>
      <c r="B113" s="4" t="s">
        <v>157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51</v>
      </c>
      <c r="L113" s="5">
        <v>22</v>
      </c>
      <c r="M113" s="5">
        <v>76.096570420000006</v>
      </c>
      <c r="N113" s="5">
        <v>25</v>
      </c>
      <c r="O113" s="5">
        <v>120</v>
      </c>
      <c r="P113" s="5">
        <v>72.2</v>
      </c>
      <c r="Q113" s="5">
        <v>201.4</v>
      </c>
      <c r="R113" s="5">
        <v>3.948</v>
      </c>
      <c r="S113" s="6">
        <v>40719</v>
      </c>
    </row>
    <row r="114" spans="1:19" hidden="1">
      <c r="A114" s="3" t="s">
        <v>158</v>
      </c>
      <c r="B114" s="4" t="s">
        <v>67</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158</v>
      </c>
      <c r="B115" s="4" t="s">
        <v>159</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158</v>
      </c>
      <c r="B116" s="4" t="s">
        <v>160</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51</v>
      </c>
      <c r="L116" s="5">
        <v>24</v>
      </c>
      <c r="M116" s="5">
        <v>60.951185119999998</v>
      </c>
      <c r="N116" s="5">
        <v>20</v>
      </c>
      <c r="O116" s="5">
        <v>113.3</v>
      </c>
      <c r="P116" s="5">
        <v>76.8</v>
      </c>
      <c r="Q116" s="5">
        <v>186.3</v>
      </c>
      <c r="R116" s="5">
        <v>3.528</v>
      </c>
      <c r="S116" s="6">
        <v>40657</v>
      </c>
    </row>
    <row r="117" spans="1:19" hidden="1">
      <c r="A117" s="3" t="s">
        <v>158</v>
      </c>
      <c r="B117" s="4" t="s">
        <v>161</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162</v>
      </c>
      <c r="B118" s="4" t="s">
        <v>163</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162</v>
      </c>
      <c r="B119" s="4" t="s">
        <v>164</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162</v>
      </c>
      <c r="B120" s="4" t="s">
        <v>165</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162</v>
      </c>
      <c r="B121" s="4" t="s">
        <v>166</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162</v>
      </c>
      <c r="B122" s="4" t="s">
        <v>167</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162</v>
      </c>
      <c r="B123" s="4" t="s">
        <v>168</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51</v>
      </c>
      <c r="L123" s="5">
        <v>23</v>
      </c>
      <c r="M123" s="5">
        <v>76.208439519999999</v>
      </c>
      <c r="N123" s="5">
        <v>25</v>
      </c>
      <c r="O123" s="5">
        <v>120</v>
      </c>
      <c r="P123" s="5">
        <v>72.7</v>
      </c>
      <c r="Q123" s="5">
        <v>201.3</v>
      </c>
      <c r="R123" s="5">
        <v>3.9420000000000002</v>
      </c>
      <c r="S123" s="6">
        <v>41112</v>
      </c>
    </row>
    <row r="124" spans="1:19" hidden="1">
      <c r="A124" s="3" t="s">
        <v>169</v>
      </c>
      <c r="B124" s="4" t="s">
        <v>170</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169</v>
      </c>
      <c r="B125" s="4" t="s">
        <v>171</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169</v>
      </c>
      <c r="B126" s="4" t="s">
        <v>172</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173</v>
      </c>
      <c r="B127" s="7" t="s">
        <v>174</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173</v>
      </c>
      <c r="B128" s="7" t="s">
        <v>175</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176</v>
      </c>
      <c r="B129" s="4" t="s">
        <v>177</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176</v>
      </c>
      <c r="B130" s="4" t="s">
        <v>178</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176</v>
      </c>
      <c r="B131" s="4" t="s">
        <v>179</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176</v>
      </c>
      <c r="B132" s="4" t="s">
        <v>180</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176</v>
      </c>
      <c r="B133" s="4" t="s">
        <v>181</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182</v>
      </c>
      <c r="B134" s="4" t="s">
        <v>183</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182</v>
      </c>
      <c r="B135" s="4" t="s">
        <v>184</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51</v>
      </c>
      <c r="L135" s="5">
        <v>24</v>
      </c>
      <c r="M135" s="5">
        <v>66.762943309999997</v>
      </c>
      <c r="N135" s="5">
        <v>15.9</v>
      </c>
      <c r="O135" s="5">
        <v>99.4</v>
      </c>
      <c r="P135" s="5">
        <v>68.3</v>
      </c>
      <c r="Q135" s="5">
        <v>175.2</v>
      </c>
      <c r="R135" s="5">
        <v>3.125</v>
      </c>
      <c r="S135" s="6">
        <v>41162</v>
      </c>
    </row>
    <row r="136" spans="1:19">
      <c r="A136" s="3" t="s">
        <v>185</v>
      </c>
      <c r="B136" s="4" t="s">
        <v>193</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51</v>
      </c>
      <c r="L136" s="5">
        <v>23</v>
      </c>
      <c r="M136" s="5">
        <v>62.35557713</v>
      </c>
      <c r="N136" s="5">
        <v>18.5</v>
      </c>
      <c r="O136" s="5">
        <v>105.3</v>
      </c>
      <c r="P136" s="5">
        <v>66.5</v>
      </c>
      <c r="Q136" s="5">
        <v>183.3</v>
      </c>
      <c r="R136" s="5">
        <v>3.44</v>
      </c>
      <c r="S136" s="6">
        <v>40609</v>
      </c>
    </row>
    <row r="137" spans="1:19">
      <c r="A137" s="3" t="s">
        <v>185</v>
      </c>
      <c r="B137" s="4" t="s">
        <v>188</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185</v>
      </c>
      <c r="B138" s="4" t="s">
        <v>187</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185</v>
      </c>
      <c r="B139" s="4" t="s">
        <v>189</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185</v>
      </c>
      <c r="B140" s="4" t="s">
        <v>186</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185</v>
      </c>
      <c r="B141" s="4" t="s">
        <v>194</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51</v>
      </c>
      <c r="L141" s="5">
        <v>15</v>
      </c>
      <c r="M141" s="5">
        <v>102.5289842</v>
      </c>
      <c r="N141" s="5">
        <v>25.4</v>
      </c>
      <c r="O141" s="5">
        <v>112.2</v>
      </c>
      <c r="P141" s="5">
        <v>76.400000000000006</v>
      </c>
      <c r="Q141" s="5">
        <v>192.5</v>
      </c>
      <c r="R141" s="5">
        <v>5.1150000000000002</v>
      </c>
      <c r="S141" s="6">
        <v>40811</v>
      </c>
    </row>
    <row r="142" spans="1:19">
      <c r="A142" s="3" t="s">
        <v>185</v>
      </c>
      <c r="B142" s="4" t="s">
        <v>192</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51</v>
      </c>
      <c r="L142" s="5">
        <v>27</v>
      </c>
      <c r="M142" s="5">
        <v>51.955108869999997</v>
      </c>
      <c r="N142" s="5">
        <v>15.3</v>
      </c>
      <c r="O142" s="5">
        <v>94.9</v>
      </c>
      <c r="P142" s="5">
        <v>66.7</v>
      </c>
      <c r="Q142" s="5">
        <v>163.80000000000001</v>
      </c>
      <c r="R142" s="5">
        <v>2.6680000000000001</v>
      </c>
      <c r="S142" s="6">
        <v>40669</v>
      </c>
    </row>
    <row r="143" spans="1:19">
      <c r="A143" s="3" t="s">
        <v>185</v>
      </c>
      <c r="B143" s="4" t="s">
        <v>191</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51</v>
      </c>
      <c r="L143" s="5">
        <v>22</v>
      </c>
      <c r="M143" s="5">
        <v>78.027219470000006</v>
      </c>
      <c r="N143" s="5">
        <v>20.9</v>
      </c>
      <c r="O143" s="5">
        <v>114.2</v>
      </c>
      <c r="P143" s="5">
        <v>73.400000000000006</v>
      </c>
      <c r="Q143" s="5">
        <v>193.5</v>
      </c>
      <c r="R143" s="5">
        <v>3.7589999999999999</v>
      </c>
      <c r="S143" s="6">
        <v>41187</v>
      </c>
    </row>
    <row r="144" spans="1:19">
      <c r="A144" s="3" t="s">
        <v>185</v>
      </c>
      <c r="B144" s="4" t="s">
        <v>190</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51</v>
      </c>
      <c r="L144" s="5">
        <v>23</v>
      </c>
      <c r="M144" s="5">
        <v>55.297116580000001</v>
      </c>
      <c r="N144" s="5">
        <v>15.1</v>
      </c>
      <c r="O144" s="5">
        <v>103.3</v>
      </c>
      <c r="P144" s="5">
        <v>66.5</v>
      </c>
      <c r="Q144" s="5">
        <v>178.7</v>
      </c>
      <c r="R144" s="5">
        <v>2.58</v>
      </c>
      <c r="S144" s="6">
        <v>40756</v>
      </c>
    </row>
    <row r="145" spans="1:19" hidden="1">
      <c r="A145" s="3" t="s">
        <v>195</v>
      </c>
      <c r="B145" s="4" t="s">
        <v>196</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195</v>
      </c>
      <c r="B146" s="4" t="s">
        <v>197</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195</v>
      </c>
      <c r="B147" s="4" t="s">
        <v>198</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195</v>
      </c>
      <c r="B148" s="4" t="s">
        <v>199</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195</v>
      </c>
      <c r="B149" s="4" t="s">
        <v>200</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195</v>
      </c>
      <c r="B150" s="4" t="s">
        <v>201</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202</v>
      </c>
      <c r="B151" s="4" t="s">
        <v>203</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202</v>
      </c>
      <c r="B152" s="4" t="s">
        <v>204</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202</v>
      </c>
      <c r="B153" s="4" t="s">
        <v>205</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202</v>
      </c>
      <c r="B154" s="4" t="s">
        <v>206</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202</v>
      </c>
      <c r="B155" s="4" t="s">
        <v>207</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202</v>
      </c>
      <c r="B156" s="4" t="s">
        <v>208</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workbookViewId="0">
      <selection activeCell="T3" sqref="T3"/>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Ahmed Eletu</cp:lastModifiedBy>
  <cp:revision/>
  <dcterms:created xsi:type="dcterms:W3CDTF">2020-10-30T14:29:40Z</dcterms:created>
  <dcterms:modified xsi:type="dcterms:W3CDTF">2022-09-16T11:02:07Z</dcterms:modified>
  <cp:category/>
  <cp:contentStatus/>
</cp:coreProperties>
</file>