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Practicals\excel\"/>
    </mc:Choice>
  </mc:AlternateContent>
  <xr:revisionPtr revIDLastSave="0" documentId="13_ncr:1_{A5B2EB07-EA80-4FE1-9AA6-B36EB7DF3160}" xr6:coauthVersionLast="47" xr6:coauthVersionMax="47" xr10:uidLastSave="{00000000-0000-0000-0000-000000000000}"/>
  <bookViews>
    <workbookView xWindow="-98" yWindow="-98" windowWidth="19396" windowHeight="10276" activeTab="2" xr2:uid="{1877DD84-3B64-459B-A78A-74B1B5B038B8}"/>
  </bookViews>
  <sheets>
    <sheet name="Sheet3" sheetId="4" r:id="rId1"/>
    <sheet name="Sheet1" sheetId="2" r:id="rId2"/>
    <sheet name="dashboard" sheetId="6" r:id="rId3"/>
    <sheet name="Domain_Data" sheetId="3" r:id="rId4"/>
    <sheet name="Automobile_data" sheetId="1" r:id="rId5"/>
  </sheets>
  <definedNames>
    <definedName name="_xlnm._FilterDatabase" localSheetId="4" hidden="1">Automobile_data!$A$1:$K$200</definedName>
    <definedName name="_xlchart.v1.0" hidden="1">Sheet1!$D$67:$D$74</definedName>
    <definedName name="_xlchart.v1.1" hidden="1">Sheet1!$E$66</definedName>
    <definedName name="_xlchart.v1.10" hidden="1">Sheet1!$E$66</definedName>
    <definedName name="_xlchart.v1.11" hidden="1">Sheet1!$E$67:$E$74</definedName>
    <definedName name="_xlchart.v1.2" hidden="1">Sheet1!$E$67:$E$74</definedName>
    <definedName name="_xlchart.v1.3" hidden="1">Sheet1!$D$67:$D$74</definedName>
    <definedName name="_xlchart.v1.4" hidden="1">Sheet1!$E$66</definedName>
    <definedName name="_xlchart.v1.5" hidden="1">Sheet1!$E$67:$E$74</definedName>
    <definedName name="_xlchart.v1.6" hidden="1">Sheet1!$N$52:$N$72</definedName>
    <definedName name="_xlchart.v1.7" hidden="1">Sheet1!$O$51</definedName>
    <definedName name="_xlchart.v1.8" hidden="1">Sheet1!$O$52:$O$72</definedName>
    <definedName name="_xlchart.v1.9" hidden="1">Sheet1!$D$67:$D$74</definedName>
    <definedName name="_xlcn.WorksheetConnection_Automobile_data.xlsxTable11" hidden="1">Table1[]</definedName>
    <definedName name="Slicer_Engine_Type">#N/A</definedName>
    <definedName name="Slicer_Horse_Power__Range">#N/A</definedName>
    <definedName name="Slicer_Maker">#N/A</definedName>
  </definedNames>
  <calcPr calcId="191029"/>
  <pivotCaches>
    <pivotCache cacheId="8" r:id="rId6"/>
    <pivotCache cacheId="4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Automobile_data.xlsx!Table1"/>
        </x15:modelTables>
      </x15:dataModel>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L76" i="2"/>
  <c r="E68" i="2"/>
  <c r="E71" i="2"/>
  <c r="E73" i="2"/>
  <c r="E69" i="2"/>
  <c r="E72" i="2"/>
  <c r="E70" i="2"/>
  <c r="E67" i="2"/>
  <c r="O53" i="2"/>
  <c r="O69" i="2"/>
  <c r="O70" i="2"/>
  <c r="O56" i="2"/>
  <c r="O57" i="2"/>
  <c r="O58" i="2"/>
  <c r="O60" i="2"/>
  <c r="O64" i="2"/>
  <c r="O68" i="2"/>
  <c r="O54" i="2"/>
  <c r="O61" i="2"/>
  <c r="O63" i="2"/>
  <c r="O66" i="2"/>
  <c r="O55" i="2"/>
  <c r="O71" i="2"/>
  <c r="O72" i="2"/>
  <c r="O59" i="2"/>
  <c r="O62" i="2"/>
  <c r="O65" i="2"/>
  <c r="O67" i="2"/>
  <c r="O52" i="2"/>
  <c r="E57" i="2"/>
  <c r="B27" i="2"/>
  <c r="E74"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458320-009B-4C13-8733-EBC277EBA88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9213D9A-1586-4B6F-A240-C037D2E47045}" name="WorksheetConnection_Automobile_data.xlsx!Table1" type="102" refreshedVersion="8" minRefreshableVersion="5">
    <extLst>
      <ext xmlns:x15="http://schemas.microsoft.com/office/spreadsheetml/2010/11/main" uri="{DE250136-89BD-433C-8126-D09CA5730AF9}">
        <x15:connection id="Table1" autoDelete="1">
          <x15:rangePr sourceName="_xlcn.WorksheetConnection_Automobile_data.xlsxTable11"/>
        </x15:connection>
      </ext>
    </extLst>
  </connection>
</connections>
</file>

<file path=xl/sharedStrings.xml><?xml version="1.0" encoding="utf-8"?>
<sst xmlns="http://schemas.openxmlformats.org/spreadsheetml/2006/main" count="1800" uniqueCount="151">
  <si>
    <t>Maker</t>
  </si>
  <si>
    <t>ALFA-ROMERO</t>
  </si>
  <si>
    <t>AUDI</t>
  </si>
  <si>
    <t>BMW</t>
  </si>
  <si>
    <t>CHEVROLET</t>
  </si>
  <si>
    <t>DODGE</t>
  </si>
  <si>
    <t>HONDA</t>
  </si>
  <si>
    <t>ISUZU</t>
  </si>
  <si>
    <t>JAGUAR</t>
  </si>
  <si>
    <t>MAZDA</t>
  </si>
  <si>
    <t>MERCEDES-BENZ</t>
  </si>
  <si>
    <t>MERCURY</t>
  </si>
  <si>
    <t>MITSUBISHI</t>
  </si>
  <si>
    <t>NISSAN</t>
  </si>
  <si>
    <t>PEUGOT</t>
  </si>
  <si>
    <t>PLYMOUTH</t>
  </si>
  <si>
    <t>PORSCHE</t>
  </si>
  <si>
    <t>SAAB</t>
  </si>
  <si>
    <t>SUBARU</t>
  </si>
  <si>
    <t>TOYOTA</t>
  </si>
  <si>
    <t>VOLKSWAGEN</t>
  </si>
  <si>
    <t>VOLVO</t>
  </si>
  <si>
    <t>Fuel Type</t>
  </si>
  <si>
    <t>GAS</t>
  </si>
  <si>
    <t>DIESEL</t>
  </si>
  <si>
    <t>Aspiration</t>
  </si>
  <si>
    <t>STD</t>
  </si>
  <si>
    <t>TURBO</t>
  </si>
  <si>
    <t>No of Doors</t>
  </si>
  <si>
    <t>TWO</t>
  </si>
  <si>
    <t>FOUR</t>
  </si>
  <si>
    <t>Engine Type</t>
  </si>
  <si>
    <t>DOHC</t>
  </si>
  <si>
    <t>OHCV</t>
  </si>
  <si>
    <t>OHC</t>
  </si>
  <si>
    <t>L</t>
  </si>
  <si>
    <t>ROTOR</t>
  </si>
  <si>
    <t>OHCF</t>
  </si>
  <si>
    <t>No of Cylinders</t>
  </si>
  <si>
    <t>SIX</t>
  </si>
  <si>
    <t>FIVE</t>
  </si>
  <si>
    <t>THREE</t>
  </si>
  <si>
    <t>TWELVE</t>
  </si>
  <si>
    <t>EIGHT</t>
  </si>
  <si>
    <t>Fuel System</t>
  </si>
  <si>
    <t>MPFI</t>
  </si>
  <si>
    <t>2BBL</t>
  </si>
  <si>
    <t>MFI</t>
  </si>
  <si>
    <t>1BBL</t>
  </si>
  <si>
    <t>SPFI</t>
  </si>
  <si>
    <t>4BBL</t>
  </si>
  <si>
    <t>IDI</t>
  </si>
  <si>
    <t>SPDI</t>
  </si>
  <si>
    <t>Horse Power</t>
  </si>
  <si>
    <t>Symboling</t>
  </si>
  <si>
    <t>Price ($USD)</t>
  </si>
  <si>
    <t>Grand Total</t>
  </si>
  <si>
    <t>Company</t>
  </si>
  <si>
    <t>Price ($ USD)</t>
  </si>
  <si>
    <t>Column Labels</t>
  </si>
  <si>
    <t>1. 1BBL (1 Barrel Carburetor)</t>
  </si>
  <si>
    <t>Simple carburetor with one fuel delivery channel (barrel).</t>
  </si>
  <si>
    <t>Common in older, low-powered engines.</t>
  </si>
  <si>
    <t>2. 2BBL (2 Barrel Carburetor)</t>
  </si>
  <si>
    <t>Two barrels for improved fuel delivery.</t>
  </si>
  <si>
    <t>Offers better performance than 1BBL.</t>
  </si>
  <si>
    <t>3. 4BBL (4 Barrel Carburetor)</t>
  </si>
  <si>
    <t>Four barrels for high fuel flow.</t>
  </si>
  <si>
    <t>Found in performance or high-horsepower engines.</t>
  </si>
  <si>
    <t>4. IDI (Indirect Diesel Injection)</t>
  </si>
  <si>
    <t>Diesel fuel is injected into a pre-combustion chamber.</t>
  </si>
  <si>
    <t>Common in older diesel engines.</t>
  </si>
  <si>
    <t>5. MFI (Mechanical Fuel Injection)</t>
  </si>
  <si>
    <t>Fuel is injected by mechanical systems, not electronic.</t>
  </si>
  <si>
    <t>Found in older fuel-injected cars.</t>
  </si>
  <si>
    <t>6. MPFI (Multi-Point Fuel Injection)</t>
  </si>
  <si>
    <t>Each cylinder gets its own injector.</t>
  </si>
  <si>
    <t>Improves efficiency and power.</t>
  </si>
  <si>
    <t>7. SPDI (Single-Point Diesel Injection)</t>
  </si>
  <si>
    <t>Single injector for all cylinders (less common).</t>
  </si>
  <si>
    <t>Basic diesel fuel delivery.</t>
  </si>
  <si>
    <t>8. SPFI (Single-Point Fuel Injection)</t>
  </si>
  <si>
    <t>One injector feeds all cylinders (also called throttle-body injection).</t>
  </si>
  <si>
    <t>A step between carburetors and multi-point systems.</t>
  </si>
  <si>
    <t>Average of Horse Power</t>
  </si>
  <si>
    <t>Row Labels</t>
  </si>
  <si>
    <t>Horse Power (Range)</t>
  </si>
  <si>
    <t>Very Low</t>
  </si>
  <si>
    <t>Average</t>
  </si>
  <si>
    <t>Engine Types</t>
  </si>
  <si>
    <t>Engines Types</t>
  </si>
  <si>
    <t>Code</t>
  </si>
  <si>
    <t>Meaning</t>
  </si>
  <si>
    <t>Key Feature</t>
  </si>
  <si>
    <t>Dual Overhead Camshaft</t>
  </si>
  <si>
    <t>More valves, better performance</t>
  </si>
  <si>
    <t>Inline Engine</t>
  </si>
  <si>
    <t>Cylinders in a straight line</t>
  </si>
  <si>
    <t>Overhead Camshaft</t>
  </si>
  <si>
    <t>Cam above cylinder, efficient design</t>
  </si>
  <si>
    <t>OHC + Fuel Injection</t>
  </si>
  <si>
    <t>Fuel-efficient variant of OHC</t>
  </si>
  <si>
    <t>OHC + Variable Timing</t>
  </si>
  <si>
    <t>Better power + efficiency</t>
  </si>
  <si>
    <t>Rotary Engine (Wankel)</t>
  </si>
  <si>
    <t>Compact, high-revving, no pistons</t>
  </si>
  <si>
    <t>High</t>
  </si>
  <si>
    <t>Low</t>
  </si>
  <si>
    <t>Sum of Price ($USD)</t>
  </si>
  <si>
    <t>Power(Horse Power)</t>
  </si>
  <si>
    <t>Horsepower Range</t>
  </si>
  <si>
    <t>Category</t>
  </si>
  <si>
    <t>Example Vehicles</t>
  </si>
  <si>
    <t>Use Case</t>
  </si>
  <si>
    <t>&lt;100 HP</t>
  </si>
  <si>
    <t>Small hatchbacks, mini cars (e.g., Alto)</t>
  </si>
  <si>
    <t>City driving, fuel efficiency</t>
  </si>
  <si>
    <t>100–150 HP</t>
  </si>
  <si>
    <t>Compact sedans, budget SUVs (e.g., Swift, i20)</t>
  </si>
  <si>
    <t>Balanced driving</t>
  </si>
  <si>
    <t>150–250 HP</t>
  </si>
  <si>
    <t>Mid-size sedans, family SUVs (e.g., Honda Civic, Hyundai Tucson)</t>
  </si>
  <si>
    <t>Good balance of power and comfort</t>
  </si>
  <si>
    <t>250–400 HP</t>
  </si>
  <si>
    <t>Entry-level performance cars (e.g., BMW 3 series, Mustang EcoBoost)</t>
  </si>
  <si>
    <t>Sporty driving, highway power</t>
  </si>
  <si>
    <t>400+ HP</t>
  </si>
  <si>
    <t>Very High</t>
  </si>
  <si>
    <t>Sports/supercars (e.g., Audi RS5, Porsche 911)</t>
  </si>
  <si>
    <t>Racing, luxury performance</t>
  </si>
  <si>
    <t>Cylinders</t>
  </si>
  <si>
    <t>Common Use</t>
  </si>
  <si>
    <t>Found In</t>
  </si>
  <si>
    <t>Very small engines, motorcycles</t>
  </si>
  <si>
    <t>Some compact electric hybrids, bikes</t>
  </si>
  <si>
    <t>City cars, small hatchbacks</t>
  </si>
  <si>
    <t>Maruti Alto, Tata Tiago, Hyundai Exter</t>
  </si>
  <si>
    <t>Most common, balanced performance</t>
  </si>
  <si>
    <t>Sedans, compact SUVs, crossovers</t>
  </si>
  <si>
    <t>Rare, for smoother power</t>
  </si>
  <si>
    <t>Older Audis, Volvos</t>
  </si>
  <si>
    <t>More power, smooth engine</t>
  </si>
  <si>
    <t>Larger SUVs, performance sedans</t>
  </si>
  <si>
    <t>High performance and towing</t>
  </si>
  <si>
    <t>Sports cars, full-size SUVs/trucks</t>
  </si>
  <si>
    <t>Luxury or supercars</t>
  </si>
  <si>
    <t>Rolls-Royce, Ferrari, Lamborghini</t>
  </si>
  <si>
    <t>Horse Power Range and their Category</t>
  </si>
  <si>
    <t>No OF cylinders</t>
  </si>
  <si>
    <t>Price ( $USD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</si>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</sst>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 * #,##0_ ;_ * \-#,##0_ ;_ * &quot;-&quot;??_ ;_ @_ "/>
    <numFmt numFmtId="173"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3.5"/>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3">
    <xf numFmtId="0" fontId="0" fillId="0" borderId="0" xfId="0"/>
    <xf numFmtId="0" fontId="0" fillId="0" borderId="0" xfId="0" applyAlignment="1">
      <alignment horizontal="center" vertical="center"/>
    </xf>
    <xf numFmtId="164" fontId="0" fillId="0" borderId="0" xfId="42" applyNumberFormat="1" applyFont="1" applyAlignment="1">
      <alignment horizontal="center" vertical="center"/>
    </xf>
    <xf numFmtId="164"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0" fontId="16" fillId="0" borderId="0" xfId="0" applyFont="1" applyAlignment="1">
      <alignment horizontal="left" vertical="center" indent="1"/>
    </xf>
    <xf numFmtId="0" fontId="0" fillId="0" borderId="0" xfId="0" applyAlignment="1">
      <alignment horizontal="left" vertical="center" indent="2"/>
    </xf>
    <xf numFmtId="0" fontId="0" fillId="0" borderId="0" xfId="0" applyAlignment="1">
      <alignment vertical="center"/>
    </xf>
    <xf numFmtId="0" fontId="18" fillId="0" borderId="0" xfId="0" applyFont="1" applyAlignment="1">
      <alignment vertical="center"/>
    </xf>
    <xf numFmtId="0" fontId="0" fillId="0" borderId="0" xfId="0" applyNumberFormat="1"/>
    <xf numFmtId="1" fontId="0" fillId="0" borderId="0" xfId="0" applyNumberFormat="1"/>
    <xf numFmtId="1" fontId="0" fillId="0" borderId="0" xfId="0" applyNumberFormat="1" applyAlignment="1">
      <alignment horizontal="center"/>
    </xf>
    <xf numFmtId="1" fontId="0" fillId="0" borderId="0" xfId="0" applyNumberFormat="1" applyAlignment="1">
      <alignment horizontal="center" vertical="center"/>
    </xf>
    <xf numFmtId="0" fontId="0" fillId="0" borderId="0" xfId="0" applyNumberFormat="1" applyAlignment="1">
      <alignment horizontal="center" vertical="center"/>
    </xf>
    <xf numFmtId="0" fontId="16" fillId="0" borderId="0" xfId="0" applyFont="1" applyAlignment="1">
      <alignment horizontal="center" vertical="center" wrapText="1"/>
    </xf>
    <xf numFmtId="0" fontId="16" fillId="0" borderId="0" xfId="0" applyFont="1" applyAlignment="1">
      <alignment vertical="center"/>
    </xf>
    <xf numFmtId="0" fontId="0" fillId="0" borderId="0" xfId="0" applyAlignment="1">
      <alignment horizontal="center"/>
    </xf>
    <xf numFmtId="0" fontId="0" fillId="0" borderId="0" xfId="0" applyAlignment="1">
      <alignment horizontal="center"/>
    </xf>
    <xf numFmtId="164" fontId="0" fillId="0" borderId="0" xfId="42" applyNumberFormat="1" applyFont="1"/>
    <xf numFmtId="173" fontId="0" fillId="0" borderId="0" xfId="0" applyNumberFormat="1" applyAlignment="1">
      <alignment horizontal="center"/>
    </xf>
    <xf numFmtId="0" fontId="16" fillId="0" borderId="0" xfId="0" applyFont="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12">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numFmt numFmtId="1" formatCode="0"/>
    </dxf>
    <dxf>
      <alignment horizontal="center"/>
    </dxf>
    <dxf>
      <alignment vertical="center"/>
    </dxf>
    <dxf>
      <alignment vertical="center"/>
    </dxf>
    <dxf>
      <alignment vertical="center"/>
    </dxf>
    <dxf>
      <alignment horizontal="center"/>
    </dxf>
    <dxf>
      <alignment horizontal="center"/>
    </dxf>
    <dxf>
      <alignment horizontal="center"/>
    </dxf>
    <dxf>
      <numFmt numFmtId="1" formatCode="0"/>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alignment horizontal="center"/>
    </dxf>
    <dxf>
      <numFmt numFmtId="1" formatCode="0"/>
    </dxf>
    <dxf>
      <numFmt numFmtId="1" formatCode="0"/>
    </dxf>
    <dxf>
      <numFmt numFmtId="1" formatCode="0"/>
    </dxf>
    <dxf>
      <alignment horizontal="center"/>
    </dxf>
    <dxf>
      <alignment horizontal="center"/>
    </dxf>
    <dxf>
      <alignment horizontal="center"/>
    </dxf>
    <dxf>
      <alignment vertical="center"/>
    </dxf>
    <dxf>
      <alignment vertical="center"/>
    </dxf>
    <dxf>
      <alignment vertical="center"/>
    </dxf>
    <dxf>
      <numFmt numFmtId="1" formatCode="0"/>
    </dxf>
    <dxf>
      <alignment horizontal="center"/>
    </dxf>
    <dxf>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 #,##0_ ;_ * \-#,##0_ ;_ * &quot;-&quot;??_ ;_ @_ "/>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dxf>
    <dxf>
      <numFmt numFmtId="1" formatCode="0"/>
    </dxf>
  </dxfs>
  <tableStyles count="1" defaultTableStyle="TableStyleMedium2" defaultPivotStyle="PivotStyleLight16">
    <tableStyle name="Slicer Style 1" pivot="0" table="0" count="0" xr9:uid="{214A60BD-FE5D-40C2-9D2D-BEAEBDF9BABF}"/>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[Automobile_data.xlsx]Sheet1!PivotTable6</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tx1"/>
                </a:solidFill>
                <a:latin typeface="Calibri" panose="020F0502020204030204" pitchFamily="34" charset="0"/>
              </a:rPr>
              <a:t>Average Horse Power by Engine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1000" b="0" i="0" u="none" strike="noStrike" kern="1200" baseline="0">
                  <a:solidFill>
                    <a:schemeClr val="tx1"/>
                  </a:solidFill>
                  <a:latin typeface="Calibri" panose="020F0502020204030204" pitchFamily="34" charset="0"/>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1000" b="0" i="0" u="none" strike="noStrike" kern="1200" baseline="0">
                  <a:solidFill>
                    <a:schemeClr val="tx1"/>
                  </a:solidFill>
                  <a:latin typeface="Calibri" panose="020F0502020204030204" pitchFamily="34" charset="0"/>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1000" b="0" i="0" u="none" strike="noStrike" kern="1200" baseline="0">
                  <a:solidFill>
                    <a:schemeClr val="tx1"/>
                  </a:solidFill>
                  <a:latin typeface="Calibri" panose="020F0502020204030204" pitchFamily="34" charset="0"/>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w="19050">
            <a:solidFill>
              <a:schemeClr val="lt1"/>
            </a:solidFill>
          </a:ln>
          <a:effectLst/>
        </c:spPr>
        <c:dLbl>
          <c:idx val="0"/>
          <c:layout>
            <c:manualLayout>
              <c:x val="0.18559617452809021"/>
              <c:y val="-2.1095778188167658E-2"/>
            </c:manualLayout>
          </c:layout>
          <c:spPr>
            <a:noFill/>
            <a:ln>
              <a:noFill/>
            </a:ln>
            <a:effectLst/>
          </c:spPr>
          <c:txPr>
            <a:bodyPr rot="0" spcFirstLastPara="1" vertOverflow="ellipsis" horzOverflow="clip" vert="horz" wrap="square" lIns="38100" tIns="19050" rIns="38100" bIns="19050" anchor="ctr" anchorCtr="1">
              <a:spAutoFit/>
            </a:bodyPr>
            <a:lstStyle/>
            <a:p>
              <a:pPr>
                <a:defRPr sz="1000" b="0" i="0" u="none" strike="noStrike" kern="1200" baseline="0">
                  <a:solidFill>
                    <a:schemeClr val="tx1"/>
                  </a:solidFill>
                  <a:latin typeface="Calibri" panose="020F0502020204030204" pitchFamily="34" charset="0"/>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w="19050">
            <a:solidFill>
              <a:schemeClr val="lt1"/>
            </a:solidFill>
          </a:ln>
          <a:effectLst/>
        </c:spPr>
        <c:dLbl>
          <c:idx val="0"/>
          <c:layout>
            <c:manualLayout>
              <c:x val="0.22270433991810468"/>
              <c:y val="1.5177589918016782E-2"/>
            </c:manualLayout>
          </c:layout>
          <c:spPr>
            <a:noFill/>
            <a:ln>
              <a:noFill/>
            </a:ln>
            <a:effectLst/>
          </c:spPr>
          <c:txPr>
            <a:bodyPr rot="0" spcFirstLastPara="1" vertOverflow="ellipsis" horzOverflow="clip" vert="horz" wrap="square" lIns="38100" tIns="19050" rIns="38100" bIns="19050" anchor="ctr" anchorCtr="1">
              <a:spAutoFit/>
            </a:bodyPr>
            <a:lstStyle/>
            <a:p>
              <a:pPr>
                <a:defRPr sz="1000" b="0" i="0" u="none" strike="noStrike" kern="1200" baseline="0">
                  <a:solidFill>
                    <a:schemeClr val="tx1"/>
                  </a:solidFill>
                  <a:latin typeface="Calibri" panose="020F0502020204030204" pitchFamily="34" charset="0"/>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19050">
            <a:solidFill>
              <a:schemeClr val="lt1"/>
            </a:solidFill>
          </a:ln>
          <a:effectLst/>
        </c:spPr>
        <c:dLbl>
          <c:idx val="0"/>
          <c:layout>
            <c:manualLayout>
              <c:x val="0.12726817714660332"/>
              <c:y val="5.6843965335260704E-2"/>
            </c:manualLayout>
          </c:layout>
          <c:spPr>
            <a:noFill/>
            <a:ln>
              <a:noFill/>
            </a:ln>
            <a:effectLst/>
          </c:spPr>
          <c:txPr>
            <a:bodyPr rot="0" spcFirstLastPara="1" vertOverflow="ellipsis" horzOverflow="clip" vert="horz" wrap="square" lIns="38100" tIns="19050" rIns="38100" bIns="19050" anchor="ctr" anchorCtr="1">
              <a:spAutoFit/>
            </a:bodyPr>
            <a:lstStyle/>
            <a:p>
              <a:pPr>
                <a:defRPr sz="1000" b="0" i="0" u="none" strike="noStrike" kern="1200" baseline="0">
                  <a:solidFill>
                    <a:schemeClr val="tx1"/>
                  </a:solidFill>
                  <a:latin typeface="Calibri" panose="020F0502020204030204" pitchFamily="34" charset="0"/>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w="19050">
            <a:solidFill>
              <a:schemeClr val="lt1"/>
            </a:solidFill>
          </a:ln>
          <a:effectLst/>
        </c:spPr>
        <c:dLbl>
          <c:idx val="0"/>
          <c:layout>
            <c:manualLayout>
              <c:x val="-0.18028710124694278"/>
              <c:y val="4.2955328862538084E-2"/>
            </c:manualLayout>
          </c:layout>
          <c:spPr>
            <a:noFill/>
            <a:ln>
              <a:noFill/>
            </a:ln>
            <a:effectLst/>
          </c:spPr>
          <c:txPr>
            <a:bodyPr rot="0" spcFirstLastPara="1" vertOverflow="ellipsis" horzOverflow="clip" vert="horz" wrap="square" lIns="38100" tIns="19050" rIns="38100" bIns="19050" anchor="ctr" anchorCtr="1">
              <a:spAutoFit/>
            </a:bodyPr>
            <a:lstStyle/>
            <a:p>
              <a:pPr>
                <a:defRPr sz="1000" b="0" i="0" u="none" strike="noStrike" kern="1200" baseline="0">
                  <a:solidFill>
                    <a:schemeClr val="tx1"/>
                  </a:solidFill>
                  <a:latin typeface="Calibri" panose="020F0502020204030204" pitchFamily="34" charset="0"/>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w="19050">
            <a:solidFill>
              <a:schemeClr val="lt1"/>
            </a:solidFill>
          </a:ln>
          <a:effectLst/>
        </c:spPr>
        <c:dLbl>
          <c:idx val="0"/>
          <c:layout>
            <c:manualLayout>
              <c:x val="-0.16362032324894099"/>
              <c:y val="-1.3889102471798901E-2"/>
            </c:manualLayout>
          </c:layout>
          <c:spPr>
            <a:noFill/>
            <a:ln>
              <a:noFill/>
            </a:ln>
            <a:effectLst/>
          </c:spPr>
          <c:txPr>
            <a:bodyPr rot="0" spcFirstLastPara="1" vertOverflow="ellipsis" horzOverflow="clip" vert="horz" wrap="square" lIns="38100" tIns="19050" rIns="38100" bIns="19050" anchor="ctr" anchorCtr="1">
              <a:spAutoFit/>
            </a:bodyPr>
            <a:lstStyle/>
            <a:p>
              <a:pPr>
                <a:defRPr sz="1000" b="0" i="0" u="none" strike="noStrike" kern="1200" baseline="0">
                  <a:solidFill>
                    <a:schemeClr val="tx1"/>
                  </a:solidFill>
                  <a:latin typeface="Calibri" panose="020F0502020204030204" pitchFamily="34" charset="0"/>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solidFill>
          <a:ln w="19050">
            <a:solidFill>
              <a:schemeClr val="lt1"/>
            </a:solidFill>
          </a:ln>
          <a:effectLst/>
        </c:spPr>
        <c:dLbl>
          <c:idx val="0"/>
          <c:layout>
            <c:manualLayout>
              <c:x val="-0.14544699371995845"/>
              <c:y val="-4.1666841416320315E-2"/>
            </c:manualLayout>
          </c:layout>
          <c:spPr>
            <a:noFill/>
            <a:ln>
              <a:noFill/>
            </a:ln>
            <a:effectLst/>
          </c:spPr>
          <c:txPr>
            <a:bodyPr rot="0" spcFirstLastPara="1" vertOverflow="ellipsis" horzOverflow="clip" vert="horz" wrap="square" lIns="38100" tIns="19050" rIns="38100" bIns="19050" anchor="ctr" anchorCtr="1">
              <a:spAutoFit/>
            </a:bodyPr>
            <a:lstStyle/>
            <a:p>
              <a:pPr>
                <a:defRPr sz="1000" b="0" i="0" u="none" strike="noStrike" kern="1200" baseline="0">
                  <a:solidFill>
                    <a:schemeClr val="tx1"/>
                  </a:solidFill>
                  <a:latin typeface="Calibri" panose="020F0502020204030204" pitchFamily="34" charset="0"/>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doughnutChart>
        <c:varyColors val="1"/>
        <c:ser>
          <c:idx val="0"/>
          <c:order val="0"/>
          <c:tx>
            <c:strRef>
              <c:f>Sheet1!$N$11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72-4163-AFD8-4E397CCD8A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72-4163-AFD8-4E397CCD8A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72-4163-AFD8-4E397CCD8A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72-4163-AFD8-4E397CCD8A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772-4163-AFD8-4E397CCD8A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772-4163-AFD8-4E397CCD8AA1}"/>
              </c:ext>
            </c:extLst>
          </c:dPt>
          <c:dLbls>
            <c:dLbl>
              <c:idx val="0"/>
              <c:layout>
                <c:manualLayout>
                  <c:x val="0.18559617452809021"/>
                  <c:y val="-2.1095778188167658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4772-4163-AFD8-4E397CCD8AA1}"/>
                </c:ext>
              </c:extLst>
            </c:dLbl>
            <c:dLbl>
              <c:idx val="1"/>
              <c:layout>
                <c:manualLayout>
                  <c:x val="0.22270433991810468"/>
                  <c:y val="1.5177589918016782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4772-4163-AFD8-4E397CCD8AA1}"/>
                </c:ext>
              </c:extLst>
            </c:dLbl>
            <c:dLbl>
              <c:idx val="2"/>
              <c:layout>
                <c:manualLayout>
                  <c:x val="0.12726817714660332"/>
                  <c:y val="5.6843965335260704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4772-4163-AFD8-4E397CCD8AA1}"/>
                </c:ext>
              </c:extLst>
            </c:dLbl>
            <c:dLbl>
              <c:idx val="3"/>
              <c:layout>
                <c:manualLayout>
                  <c:x val="-0.18028710124694278"/>
                  <c:y val="4.2955328862538084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4772-4163-AFD8-4E397CCD8AA1}"/>
                </c:ext>
              </c:extLst>
            </c:dLbl>
            <c:dLbl>
              <c:idx val="4"/>
              <c:layout>
                <c:manualLayout>
                  <c:x val="-0.16362032324894099"/>
                  <c:y val="-1.3889102471798901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4772-4163-AFD8-4E397CCD8AA1}"/>
                </c:ext>
              </c:extLst>
            </c:dLbl>
            <c:dLbl>
              <c:idx val="5"/>
              <c:layout>
                <c:manualLayout>
                  <c:x val="-0.14544699371995845"/>
                  <c:y val="-4.1666841416320315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4772-4163-AFD8-4E397CCD8AA1}"/>
                </c:ext>
              </c:extLst>
            </c:dLbl>
            <c:spPr>
              <a:noFill/>
              <a:ln>
                <a:noFill/>
              </a:ln>
              <a:effectLst/>
            </c:spPr>
            <c:txPr>
              <a:bodyPr rot="0" spcFirstLastPara="1" vertOverflow="ellipsis" horzOverflow="clip" vert="horz" wrap="square" lIns="38100" tIns="19050" rIns="38100" bIns="19050" anchor="ctr" anchorCtr="1">
                <a:spAutoFit/>
              </a:bodyPr>
              <a:lstStyle/>
              <a:p>
                <a:pPr>
                  <a:defRPr sz="1000" b="0" i="0" u="none" strike="noStrike" kern="1200" baseline="0">
                    <a:solidFill>
                      <a:schemeClr val="tx1"/>
                    </a:solidFill>
                    <a:latin typeface="Calibri" panose="020F0502020204030204" pitchFamily="34" charset="0"/>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Sheet1!$M$12:$M$18</c:f>
              <c:strCache>
                <c:ptCount val="6"/>
                <c:pt idx="0">
                  <c:v>DOHC</c:v>
                </c:pt>
                <c:pt idx="1">
                  <c:v>L</c:v>
                </c:pt>
                <c:pt idx="2">
                  <c:v>OHC</c:v>
                </c:pt>
                <c:pt idx="3">
                  <c:v>OHCF</c:v>
                </c:pt>
                <c:pt idx="4">
                  <c:v>OHCV</c:v>
                </c:pt>
                <c:pt idx="5">
                  <c:v>ROTOR</c:v>
                </c:pt>
              </c:strCache>
            </c:strRef>
          </c:cat>
          <c:val>
            <c:numRef>
              <c:f>Sheet1!$N$12:$N$18</c:f>
              <c:numCache>
                <c:formatCode>General</c:formatCode>
                <c:ptCount val="6"/>
                <c:pt idx="0">
                  <c:v>146</c:v>
                </c:pt>
                <c:pt idx="1">
                  <c:v>95.5</c:v>
                </c:pt>
                <c:pt idx="2">
                  <c:v>93.56643356643356</c:v>
                </c:pt>
                <c:pt idx="3">
                  <c:v>110.4</c:v>
                </c:pt>
                <c:pt idx="4">
                  <c:v>169.53846153846155</c:v>
                </c:pt>
                <c:pt idx="5">
                  <c:v>109.5</c:v>
                </c:pt>
              </c:numCache>
            </c:numRef>
          </c:val>
          <c:extLst>
            <c:ext xmlns:c16="http://schemas.microsoft.com/office/drawing/2014/chart" uri="{C3380CC4-5D6E-409C-BE32-E72D297353CC}">
              <c16:uniqueId val="{0000000C-4772-4163-AFD8-4E397CCD8AA1}"/>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[Automobile_data.xlsx]Sheet1!PivotTable3</c:name>
    <c:fmtId val="21"/>
  </c:pivotSource>
  <c:chart>
    <c:title>
      <c:tx>
        <c:rich>
          <a:bodyPr rot="0" spcFirstLastPara="1" vertOverflow="ellipsis" vert="horz" wrap="square" anchor="ctr" anchorCtr="1"/>
          <a:lstStyle/>
          <a:p>
            <a:pPr>
              <a:defRPr lang="en-US" sz="1200" b="0" i="0" u="none" strike="noStrike" kern="1200" spc="0" baseline="0">
                <a:solidFill>
                  <a:schemeClr val="tx1"/>
                </a:solidFill>
                <a:latin typeface="Calibri" panose="020F0502020204030204" pitchFamily="34" charset="0"/>
                <a:ea typeface="+mn-ea"/>
                <a:cs typeface="+mn-cs"/>
              </a:defRPr>
            </a:pPr>
            <a:r>
              <a:rPr lang="en-IN" sz="1400" baseline="0"/>
              <a:t>Car Sold by Fuel System</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Calibri" panose="020F0502020204030204" pitchFamily="34" charset="0"/>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Sheet1!$J$3:$J$4</c:f>
              <c:strCache>
                <c:ptCount val="1"/>
                <c:pt idx="0">
                  <c:v>1BBL</c:v>
                </c:pt>
              </c:strCache>
            </c:strRef>
          </c:tx>
          <c:spPr>
            <a:solidFill>
              <a:schemeClr val="accent6"/>
            </a:solidFill>
            <a:ln>
              <a:noFill/>
            </a:ln>
            <a:effectLst/>
          </c:spPr>
          <c:invertIfNegative val="0"/>
          <c:cat>
            <c:strRef>
              <c:f>Sheet1!$I$5:$I$7</c:f>
              <c:strCache>
                <c:ptCount val="2"/>
                <c:pt idx="0">
                  <c:v>DIESEL</c:v>
                </c:pt>
                <c:pt idx="1">
                  <c:v>GAS</c:v>
                </c:pt>
              </c:strCache>
            </c:strRef>
          </c:cat>
          <c:val>
            <c:numRef>
              <c:f>Sheet1!$J$5:$J$7</c:f>
              <c:numCache>
                <c:formatCode>_ * #,##0_ ;_ * \-#,##0_ ;_ * "-"??_ ;_ @_ </c:formatCode>
                <c:ptCount val="2"/>
                <c:pt idx="1">
                  <c:v>83111</c:v>
                </c:pt>
              </c:numCache>
            </c:numRef>
          </c:val>
          <c:extLst>
            <c:ext xmlns:c16="http://schemas.microsoft.com/office/drawing/2014/chart" uri="{C3380CC4-5D6E-409C-BE32-E72D297353CC}">
              <c16:uniqueId val="{00000000-EEEC-4CAB-A475-D3659030C919}"/>
            </c:ext>
          </c:extLst>
        </c:ser>
        <c:ser>
          <c:idx val="1"/>
          <c:order val="1"/>
          <c:tx>
            <c:strRef>
              <c:f>Sheet1!$K$3:$K$4</c:f>
              <c:strCache>
                <c:ptCount val="1"/>
                <c:pt idx="0">
                  <c:v>2BBL</c:v>
                </c:pt>
              </c:strCache>
            </c:strRef>
          </c:tx>
          <c:spPr>
            <a:solidFill>
              <a:schemeClr val="accent5"/>
            </a:solidFill>
            <a:ln>
              <a:noFill/>
            </a:ln>
            <a:effectLst/>
          </c:spPr>
          <c:invertIfNegative val="0"/>
          <c:cat>
            <c:strRef>
              <c:f>Sheet1!$I$5:$I$7</c:f>
              <c:strCache>
                <c:ptCount val="2"/>
                <c:pt idx="0">
                  <c:v>DIESEL</c:v>
                </c:pt>
                <c:pt idx="1">
                  <c:v>GAS</c:v>
                </c:pt>
              </c:strCache>
            </c:strRef>
          </c:cat>
          <c:val>
            <c:numRef>
              <c:f>Sheet1!$K$5:$K$7</c:f>
              <c:numCache>
                <c:formatCode>_ * #,##0_ ;_ * \-#,##0_ ;_ * "-"??_ ;_ @_ </c:formatCode>
                <c:ptCount val="2"/>
                <c:pt idx="1">
                  <c:v>475725</c:v>
                </c:pt>
              </c:numCache>
            </c:numRef>
          </c:val>
          <c:extLst>
            <c:ext xmlns:c16="http://schemas.microsoft.com/office/drawing/2014/chart" uri="{C3380CC4-5D6E-409C-BE32-E72D297353CC}">
              <c16:uniqueId val="{0000003B-EEEC-4CAB-A475-D3659030C919}"/>
            </c:ext>
          </c:extLst>
        </c:ser>
        <c:ser>
          <c:idx val="2"/>
          <c:order val="2"/>
          <c:tx>
            <c:strRef>
              <c:f>Sheet1!$L$3:$L$4</c:f>
              <c:strCache>
                <c:ptCount val="1"/>
                <c:pt idx="0">
                  <c:v>4BBL</c:v>
                </c:pt>
              </c:strCache>
            </c:strRef>
          </c:tx>
          <c:spPr>
            <a:solidFill>
              <a:schemeClr val="accent4"/>
            </a:solidFill>
            <a:ln>
              <a:noFill/>
            </a:ln>
            <a:effectLst/>
          </c:spPr>
          <c:invertIfNegative val="0"/>
          <c:cat>
            <c:strRef>
              <c:f>Sheet1!$I$5:$I$7</c:f>
              <c:strCache>
                <c:ptCount val="2"/>
                <c:pt idx="0">
                  <c:v>DIESEL</c:v>
                </c:pt>
                <c:pt idx="1">
                  <c:v>GAS</c:v>
                </c:pt>
              </c:strCache>
            </c:strRef>
          </c:cat>
          <c:val>
            <c:numRef>
              <c:f>Sheet1!$L$5:$L$7</c:f>
              <c:numCache>
                <c:formatCode>_ * #,##0_ ;_ * \-#,##0_ ;_ * "-"??_ ;_ @_ </c:formatCode>
                <c:ptCount val="2"/>
                <c:pt idx="1">
                  <c:v>36435</c:v>
                </c:pt>
              </c:numCache>
            </c:numRef>
          </c:val>
          <c:extLst>
            <c:ext xmlns:c16="http://schemas.microsoft.com/office/drawing/2014/chart" uri="{C3380CC4-5D6E-409C-BE32-E72D297353CC}">
              <c16:uniqueId val="{0000003C-EEEC-4CAB-A475-D3659030C919}"/>
            </c:ext>
          </c:extLst>
        </c:ser>
        <c:ser>
          <c:idx val="3"/>
          <c:order val="3"/>
          <c:tx>
            <c:strRef>
              <c:f>Sheet1!$M$3:$M$4</c:f>
              <c:strCache>
                <c:ptCount val="1"/>
                <c:pt idx="0">
                  <c:v>IDI</c:v>
                </c:pt>
              </c:strCache>
            </c:strRef>
          </c:tx>
          <c:spPr>
            <a:solidFill>
              <a:schemeClr val="accent6">
                <a:lumMod val="60000"/>
              </a:schemeClr>
            </a:solidFill>
            <a:ln>
              <a:noFill/>
            </a:ln>
            <a:effectLst/>
          </c:spPr>
          <c:invertIfNegative val="0"/>
          <c:cat>
            <c:strRef>
              <c:f>Sheet1!$I$5:$I$7</c:f>
              <c:strCache>
                <c:ptCount val="2"/>
                <c:pt idx="0">
                  <c:v>DIESEL</c:v>
                </c:pt>
                <c:pt idx="1">
                  <c:v>GAS</c:v>
                </c:pt>
              </c:strCache>
            </c:strRef>
          </c:cat>
          <c:val>
            <c:numRef>
              <c:f>Sheet1!$M$5:$M$7</c:f>
              <c:numCache>
                <c:formatCode>_ * #,##0_ ;_ * \-#,##0_ ;_ * "-"??_ ;_ @_ </c:formatCode>
                <c:ptCount val="2"/>
                <c:pt idx="0">
                  <c:v>316763</c:v>
                </c:pt>
              </c:numCache>
            </c:numRef>
          </c:val>
          <c:extLst>
            <c:ext xmlns:c16="http://schemas.microsoft.com/office/drawing/2014/chart" uri="{C3380CC4-5D6E-409C-BE32-E72D297353CC}">
              <c16:uniqueId val="{0000003D-EEEC-4CAB-A475-D3659030C919}"/>
            </c:ext>
          </c:extLst>
        </c:ser>
        <c:ser>
          <c:idx val="4"/>
          <c:order val="4"/>
          <c:tx>
            <c:strRef>
              <c:f>Sheet1!$N$3:$N$4</c:f>
              <c:strCache>
                <c:ptCount val="1"/>
                <c:pt idx="0">
                  <c:v>MFI</c:v>
                </c:pt>
              </c:strCache>
            </c:strRef>
          </c:tx>
          <c:spPr>
            <a:solidFill>
              <a:schemeClr val="accent5">
                <a:lumMod val="60000"/>
              </a:schemeClr>
            </a:solidFill>
            <a:ln>
              <a:noFill/>
            </a:ln>
            <a:effectLst/>
          </c:spPr>
          <c:invertIfNegative val="0"/>
          <c:cat>
            <c:strRef>
              <c:f>Sheet1!$I$5:$I$7</c:f>
              <c:strCache>
                <c:ptCount val="2"/>
                <c:pt idx="0">
                  <c:v>DIESEL</c:v>
                </c:pt>
                <c:pt idx="1">
                  <c:v>GAS</c:v>
                </c:pt>
              </c:strCache>
            </c:strRef>
          </c:cat>
          <c:val>
            <c:numRef>
              <c:f>Sheet1!$N$5:$N$7</c:f>
              <c:numCache>
                <c:formatCode>_ * #,##0_ ;_ * \-#,##0_ ;_ * "-"??_ ;_ @_ </c:formatCode>
                <c:ptCount val="2"/>
                <c:pt idx="1">
                  <c:v>12964</c:v>
                </c:pt>
              </c:numCache>
            </c:numRef>
          </c:val>
          <c:extLst>
            <c:ext xmlns:c16="http://schemas.microsoft.com/office/drawing/2014/chart" uri="{C3380CC4-5D6E-409C-BE32-E72D297353CC}">
              <c16:uniqueId val="{0000003E-EEEC-4CAB-A475-D3659030C919}"/>
            </c:ext>
          </c:extLst>
        </c:ser>
        <c:ser>
          <c:idx val="5"/>
          <c:order val="5"/>
          <c:tx>
            <c:strRef>
              <c:f>Sheet1!$O$3:$O$4</c:f>
              <c:strCache>
                <c:ptCount val="1"/>
                <c:pt idx="0">
                  <c:v>MPFI</c:v>
                </c:pt>
              </c:strCache>
            </c:strRef>
          </c:tx>
          <c:spPr>
            <a:solidFill>
              <a:schemeClr val="accent4">
                <a:lumMod val="60000"/>
              </a:schemeClr>
            </a:solidFill>
            <a:ln>
              <a:noFill/>
            </a:ln>
            <a:effectLst/>
          </c:spPr>
          <c:invertIfNegative val="0"/>
          <c:cat>
            <c:strRef>
              <c:f>Sheet1!$I$5:$I$7</c:f>
              <c:strCache>
                <c:ptCount val="2"/>
                <c:pt idx="0">
                  <c:v>DIESEL</c:v>
                </c:pt>
                <c:pt idx="1">
                  <c:v>GAS</c:v>
                </c:pt>
              </c:strCache>
            </c:strRef>
          </c:cat>
          <c:val>
            <c:numRef>
              <c:f>Sheet1!$O$5:$O$7</c:f>
              <c:numCache>
                <c:formatCode>_ * #,##0_ ;_ * \-#,##0_ ;_ * "-"??_ ;_ @_ </c:formatCode>
                <c:ptCount val="2"/>
                <c:pt idx="1">
                  <c:v>1600483</c:v>
                </c:pt>
              </c:numCache>
            </c:numRef>
          </c:val>
          <c:extLst>
            <c:ext xmlns:c16="http://schemas.microsoft.com/office/drawing/2014/chart" uri="{C3380CC4-5D6E-409C-BE32-E72D297353CC}">
              <c16:uniqueId val="{0000003F-EEEC-4CAB-A475-D3659030C919}"/>
            </c:ext>
          </c:extLst>
        </c:ser>
        <c:ser>
          <c:idx val="6"/>
          <c:order val="6"/>
          <c:tx>
            <c:strRef>
              <c:f>Sheet1!$P$3:$P$4</c:f>
              <c:strCache>
                <c:ptCount val="1"/>
                <c:pt idx="0">
                  <c:v>SPDI</c:v>
                </c:pt>
              </c:strCache>
            </c:strRef>
          </c:tx>
          <c:spPr>
            <a:solidFill>
              <a:schemeClr val="accent6">
                <a:lumMod val="80000"/>
                <a:lumOff val="20000"/>
              </a:schemeClr>
            </a:solidFill>
            <a:ln>
              <a:noFill/>
            </a:ln>
            <a:effectLst/>
          </c:spPr>
          <c:invertIfNegative val="0"/>
          <c:cat>
            <c:strRef>
              <c:f>Sheet1!$I$5:$I$7</c:f>
              <c:strCache>
                <c:ptCount val="2"/>
                <c:pt idx="0">
                  <c:v>DIESEL</c:v>
                </c:pt>
                <c:pt idx="1">
                  <c:v>GAS</c:v>
                </c:pt>
              </c:strCache>
            </c:strRef>
          </c:cat>
          <c:val>
            <c:numRef>
              <c:f>Sheet1!$P$5:$P$7</c:f>
              <c:numCache>
                <c:formatCode>_ * #,##0_ ;_ * \-#,##0_ ;_ * "-"??_ ;_ @_ </c:formatCode>
                <c:ptCount val="2"/>
                <c:pt idx="1">
                  <c:v>98914</c:v>
                </c:pt>
              </c:numCache>
            </c:numRef>
          </c:val>
          <c:extLst>
            <c:ext xmlns:c16="http://schemas.microsoft.com/office/drawing/2014/chart" uri="{C3380CC4-5D6E-409C-BE32-E72D297353CC}">
              <c16:uniqueId val="{00000040-EEEC-4CAB-A475-D3659030C919}"/>
            </c:ext>
          </c:extLst>
        </c:ser>
        <c:ser>
          <c:idx val="7"/>
          <c:order val="7"/>
          <c:tx>
            <c:strRef>
              <c:f>Sheet1!$Q$3:$Q$4</c:f>
              <c:strCache>
                <c:ptCount val="1"/>
                <c:pt idx="0">
                  <c:v>SPFI</c:v>
                </c:pt>
              </c:strCache>
            </c:strRef>
          </c:tx>
          <c:spPr>
            <a:solidFill>
              <a:schemeClr val="accent5">
                <a:lumMod val="80000"/>
                <a:lumOff val="20000"/>
              </a:schemeClr>
            </a:solidFill>
            <a:ln>
              <a:noFill/>
            </a:ln>
            <a:effectLst/>
          </c:spPr>
          <c:invertIfNegative val="0"/>
          <c:cat>
            <c:strRef>
              <c:f>Sheet1!$I$5:$I$7</c:f>
              <c:strCache>
                <c:ptCount val="2"/>
                <c:pt idx="0">
                  <c:v>DIESEL</c:v>
                </c:pt>
                <c:pt idx="1">
                  <c:v>GAS</c:v>
                </c:pt>
              </c:strCache>
            </c:strRef>
          </c:cat>
          <c:val>
            <c:numRef>
              <c:f>Sheet1!$Q$5:$Q$7</c:f>
              <c:numCache>
                <c:formatCode>_ * #,##0_ ;_ * \-#,##0_ ;_ * "-"??_ ;_ @_ </c:formatCode>
                <c:ptCount val="2"/>
                <c:pt idx="1">
                  <c:v>11048</c:v>
                </c:pt>
              </c:numCache>
            </c:numRef>
          </c:val>
          <c:extLst>
            <c:ext xmlns:c16="http://schemas.microsoft.com/office/drawing/2014/chart" uri="{C3380CC4-5D6E-409C-BE32-E72D297353CC}">
              <c16:uniqueId val="{00000041-EEEC-4CAB-A475-D3659030C919}"/>
            </c:ext>
          </c:extLst>
        </c:ser>
        <c:dLbls>
          <c:showLegendKey val="0"/>
          <c:showVal val="0"/>
          <c:showCatName val="0"/>
          <c:showSerName val="0"/>
          <c:showPercent val="0"/>
          <c:showBubbleSize val="0"/>
        </c:dLbls>
        <c:gapWidth val="150"/>
        <c:overlap val="100"/>
        <c:axId val="845105808"/>
        <c:axId val="845105328"/>
      </c:barChart>
      <c:catAx>
        <c:axId val="845105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Calibri" panose="020F0502020204030204" pitchFamily="34" charset="0"/>
                <a:ea typeface="+mn-ea"/>
                <a:cs typeface="+mn-cs"/>
              </a:defRPr>
            </a:pPr>
            <a:endParaRPr lang="en-US"/>
          </a:p>
        </c:txPr>
        <c:crossAx val="845105328"/>
        <c:crosses val="autoZero"/>
        <c:auto val="1"/>
        <c:lblAlgn val="ctr"/>
        <c:lblOffset val="100"/>
        <c:noMultiLvlLbl val="0"/>
      </c:catAx>
      <c:valAx>
        <c:axId val="8451053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Calibri" panose="020F0502020204030204" pitchFamily="34" charset="0"/>
                <a:ea typeface="+mn-ea"/>
                <a:cs typeface="+mn-cs"/>
              </a:defRPr>
            </a:pPr>
            <a:endParaRPr lang="en-US"/>
          </a:p>
        </c:txPr>
        <c:crossAx val="84510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lang="en-US" sz="1000" b="0" i="0" u="none" strike="noStrike" kern="1200" baseline="0">
          <a:solidFill>
            <a:schemeClr val="tx1"/>
          </a:solidFill>
          <a:latin typeface="Calibri" panose="020F0502020204030204" pitchFamily="34"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[Automobile_data.xlsx]Sheet1!PivotTable9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solidFill>
                  <a:schemeClr val="tx1"/>
                </a:solidFill>
                <a:latin typeface="Calibri" panose="020F0502020204030204" pitchFamily="34" charset="0"/>
              </a:rPr>
              <a:t>Revenue of Car Sold by Average Horse Power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Sheet1!$X$10:$X$11</c:f>
              <c:strCache>
                <c:ptCount val="1"/>
                <c:pt idx="0">
                  <c:v>Average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Sheet1!$W$12:$W$33</c:f>
              <c:strCache>
                <c:ptCount val="21"/>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SAAB</c:v>
                </c:pt>
                <c:pt idx="17">
                  <c:v>SUBARU</c:v>
                </c:pt>
                <c:pt idx="18">
                  <c:v>TOYOTA</c:v>
                </c:pt>
                <c:pt idx="19">
                  <c:v>VOLKSWAGEN</c:v>
                </c:pt>
                <c:pt idx="20">
                  <c:v>VOLVO</c:v>
                </c:pt>
              </c:strCache>
            </c:strRef>
          </c:cat>
          <c:val>
            <c:numRef>
              <c:f>Sheet1!$X$12:$X$33</c:f>
              <c:numCache>
                <c:formatCode>0</c:formatCode>
                <c:ptCount val="21"/>
                <c:pt idx="0">
                  <c:v>16500</c:v>
                </c:pt>
                <c:pt idx="2">
                  <c:v>108955</c:v>
                </c:pt>
                <c:pt idx="7">
                  <c:v>67800</c:v>
                </c:pt>
                <c:pt idx="9">
                  <c:v>155600</c:v>
                </c:pt>
                <c:pt idx="10">
                  <c:v>16503</c:v>
                </c:pt>
                <c:pt idx="12">
                  <c:v>96694</c:v>
                </c:pt>
                <c:pt idx="15">
                  <c:v>103584</c:v>
                </c:pt>
                <c:pt idx="16">
                  <c:v>36770</c:v>
                </c:pt>
                <c:pt idx="18">
                  <c:v>63996</c:v>
                </c:pt>
                <c:pt idx="20">
                  <c:v>56415</c:v>
                </c:pt>
              </c:numCache>
            </c:numRef>
          </c:val>
          <c:extLst>
            <c:ext xmlns:c16="http://schemas.microsoft.com/office/drawing/2014/chart" uri="{C3380CC4-5D6E-409C-BE32-E72D297353CC}">
              <c16:uniqueId val="{00000000-B8D1-4F41-9EC4-7F2C8474EE48}"/>
            </c:ext>
          </c:extLst>
        </c:ser>
        <c:ser>
          <c:idx val="1"/>
          <c:order val="1"/>
          <c:tx>
            <c:strRef>
              <c:f>Sheet1!$Y$10:$Y$11</c:f>
              <c:strCache>
                <c:ptCount val="1"/>
                <c:pt idx="0">
                  <c:v>High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Sheet1!$W$12:$W$33</c:f>
              <c:strCache>
                <c:ptCount val="21"/>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SAAB</c:v>
                </c:pt>
                <c:pt idx="17">
                  <c:v>SUBARU</c:v>
                </c:pt>
                <c:pt idx="18">
                  <c:v>TOYOTA</c:v>
                </c:pt>
                <c:pt idx="19">
                  <c:v>VOLKSWAGEN</c:v>
                </c:pt>
                <c:pt idx="20">
                  <c:v>VOLVO</c:v>
                </c:pt>
              </c:strCache>
            </c:strRef>
          </c:cat>
          <c:val>
            <c:numRef>
              <c:f>Sheet1!$Y$12:$Y$33</c:f>
              <c:numCache>
                <c:formatCode>0</c:formatCode>
                <c:ptCount val="21"/>
                <c:pt idx="7">
                  <c:v>36000</c:v>
                </c:pt>
              </c:numCache>
            </c:numRef>
          </c:val>
          <c:extLst>
            <c:ext xmlns:c16="http://schemas.microsoft.com/office/drawing/2014/chart" uri="{C3380CC4-5D6E-409C-BE32-E72D297353CC}">
              <c16:uniqueId val="{00000011-B8D1-4F41-9EC4-7F2C8474EE48}"/>
            </c:ext>
          </c:extLst>
        </c:ser>
        <c:ser>
          <c:idx val="2"/>
          <c:order val="2"/>
          <c:tx>
            <c:strRef>
              <c:f>Sheet1!$Z$10:$Z$11</c:f>
              <c:strCache>
                <c:ptCount val="1"/>
                <c:pt idx="0">
                  <c:v>Low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Sheet1!$W$12:$W$33</c:f>
              <c:strCache>
                <c:ptCount val="21"/>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SAAB</c:v>
                </c:pt>
                <c:pt idx="17">
                  <c:v>SUBARU</c:v>
                </c:pt>
                <c:pt idx="18">
                  <c:v>TOYOTA</c:v>
                </c:pt>
                <c:pt idx="19">
                  <c:v>VOLKSWAGEN</c:v>
                </c:pt>
                <c:pt idx="20">
                  <c:v>VOLVO</c:v>
                </c:pt>
              </c:strCache>
            </c:strRef>
          </c:cat>
          <c:val>
            <c:numRef>
              <c:f>Sheet1!$Z$12:$Z$33</c:f>
              <c:numCache>
                <c:formatCode>0</c:formatCode>
                <c:ptCount val="21"/>
                <c:pt idx="3">
                  <c:v>18021</c:v>
                </c:pt>
                <c:pt idx="4">
                  <c:v>41400</c:v>
                </c:pt>
                <c:pt idx="5">
                  <c:v>83111</c:v>
                </c:pt>
                <c:pt idx="6">
                  <c:v>17833</c:v>
                </c:pt>
                <c:pt idx="8">
                  <c:v>110739</c:v>
                </c:pt>
                <c:pt idx="11">
                  <c:v>41924</c:v>
                </c:pt>
                <c:pt idx="12">
                  <c:v>90788</c:v>
                </c:pt>
                <c:pt idx="13">
                  <c:v>152230</c:v>
                </c:pt>
                <c:pt idx="14">
                  <c:v>35023</c:v>
                </c:pt>
                <c:pt idx="17">
                  <c:v>79542</c:v>
                </c:pt>
                <c:pt idx="18">
                  <c:v>165020</c:v>
                </c:pt>
                <c:pt idx="19">
                  <c:v>97640</c:v>
                </c:pt>
              </c:numCache>
            </c:numRef>
          </c:val>
          <c:extLst>
            <c:ext xmlns:c16="http://schemas.microsoft.com/office/drawing/2014/chart" uri="{C3380CC4-5D6E-409C-BE32-E72D297353CC}">
              <c16:uniqueId val="{0000001B-B8D1-4F41-9EC4-7F2C8474EE48}"/>
            </c:ext>
          </c:extLst>
        </c:ser>
        <c:ser>
          <c:idx val="3"/>
          <c:order val="3"/>
          <c:tx>
            <c:strRef>
              <c:f>Sheet1!$AA$10:$AA$11</c:f>
              <c:strCache>
                <c:ptCount val="1"/>
                <c:pt idx="0">
                  <c:v>Very Low</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Sheet1!$W$12:$W$33</c:f>
              <c:strCache>
                <c:ptCount val="21"/>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SAAB</c:v>
                </c:pt>
                <c:pt idx="17">
                  <c:v>SUBARU</c:v>
                </c:pt>
                <c:pt idx="18">
                  <c:v>TOYOTA</c:v>
                </c:pt>
                <c:pt idx="19">
                  <c:v>VOLKSWAGEN</c:v>
                </c:pt>
                <c:pt idx="20">
                  <c:v>VOLVO</c:v>
                </c:pt>
              </c:strCache>
            </c:strRef>
          </c:cat>
          <c:val>
            <c:numRef>
              <c:f>Sheet1!$AA$12:$AA$33</c:f>
              <c:numCache>
                <c:formatCode>0</c:formatCode>
                <c:ptCount val="21"/>
                <c:pt idx="0">
                  <c:v>29995</c:v>
                </c:pt>
                <c:pt idx="1">
                  <c:v>107155</c:v>
                </c:pt>
                <c:pt idx="2">
                  <c:v>99995</c:v>
                </c:pt>
                <c:pt idx="4">
                  <c:v>29479</c:v>
                </c:pt>
                <c:pt idx="5">
                  <c:v>23290</c:v>
                </c:pt>
                <c:pt idx="8">
                  <c:v>70360</c:v>
                </c:pt>
                <c:pt idx="9">
                  <c:v>113576</c:v>
                </c:pt>
                <c:pt idx="11">
                  <c:v>78193</c:v>
                </c:pt>
                <c:pt idx="13">
                  <c:v>18150</c:v>
                </c:pt>
                <c:pt idx="14">
                  <c:v>20721</c:v>
                </c:pt>
                <c:pt idx="15">
                  <c:v>22018</c:v>
                </c:pt>
                <c:pt idx="16">
                  <c:v>54570</c:v>
                </c:pt>
                <c:pt idx="17">
                  <c:v>22953</c:v>
                </c:pt>
                <c:pt idx="18">
                  <c:v>87330</c:v>
                </c:pt>
                <c:pt idx="19">
                  <c:v>23290</c:v>
                </c:pt>
                <c:pt idx="20">
                  <c:v>142280</c:v>
                </c:pt>
              </c:numCache>
            </c:numRef>
          </c:val>
          <c:extLst>
            <c:ext xmlns:c16="http://schemas.microsoft.com/office/drawing/2014/chart" uri="{C3380CC4-5D6E-409C-BE32-E72D297353CC}">
              <c16:uniqueId val="{0000001C-B8D1-4F41-9EC4-7F2C8474EE48}"/>
            </c:ext>
          </c:extLst>
        </c:ser>
        <c:dLbls>
          <c:dLblPos val="ctr"/>
          <c:showLegendKey val="0"/>
          <c:showVal val="1"/>
          <c:showCatName val="0"/>
          <c:showSerName val="0"/>
          <c:showPercent val="0"/>
          <c:showBubbleSize val="0"/>
        </c:dLbls>
        <c:gapWidth val="150"/>
        <c:overlap val="100"/>
        <c:axId val="845099568"/>
        <c:axId val="845112528"/>
      </c:barChart>
      <c:catAx>
        <c:axId val="84509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Calibri" panose="020F0502020204030204" pitchFamily="34" charset="0"/>
                <a:ea typeface="+mn-ea"/>
                <a:cs typeface="+mn-cs"/>
              </a:defRPr>
            </a:pPr>
            <a:endParaRPr lang="en-US"/>
          </a:p>
        </c:txPr>
        <c:crossAx val="845112528"/>
        <c:crosses val="autoZero"/>
        <c:auto val="1"/>
        <c:lblAlgn val="ctr"/>
        <c:lblOffset val="100"/>
        <c:noMultiLvlLbl val="0"/>
      </c:catAx>
      <c:valAx>
        <c:axId val="845112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0995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Revenue of Cars Makers</cx:v>
        </cx:txData>
      </cx:tx>
      <cx:txPr>
        <a:bodyPr vertOverflow="overflow" horzOverflow="overflow" wrap="square" lIns="0" tIns="0" rIns="0" bIns="0"/>
        <a:lstStyle/>
        <a:p>
          <a:pPr algn="ctr" rtl="0">
            <a:defRPr lang="en-US" sz="1400" b="0" i="0" u="none" strike="noStrike" kern="1200" baseline="0">
              <a:solidFill>
                <a:schemeClr val="tx1"/>
              </a:solidFill>
              <a:latin typeface="+mn-lt"/>
              <a:ea typeface="+mn-ea"/>
              <a:cs typeface="+mn-cs"/>
            </a:defRPr>
          </a:pPr>
          <a:r>
            <a:rPr lang="en-US" sz="1400" b="0" i="0" u="none" strike="noStrike" kern="1200" baseline="0">
              <a:solidFill>
                <a:schemeClr val="tx1"/>
              </a:solidFill>
              <a:latin typeface="Calibri" panose="020F0502020204030204" pitchFamily="34" charset="0"/>
              <a:ea typeface="+mn-ea"/>
              <a:cs typeface="+mn-cs"/>
            </a:rPr>
            <a:t>Revenue of Cars Makers</a:t>
          </a:r>
        </a:p>
      </cx:txPr>
    </cx:title>
    <cx:plotArea>
      <cx:plotAreaRegion>
        <cx:series layoutId="treemap" uniqueId="{8939BE3C-82DB-41B2-B794-BA1BAA821A68}">
          <cx:tx>
            <cx:txData>
              <cx:f>_xlchart.v1.7</cx:f>
              <cx:v>Price ($ USD)</cx:v>
            </cx:txData>
          </cx:tx>
          <cx:dataLabels pos="inEnd">
            <cx:txPr>
              <a:bodyPr vertOverflow="overflow" horzOverflow="overflow" wrap="square" lIns="0" tIns="0" rIns="0" bIns="0"/>
              <a:lstStyle/>
              <a:p>
                <a:pPr algn="ctr" rtl="0">
                  <a:defRPr lang="en-US" sz="900" b="0" i="0" u="none" strike="noStrike" kern="1200" baseline="0">
                    <a:solidFill>
                      <a:schemeClr val="tx1"/>
                    </a:solidFill>
                    <a:latin typeface="+mn-lt"/>
                    <a:ea typeface="+mn-ea"/>
                    <a:cs typeface="+mn-cs"/>
                  </a:defRPr>
                </a:pPr>
                <a:endParaRPr lang="en-US" sz="900" b="0" i="0" u="none" strike="noStrike" kern="1200" baseline="0">
                  <a:solidFill>
                    <a:schemeClr val="tx1"/>
                  </a:solidFill>
                  <a:latin typeface="+mn-lt"/>
                  <a:ea typeface="+mn-ea"/>
                  <a:cs typeface="+mn-cs"/>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txData>
          <cx:v>No of Cylinders  by Makers</cx:v>
        </cx:txData>
      </cx:tx>
      <cx:txPr>
        <a:bodyPr spcFirstLastPara="1" vertOverflow="ellipsis" horzOverflow="overflow" wrap="square" lIns="0" tIns="0" rIns="0" bIns="0" anchor="ctr" anchorCtr="1"/>
        <a:lstStyle/>
        <a:p>
          <a:pPr algn="ctr" rtl="0">
            <a:defRPr/>
          </a:pPr>
          <a:r>
            <a:rPr lang="en-US" sz="1400" b="0" i="0" u="none" strike="noStrike" baseline="0">
              <a:solidFill>
                <a:schemeClr val="tx1"/>
              </a:solidFill>
              <a:latin typeface="Calibri" panose="020F0502020204030204"/>
            </a:rPr>
            <a:t>No of Cylinders  by Makers</a:t>
          </a:r>
        </a:p>
      </cx:txPr>
    </cx:title>
    <cx:plotArea>
      <cx:plotAreaRegion>
        <cx:series layoutId="waterfall" uniqueId="{F745965A-D7AC-41D3-879B-631DA6D68E60}">
          <cx:tx>
            <cx:txData>
              <cx:f>_xlchart.v1.10</cx:f>
              <cx:v>Price ( $USD )</cx:v>
            </cx:txData>
          </cx:tx>
          <cx:dataPt idx="7">
            <cx:spPr>
              <a:ln>
                <a:solidFill>
                  <a:sysClr val="window" lastClr="FFFFFF">
                    <a:alpha val="96000"/>
                  </a:sysClr>
                </a:solidFill>
              </a:ln>
            </cx:spPr>
          </cx:dataPt>
          <cx:dataLabels pos="outEnd">
            <cx:txPr>
              <a:bodyPr spcFirstLastPara="1" vertOverflow="ellipsis" horzOverflow="overflow" wrap="square" lIns="0" tIns="0" rIns="0" bIns="0" anchor="ctr" anchorCtr="1"/>
              <a:lstStyle/>
              <a:p>
                <a:pPr algn="ctr" rtl="0">
                  <a:defRPr sz="800" baseline="0">
                    <a:solidFill>
                      <a:schemeClr val="tx1"/>
                    </a:solidFill>
                  </a:defRPr>
                </a:pPr>
                <a:endParaRPr lang="en-US" sz="800" b="0" i="0" u="none" strike="noStrike" baseline="0">
                  <a:solidFill>
                    <a:schemeClr val="tx1"/>
                  </a:solidFill>
                  <a:latin typeface="Calibri" panose="020F0502020204030204"/>
                </a:endParaRPr>
              </a:p>
            </cx:txPr>
            <cx:visibility seriesName="0" categoryName="0" value="1"/>
          </cx:dataLabels>
          <cx:dataId val="0"/>
          <cx:layoutPr>
            <cx:subtotals>
              <cx:idx val="7"/>
            </cx:subtotals>
          </cx:layoutPr>
        </cx:series>
      </cx:plotAreaRegion>
      <cx:axis id="0">
        <cx:catScaling gapWidth="1.5"/>
        <cx:tickLabels/>
      </cx:axis>
      <cx:axis id="1" hidden="1">
        <cx:valScaling/>
        <cx:majorGridlines/>
        <cx:tickLabels/>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2.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12</xdr:col>
      <xdr:colOff>629888</xdr:colOff>
      <xdr:row>37</xdr:row>
      <xdr:rowOff>34265</xdr:rowOff>
    </xdr:from>
    <xdr:to>
      <xdr:col>19</xdr:col>
      <xdr:colOff>355022</xdr:colOff>
      <xdr:row>49</xdr:row>
      <xdr:rowOff>149926</xdr:rowOff>
    </xdr:to>
    <xdr:sp macro="" textlink="">
      <xdr:nvSpPr>
        <xdr:cNvPr id="25" name="Rectangle: Rounded Corners 24">
          <a:extLst>
            <a:ext uri="{FF2B5EF4-FFF2-40B4-BE49-F238E27FC236}">
              <a16:creationId xmlns:a16="http://schemas.microsoft.com/office/drawing/2014/main" id="{7CA78A36-BB37-970B-4112-8653630521F5}"/>
            </a:ext>
          </a:extLst>
        </xdr:cNvPr>
        <xdr:cNvSpPr/>
      </xdr:nvSpPr>
      <xdr:spPr>
        <a:xfrm>
          <a:off x="8423070" y="6762380"/>
          <a:ext cx="4271157" cy="2297751"/>
        </a:xfrm>
        <a:prstGeom prst="roundRect">
          <a:avLst>
            <a:gd name="adj" fmla="val 3375"/>
          </a:avLst>
        </a:prstGeom>
        <a:ln>
          <a:solidFill>
            <a:schemeClr val="tx1">
              <a:lumMod val="65000"/>
              <a:lumOff val="35000"/>
            </a:schemeClr>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US" sz="1100" b="0" i="0" u="none" strike="noStrike">
            <a:solidFill>
              <a:srgbClr val="000000"/>
            </a:solidFill>
            <a:latin typeface="Calibri"/>
            <a:ea typeface="Calibri"/>
            <a:cs typeface="Calibri"/>
          </a:endParaRPr>
        </a:p>
      </xdr:txBody>
    </xdr:sp>
    <xdr:clientData/>
  </xdr:twoCellAnchor>
  <xdr:twoCellAnchor>
    <xdr:from>
      <xdr:col>4</xdr:col>
      <xdr:colOff>598715</xdr:colOff>
      <xdr:row>37</xdr:row>
      <xdr:rowOff>20410</xdr:rowOff>
    </xdr:from>
    <xdr:to>
      <xdr:col>12</xdr:col>
      <xdr:colOff>496661</xdr:colOff>
      <xdr:row>49</xdr:row>
      <xdr:rowOff>136071</xdr:rowOff>
    </xdr:to>
    <xdr:sp macro="" textlink="">
      <xdr:nvSpPr>
        <xdr:cNvPr id="17" name="Rectangle: Rounded Corners 16">
          <a:extLst>
            <a:ext uri="{FF2B5EF4-FFF2-40B4-BE49-F238E27FC236}">
              <a16:creationId xmlns:a16="http://schemas.microsoft.com/office/drawing/2014/main" id="{8F0F7F2B-E272-C2BC-14AE-B779E8D4042C}"/>
            </a:ext>
          </a:extLst>
        </xdr:cNvPr>
        <xdr:cNvSpPr/>
      </xdr:nvSpPr>
      <xdr:spPr>
        <a:xfrm>
          <a:off x="3184072" y="6817179"/>
          <a:ext cx="5068660" cy="2320018"/>
        </a:xfrm>
        <a:prstGeom prst="roundRect">
          <a:avLst>
            <a:gd name="adj" fmla="val 3375"/>
          </a:avLst>
        </a:prstGeom>
        <a:ln>
          <a:solidFill>
            <a:schemeClr val="tx1">
              <a:lumMod val="65000"/>
              <a:lumOff val="35000"/>
            </a:schemeClr>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US" sz="1100" b="0" i="0" u="none" strike="noStrike">
            <a:solidFill>
              <a:srgbClr val="000000"/>
            </a:solidFill>
            <a:latin typeface="Calibri"/>
            <a:ea typeface="Calibri"/>
            <a:cs typeface="Calibri"/>
          </a:endParaRPr>
        </a:p>
      </xdr:txBody>
    </xdr:sp>
    <xdr:clientData/>
  </xdr:twoCellAnchor>
  <xdr:twoCellAnchor>
    <xdr:from>
      <xdr:col>0</xdr:col>
      <xdr:colOff>290514</xdr:colOff>
      <xdr:row>0</xdr:row>
      <xdr:rowOff>171450</xdr:rowOff>
    </xdr:from>
    <xdr:to>
      <xdr:col>19</xdr:col>
      <xdr:colOff>330574</xdr:colOff>
      <xdr:row>3</xdr:row>
      <xdr:rowOff>104775</xdr:rowOff>
    </xdr:to>
    <xdr:sp macro="" textlink="">
      <xdr:nvSpPr>
        <xdr:cNvPr id="2" name="Rectangle: Rounded Corners 1">
          <a:extLst>
            <a:ext uri="{FF2B5EF4-FFF2-40B4-BE49-F238E27FC236}">
              <a16:creationId xmlns:a16="http://schemas.microsoft.com/office/drawing/2014/main" id="{ECA035FA-4493-629F-7F46-056BF6CCB661}"/>
            </a:ext>
          </a:extLst>
        </xdr:cNvPr>
        <xdr:cNvSpPr/>
      </xdr:nvSpPr>
      <xdr:spPr>
        <a:xfrm>
          <a:off x="290514" y="171450"/>
          <a:ext cx="12388942" cy="471207"/>
        </a:xfrm>
        <a:prstGeom prst="roundRect">
          <a:avLst>
            <a:gd name="adj" fmla="val 2667"/>
          </a:avLst>
        </a:prstGeom>
        <a:ln>
          <a:solidFill>
            <a:schemeClr val="tx1">
              <a:lumMod val="75000"/>
              <a:lumOff val="2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000">
              <a:latin typeface="Sans Serif Collection" panose="020B0502040504020204" pitchFamily="34" charset="0"/>
              <a:ea typeface="Sans Serif Collection" panose="020B0502040504020204" pitchFamily="34" charset="0"/>
              <a:cs typeface="Sans Serif Collection" panose="020B0502040504020204" pitchFamily="34" charset="0"/>
            </a:rPr>
            <a:t>AUTO-MOBILE ANALYSIS</a:t>
          </a:r>
        </a:p>
      </xdr:txBody>
    </xdr:sp>
    <xdr:clientData/>
  </xdr:twoCellAnchor>
  <xdr:twoCellAnchor>
    <xdr:from>
      <xdr:col>0</xdr:col>
      <xdr:colOff>302559</xdr:colOff>
      <xdr:row>4</xdr:row>
      <xdr:rowOff>33617</xdr:rowOff>
    </xdr:from>
    <xdr:to>
      <xdr:col>4</xdr:col>
      <xdr:colOff>420220</xdr:colOff>
      <xdr:row>49</xdr:row>
      <xdr:rowOff>108856</xdr:rowOff>
    </xdr:to>
    <xdr:sp macro="" textlink="">
      <xdr:nvSpPr>
        <xdr:cNvPr id="3" name="Rectangle: Rounded Corners 2">
          <a:extLst>
            <a:ext uri="{FF2B5EF4-FFF2-40B4-BE49-F238E27FC236}">
              <a16:creationId xmlns:a16="http://schemas.microsoft.com/office/drawing/2014/main" id="{1E8B348A-6D04-CD0F-74C5-79E9E93A4E11}"/>
            </a:ext>
          </a:extLst>
        </xdr:cNvPr>
        <xdr:cNvSpPr/>
      </xdr:nvSpPr>
      <xdr:spPr>
        <a:xfrm>
          <a:off x="302559" y="768403"/>
          <a:ext cx="2703018" cy="8341579"/>
        </a:xfrm>
        <a:prstGeom prst="roundRect">
          <a:avLst>
            <a:gd name="adj" fmla="val 3536"/>
          </a:avLst>
        </a:prstGeom>
        <a:ln>
          <a:solidFill>
            <a:schemeClr val="tx1">
              <a:lumMod val="75000"/>
              <a:lumOff val="25000"/>
            </a:schemeClr>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IN" sz="2000">
            <a:solidFill>
              <a:schemeClr val="dk1"/>
            </a:solidFill>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0</xdr:col>
      <xdr:colOff>381000</xdr:colOff>
      <xdr:row>4</xdr:row>
      <xdr:rowOff>145677</xdr:rowOff>
    </xdr:from>
    <xdr:to>
      <xdr:col>2</xdr:col>
      <xdr:colOff>291353</xdr:colOff>
      <xdr:row>11</xdr:row>
      <xdr:rowOff>84044</xdr:rowOff>
    </xdr:to>
    <xdr:sp macro="" textlink="Sheet1!L76">
      <xdr:nvSpPr>
        <xdr:cNvPr id="4" name="Rectangle: Rounded Corners 3">
          <a:extLst>
            <a:ext uri="{FF2B5EF4-FFF2-40B4-BE49-F238E27FC236}">
              <a16:creationId xmlns:a16="http://schemas.microsoft.com/office/drawing/2014/main" id="{25084A9B-6EA8-B51B-74EA-C9AB6CC066AB}"/>
            </a:ext>
          </a:extLst>
        </xdr:cNvPr>
        <xdr:cNvSpPr/>
      </xdr:nvSpPr>
      <xdr:spPr>
        <a:xfrm>
          <a:off x="381000" y="862853"/>
          <a:ext cx="1210235" cy="1193426"/>
        </a:xfrm>
        <a:prstGeom prst="roundRect">
          <a:avLst/>
        </a:prstGeom>
        <a:solidFill>
          <a:schemeClr val="tx1">
            <a:lumMod val="65000"/>
            <a:lumOff val="35000"/>
          </a:schemeClr>
        </a:solidFill>
        <a:ln>
          <a:solidFill>
            <a:schemeClr val="tx1">
              <a:lumMod val="75000"/>
              <a:lumOff val="25000"/>
            </a:schemeClr>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6D5E34E3-69CD-4718-8309-F3F49B0F7D24}" type="TxLink">
            <a:rPr lang="en-US" sz="1100" b="0" i="0" u="none" strike="noStrike">
              <a:solidFill>
                <a:srgbClr val="000000"/>
              </a:solidFill>
              <a:latin typeface="Calibri"/>
              <a:ea typeface="Calibri"/>
              <a:cs typeface="Calibri"/>
            </a:rPr>
            <a:t> 26,35,443 </a:t>
          </a:fld>
          <a:endParaRPr lang="en-IN" sz="2000">
            <a:solidFill>
              <a:schemeClr val="dk1"/>
            </a:solidFill>
            <a:latin typeface="Sans Serif Collection" panose="020B0502040504020204"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2</xdr:col>
      <xdr:colOff>404533</xdr:colOff>
      <xdr:row>4</xdr:row>
      <xdr:rowOff>141195</xdr:rowOff>
    </xdr:from>
    <xdr:to>
      <xdr:col>4</xdr:col>
      <xdr:colOff>314885</xdr:colOff>
      <xdr:row>11</xdr:row>
      <xdr:rowOff>79562</xdr:rowOff>
    </xdr:to>
    <xdr:sp macro="" textlink="Sheet1!E57">
      <xdr:nvSpPr>
        <xdr:cNvPr id="5" name="Rectangle: Rounded Corners 4">
          <a:extLst>
            <a:ext uri="{FF2B5EF4-FFF2-40B4-BE49-F238E27FC236}">
              <a16:creationId xmlns:a16="http://schemas.microsoft.com/office/drawing/2014/main" id="{8DCF54B8-245D-509C-14BD-C3C385993631}"/>
            </a:ext>
          </a:extLst>
        </xdr:cNvPr>
        <xdr:cNvSpPr/>
      </xdr:nvSpPr>
      <xdr:spPr>
        <a:xfrm>
          <a:off x="1704415" y="858371"/>
          <a:ext cx="1210235" cy="1193426"/>
        </a:xfrm>
        <a:prstGeom prst="roundRect">
          <a:avLst/>
        </a:prstGeom>
        <a:solidFill>
          <a:schemeClr val="tx1">
            <a:lumMod val="65000"/>
            <a:lumOff val="35000"/>
          </a:schemeClr>
        </a:solidFill>
        <a:ln>
          <a:solidFill>
            <a:schemeClr val="tx1">
              <a:lumMod val="75000"/>
              <a:lumOff val="25000"/>
            </a:schemeClr>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CB1E19C8-F4A6-4A39-A589-6779CDA08891}" type="TxLink">
            <a:rPr lang="en-US" sz="1100" b="0" i="0" u="none" strike="noStrike">
              <a:solidFill>
                <a:srgbClr val="000000"/>
              </a:solidFill>
              <a:latin typeface="Calibri"/>
              <a:ea typeface="Calibri"/>
              <a:cs typeface="Calibri"/>
            </a:rPr>
            <a:pPr marL="0" indent="0" algn="ctr"/>
            <a:t>103.4</a:t>
          </a:fld>
          <a:endParaRPr lang="en-IN" sz="1100" b="0" i="0" u="none" strike="noStrike">
            <a:solidFill>
              <a:srgbClr val="000000"/>
            </a:solidFill>
            <a:latin typeface="Calibri"/>
            <a:ea typeface="Calibri"/>
            <a:cs typeface="Calibri"/>
          </a:endParaRPr>
        </a:p>
      </xdr:txBody>
    </xdr:sp>
    <xdr:clientData/>
  </xdr:twoCellAnchor>
  <xdr:twoCellAnchor editAs="oneCell">
    <xdr:from>
      <xdr:col>0</xdr:col>
      <xdr:colOff>375397</xdr:colOff>
      <xdr:row>12</xdr:row>
      <xdr:rowOff>61635</xdr:rowOff>
    </xdr:from>
    <xdr:to>
      <xdr:col>4</xdr:col>
      <xdr:colOff>336176</xdr:colOff>
      <xdr:row>19</xdr:row>
      <xdr:rowOff>112060</xdr:rowOff>
    </xdr:to>
    <mc:AlternateContent xmlns:mc="http://schemas.openxmlformats.org/markup-compatibility/2006">
      <mc:Choice xmlns:a14="http://schemas.microsoft.com/office/drawing/2010/main" Requires="a14">
        <xdr:graphicFrame macro="">
          <xdr:nvGraphicFramePr>
            <xdr:cNvPr id="7" name="Maker">
              <a:extLst>
                <a:ext uri="{FF2B5EF4-FFF2-40B4-BE49-F238E27FC236}">
                  <a16:creationId xmlns:a16="http://schemas.microsoft.com/office/drawing/2014/main" id="{904E2820-3651-44A8-B000-E7CC2142A764}"/>
                </a:ext>
              </a:extLst>
            </xdr:cNvPr>
            <xdr:cNvGraphicFramePr/>
          </xdr:nvGraphicFramePr>
          <xdr:xfrm>
            <a:off x="0" y="0"/>
            <a:ext cx="0" cy="0"/>
          </xdr:xfrm>
          <a:graphic>
            <a:graphicData uri="http://schemas.microsoft.com/office/drawing/2010/slicer">
              <sle:slicer xmlns:sle="http://schemas.microsoft.com/office/drawing/2010/slicer" name="Maker"/>
            </a:graphicData>
          </a:graphic>
        </xdr:graphicFrame>
      </mc:Choice>
      <mc:Fallback>
        <xdr:sp macro="" textlink="">
          <xdr:nvSpPr>
            <xdr:cNvPr id="0" name=""/>
            <xdr:cNvSpPr>
              <a:spLocks noTextEdit="1"/>
            </xdr:cNvSpPr>
          </xdr:nvSpPr>
          <xdr:spPr>
            <a:xfrm>
              <a:off x="375397" y="2213164"/>
              <a:ext cx="2560544" cy="13054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392205</xdr:colOff>
      <xdr:row>20</xdr:row>
      <xdr:rowOff>61635</xdr:rowOff>
    </xdr:from>
    <xdr:to>
      <xdr:col>4</xdr:col>
      <xdr:colOff>296955</xdr:colOff>
      <xdr:row>25</xdr:row>
      <xdr:rowOff>112060</xdr:rowOff>
    </xdr:to>
    <mc:AlternateContent xmlns:mc="http://schemas.openxmlformats.org/markup-compatibility/2006">
      <mc:Choice xmlns:a14="http://schemas.microsoft.com/office/drawing/2010/main" Requires="a14">
        <xdr:graphicFrame macro="">
          <xdr:nvGraphicFramePr>
            <xdr:cNvPr id="8" name="Engine Type">
              <a:extLst>
                <a:ext uri="{FF2B5EF4-FFF2-40B4-BE49-F238E27FC236}">
                  <a16:creationId xmlns:a16="http://schemas.microsoft.com/office/drawing/2014/main" id="{7914AE70-0734-484B-A20D-FC700BB2A598}"/>
                </a:ext>
              </a:extLst>
            </xdr:cNvPr>
            <xdr:cNvGraphicFramePr/>
          </xdr:nvGraphicFramePr>
          <xdr:xfrm>
            <a:off x="0" y="0"/>
            <a:ext cx="0" cy="0"/>
          </xdr:xfrm>
          <a:graphic>
            <a:graphicData uri="http://schemas.microsoft.com/office/drawing/2010/slicer">
              <sle:slicer xmlns:sle="http://schemas.microsoft.com/office/drawing/2010/slicer" name="Engine Type"/>
            </a:graphicData>
          </a:graphic>
        </xdr:graphicFrame>
      </mc:Choice>
      <mc:Fallback>
        <xdr:sp macro="" textlink="">
          <xdr:nvSpPr>
            <xdr:cNvPr id="0" name=""/>
            <xdr:cNvSpPr>
              <a:spLocks noTextEdit="1"/>
            </xdr:cNvSpPr>
          </xdr:nvSpPr>
          <xdr:spPr>
            <a:xfrm>
              <a:off x="392205" y="3647517"/>
              <a:ext cx="2504515" cy="946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403411</xdr:colOff>
      <xdr:row>26</xdr:row>
      <xdr:rowOff>28016</xdr:rowOff>
    </xdr:from>
    <xdr:to>
      <xdr:col>4</xdr:col>
      <xdr:colOff>274543</xdr:colOff>
      <xdr:row>31</xdr:row>
      <xdr:rowOff>16809</xdr:rowOff>
    </xdr:to>
    <mc:AlternateContent xmlns:mc="http://schemas.openxmlformats.org/markup-compatibility/2006">
      <mc:Choice xmlns:a14="http://schemas.microsoft.com/office/drawing/2010/main" Requires="a14">
        <xdr:graphicFrame macro="">
          <xdr:nvGraphicFramePr>
            <xdr:cNvPr id="9" name="Horse Power (Range)">
              <a:extLst>
                <a:ext uri="{FF2B5EF4-FFF2-40B4-BE49-F238E27FC236}">
                  <a16:creationId xmlns:a16="http://schemas.microsoft.com/office/drawing/2014/main" id="{A60B963F-33E3-4293-BC47-84116E11D9CC}"/>
                </a:ext>
              </a:extLst>
            </xdr:cNvPr>
            <xdr:cNvGraphicFramePr/>
          </xdr:nvGraphicFramePr>
          <xdr:xfrm>
            <a:off x="0" y="0"/>
            <a:ext cx="0" cy="0"/>
          </xdr:xfrm>
          <a:graphic>
            <a:graphicData uri="http://schemas.microsoft.com/office/drawing/2010/slicer">
              <sle:slicer xmlns:sle="http://schemas.microsoft.com/office/drawing/2010/slicer" name="Horse Power (Range)"/>
            </a:graphicData>
          </a:graphic>
        </xdr:graphicFrame>
      </mc:Choice>
      <mc:Fallback>
        <xdr:sp macro="" textlink="">
          <xdr:nvSpPr>
            <xdr:cNvPr id="0" name=""/>
            <xdr:cNvSpPr>
              <a:spLocks noTextEdit="1"/>
            </xdr:cNvSpPr>
          </xdr:nvSpPr>
          <xdr:spPr>
            <a:xfrm>
              <a:off x="403411" y="4689663"/>
              <a:ext cx="2470897" cy="885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551330</xdr:colOff>
      <xdr:row>4</xdr:row>
      <xdr:rowOff>30257</xdr:rowOff>
    </xdr:from>
    <xdr:to>
      <xdr:col>12</xdr:col>
      <xdr:colOff>465044</xdr:colOff>
      <xdr:row>18</xdr:row>
      <xdr:rowOff>123265</xdr:rowOff>
    </xdr:to>
    <xdr:sp macro="" textlink="">
      <xdr:nvSpPr>
        <xdr:cNvPr id="13" name="Rectangle: Rounded Corners 12">
          <a:extLst>
            <a:ext uri="{FF2B5EF4-FFF2-40B4-BE49-F238E27FC236}">
              <a16:creationId xmlns:a16="http://schemas.microsoft.com/office/drawing/2014/main" id="{F7CCB372-1114-5D59-6435-67003C9A6DDB}"/>
            </a:ext>
          </a:extLst>
        </xdr:cNvPr>
        <xdr:cNvSpPr/>
      </xdr:nvSpPr>
      <xdr:spPr>
        <a:xfrm>
          <a:off x="3151095" y="747433"/>
          <a:ext cx="5113243" cy="2603126"/>
        </a:xfrm>
        <a:prstGeom prst="roundRect">
          <a:avLst>
            <a:gd name="adj" fmla="val 3375"/>
          </a:avLst>
        </a:prstGeom>
        <a:ln>
          <a:solidFill>
            <a:schemeClr val="tx1">
              <a:lumMod val="65000"/>
              <a:lumOff val="35000"/>
            </a:schemeClr>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US" sz="1100" b="0" i="0" u="none" strike="noStrike">
            <a:solidFill>
              <a:srgbClr val="000000"/>
            </a:solidFill>
            <a:latin typeface="Calibri"/>
            <a:ea typeface="Calibri"/>
            <a:cs typeface="Calibri"/>
          </a:endParaRPr>
        </a:p>
      </xdr:txBody>
    </xdr:sp>
    <xdr:clientData/>
  </xdr:twoCellAnchor>
  <xdr:twoCellAnchor>
    <xdr:from>
      <xdr:col>12</xdr:col>
      <xdr:colOff>554691</xdr:colOff>
      <xdr:row>4</xdr:row>
      <xdr:rowOff>36980</xdr:rowOff>
    </xdr:from>
    <xdr:to>
      <xdr:col>19</xdr:col>
      <xdr:colOff>336177</xdr:colOff>
      <xdr:row>18</xdr:row>
      <xdr:rowOff>129988</xdr:rowOff>
    </xdr:to>
    <xdr:sp macro="" textlink="">
      <xdr:nvSpPr>
        <xdr:cNvPr id="14" name="Rectangle: Rounded Corners 13">
          <a:extLst>
            <a:ext uri="{FF2B5EF4-FFF2-40B4-BE49-F238E27FC236}">
              <a16:creationId xmlns:a16="http://schemas.microsoft.com/office/drawing/2014/main" id="{11273768-B59C-FF8B-2875-D5FB52EEF55C}"/>
            </a:ext>
          </a:extLst>
        </xdr:cNvPr>
        <xdr:cNvSpPr/>
      </xdr:nvSpPr>
      <xdr:spPr>
        <a:xfrm>
          <a:off x="8353985" y="754156"/>
          <a:ext cx="4331074" cy="2603126"/>
        </a:xfrm>
        <a:prstGeom prst="roundRect">
          <a:avLst>
            <a:gd name="adj" fmla="val 3375"/>
          </a:avLst>
        </a:prstGeom>
        <a:ln>
          <a:solidFill>
            <a:schemeClr val="tx1">
              <a:lumMod val="65000"/>
              <a:lumOff val="35000"/>
            </a:schemeClr>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US" sz="1100" b="0" i="0" u="none" strike="noStrike">
            <a:solidFill>
              <a:srgbClr val="000000"/>
            </a:solidFill>
            <a:latin typeface="Calibri"/>
            <a:ea typeface="Calibri"/>
            <a:cs typeface="Calibri"/>
          </a:endParaRPr>
        </a:p>
      </xdr:txBody>
    </xdr:sp>
    <xdr:clientData/>
  </xdr:twoCellAnchor>
  <xdr:twoCellAnchor>
    <xdr:from>
      <xdr:col>13</xdr:col>
      <xdr:colOff>16117</xdr:colOff>
      <xdr:row>37</xdr:row>
      <xdr:rowOff>100853</xdr:rowOff>
    </xdr:from>
    <xdr:to>
      <xdr:col>19</xdr:col>
      <xdr:colOff>308162</xdr:colOff>
      <xdr:row>49</xdr:row>
      <xdr:rowOff>95250</xdr:rowOff>
    </xdr:to>
    <xdr:graphicFrame macro="">
      <xdr:nvGraphicFramePr>
        <xdr:cNvPr id="16" name="Chart 15">
          <a:extLst>
            <a:ext uri="{FF2B5EF4-FFF2-40B4-BE49-F238E27FC236}">
              <a16:creationId xmlns:a16="http://schemas.microsoft.com/office/drawing/2014/main" id="{DE2D86C4-0B5C-4EBF-B3E4-E59187570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27214</xdr:colOff>
      <xdr:row>37</xdr:row>
      <xdr:rowOff>93647</xdr:rowOff>
    </xdr:from>
    <xdr:to>
      <xdr:col>12</xdr:col>
      <xdr:colOff>435429</xdr:colOff>
      <xdr:row>49</xdr:row>
      <xdr:rowOff>74838</xdr:rowOff>
    </xdr:to>
    <xdr:graphicFrame macro="">
      <xdr:nvGraphicFramePr>
        <xdr:cNvPr id="20" name="Chart 19">
          <a:extLst>
            <a:ext uri="{FF2B5EF4-FFF2-40B4-BE49-F238E27FC236}">
              <a16:creationId xmlns:a16="http://schemas.microsoft.com/office/drawing/2014/main" id="{04DB307B-BE76-4486-82F5-506C8FB05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564698</xdr:colOff>
      <xdr:row>19</xdr:row>
      <xdr:rowOff>43705</xdr:rowOff>
    </xdr:from>
    <xdr:to>
      <xdr:col>19</xdr:col>
      <xdr:colOff>340178</xdr:colOff>
      <xdr:row>36</xdr:row>
      <xdr:rowOff>54429</xdr:rowOff>
    </xdr:to>
    <xdr:sp macro="" textlink="">
      <xdr:nvSpPr>
        <xdr:cNvPr id="21" name="Rectangle: Rounded Corners 20">
          <a:extLst>
            <a:ext uri="{FF2B5EF4-FFF2-40B4-BE49-F238E27FC236}">
              <a16:creationId xmlns:a16="http://schemas.microsoft.com/office/drawing/2014/main" id="{98DB2579-00C4-0AC1-129C-849FC55FF6AC}"/>
            </a:ext>
          </a:extLst>
        </xdr:cNvPr>
        <xdr:cNvSpPr/>
      </xdr:nvSpPr>
      <xdr:spPr>
        <a:xfrm>
          <a:off x="3150055" y="3533938"/>
          <a:ext cx="9470570" cy="3133562"/>
        </a:xfrm>
        <a:prstGeom prst="roundRect">
          <a:avLst>
            <a:gd name="adj" fmla="val 3375"/>
          </a:avLst>
        </a:prstGeom>
        <a:ln>
          <a:solidFill>
            <a:schemeClr val="tx1">
              <a:lumMod val="65000"/>
              <a:lumOff val="35000"/>
            </a:schemeClr>
          </a:solidFill>
        </a:ln>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US" sz="1100" b="0" i="0" u="none" strike="noStrike">
            <a:solidFill>
              <a:srgbClr val="000000"/>
            </a:solidFill>
            <a:latin typeface="Calibri"/>
            <a:ea typeface="Calibri"/>
            <a:cs typeface="Calibri"/>
          </a:endParaRPr>
        </a:p>
      </xdr:txBody>
    </xdr:sp>
    <xdr:clientData/>
  </xdr:twoCellAnchor>
  <xdr:twoCellAnchor>
    <xdr:from>
      <xdr:col>4</xdr:col>
      <xdr:colOff>621127</xdr:colOff>
      <xdr:row>19</xdr:row>
      <xdr:rowOff>65235</xdr:rowOff>
    </xdr:from>
    <xdr:to>
      <xdr:col>19</xdr:col>
      <xdr:colOff>272142</xdr:colOff>
      <xdr:row>36</xdr:row>
      <xdr:rowOff>40822</xdr:rowOff>
    </xdr:to>
    <xdr:graphicFrame macro="">
      <xdr:nvGraphicFramePr>
        <xdr:cNvPr id="22" name="Chart 21">
          <a:extLst>
            <a:ext uri="{FF2B5EF4-FFF2-40B4-BE49-F238E27FC236}">
              <a16:creationId xmlns:a16="http://schemas.microsoft.com/office/drawing/2014/main" id="{23A761C9-A94C-49B4-BAAE-69E53BC7B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612321</xdr:colOff>
      <xdr:row>4</xdr:row>
      <xdr:rowOff>40821</xdr:rowOff>
    </xdr:from>
    <xdr:to>
      <xdr:col>12</xdr:col>
      <xdr:colOff>401410</xdr:colOff>
      <xdr:row>18</xdr:row>
      <xdr:rowOff>47625</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83BF89B1-8121-4083-A2A3-5A10E1E182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197678" y="775607"/>
              <a:ext cx="4959803" cy="257855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20412</xdr:colOff>
      <xdr:row>4</xdr:row>
      <xdr:rowOff>115660</xdr:rowOff>
    </xdr:from>
    <xdr:to>
      <xdr:col>19</xdr:col>
      <xdr:colOff>197303</xdr:colOff>
      <xdr:row>18</xdr:row>
      <xdr:rowOff>20409</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AA43D4EB-584D-4DBA-BD4C-1D6B7AE16C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418977" y="844530"/>
              <a:ext cx="4053152" cy="245579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421339</xdr:colOff>
      <xdr:row>5</xdr:row>
      <xdr:rowOff>152400</xdr:rowOff>
    </xdr:from>
    <xdr:to>
      <xdr:col>4</xdr:col>
      <xdr:colOff>323021</xdr:colOff>
      <xdr:row>7</xdr:row>
      <xdr:rowOff>101974</xdr:rowOff>
    </xdr:to>
    <xdr:sp macro="" textlink="">
      <xdr:nvSpPr>
        <xdr:cNvPr id="27" name="Rectangle: Rounded Corners 26">
          <a:extLst>
            <a:ext uri="{FF2B5EF4-FFF2-40B4-BE49-F238E27FC236}">
              <a16:creationId xmlns:a16="http://schemas.microsoft.com/office/drawing/2014/main" id="{1216116E-4A2C-9134-B272-827D2D34487D}"/>
            </a:ext>
          </a:extLst>
        </xdr:cNvPr>
        <xdr:cNvSpPr/>
      </xdr:nvSpPr>
      <xdr:spPr>
        <a:xfrm>
          <a:off x="1713426" y="1063487"/>
          <a:ext cx="1193769" cy="314009"/>
        </a:xfrm>
        <a:prstGeom prst="roundRect">
          <a:avLst/>
        </a:prstGeom>
        <a:solidFill>
          <a:schemeClr val="tx1">
            <a:lumMod val="65000"/>
            <a:lumOff val="3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aseline="0">
              <a:solidFill>
                <a:schemeClr val="bg1"/>
              </a:solidFill>
              <a:latin typeface="Calibri" panose="020F0502020204030204" pitchFamily="34" charset="0"/>
            </a:rPr>
            <a:t>Avg Horse Power</a:t>
          </a:r>
        </a:p>
      </xdr:txBody>
    </xdr:sp>
    <xdr:clientData/>
  </xdr:twoCellAnchor>
  <xdr:twoCellAnchor>
    <xdr:from>
      <xdr:col>1</xdr:col>
      <xdr:colOff>2239</xdr:colOff>
      <xdr:row>5</xdr:row>
      <xdr:rowOff>147918</xdr:rowOff>
    </xdr:from>
    <xdr:to>
      <xdr:col>2</xdr:col>
      <xdr:colOff>67235</xdr:colOff>
      <xdr:row>7</xdr:row>
      <xdr:rowOff>84044</xdr:rowOff>
    </xdr:to>
    <xdr:sp macro="" textlink="">
      <xdr:nvSpPr>
        <xdr:cNvPr id="28" name="Rectangle: Rounded Corners 27">
          <a:extLst>
            <a:ext uri="{FF2B5EF4-FFF2-40B4-BE49-F238E27FC236}">
              <a16:creationId xmlns:a16="http://schemas.microsoft.com/office/drawing/2014/main" id="{DFEFFA15-4BB0-7B20-A130-004734CB93BD}"/>
            </a:ext>
          </a:extLst>
        </xdr:cNvPr>
        <xdr:cNvSpPr/>
      </xdr:nvSpPr>
      <xdr:spPr>
        <a:xfrm>
          <a:off x="652180" y="1044389"/>
          <a:ext cx="714937" cy="294714"/>
        </a:xfrm>
        <a:prstGeom prst="roundRect">
          <a:avLst/>
        </a:prstGeom>
        <a:solidFill>
          <a:schemeClr val="tx1">
            <a:lumMod val="65000"/>
            <a:lumOff val="3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aseline="0">
              <a:solidFill>
                <a:schemeClr val="bg1"/>
              </a:solidFill>
              <a:latin typeface="Calibri" panose="020F0502020204030204" pitchFamily="34" charset="0"/>
            </a:rPr>
            <a:t>Revenue</a:t>
          </a:r>
        </a:p>
      </xdr:txBody>
    </xdr:sp>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ab Singh" refreshedDate="45772.740005092593" backgroundQuery="1" createdVersion="8" refreshedVersion="8" minRefreshableVersion="3" recordCount="0" supportSubquery="1" supportAdvancedDrill="1" xr:uid="{1575CDF2-4E3E-45C3-A293-CE6C7DC6CBAA}">
  <cacheSource type="external" connectionId="1"/>
  <cacheFields count="2">
    <cacheField name="[Measures].[Average of Horse Power]" caption="Average of Horse Power" numFmtId="0" hierarchy="12" level="32767"/>
    <cacheField name="[Table1].[Maker].[Maker]" caption="Maker" numFmtId="0" hierarchy="1" level="1">
      <sharedItems count="21">
        <s v="ALFA-ROMERO"/>
        <s v="AUDI"/>
        <s v="BMW"/>
        <s v="CHEVROLET"/>
        <s v="DODGE"/>
        <s v="HONDA"/>
        <s v="ISUZU"/>
        <s v="JAGUAR"/>
        <s v="MAZDA"/>
        <s v="MERCEDES-BENZ"/>
        <s v="MERCURY"/>
        <s v="MITSUBISHI"/>
        <s v="NISSAN"/>
        <s v="PEUGOT"/>
        <s v="PLYMOUTH"/>
        <s v="PORSCHE"/>
        <s v="SAAB"/>
        <s v="SUBARU"/>
        <s v="TOYOTA"/>
        <s v="VOLKSWAGEN"/>
        <s v="VOLVO"/>
      </sharedItems>
    </cacheField>
  </cacheFields>
  <cacheHierarchies count="13">
    <cacheHierarchy uniqueName="[Table1].[Symboling]" caption="Symboling" attribute="1" defaultMemberUniqueName="[Table1].[Symboling].[All]" allUniqueName="[Table1].[Symboling].[All]" dimensionUniqueName="[Table1]" displayFolder="" count="0" memberValueDatatype="20" unbalanced="0"/>
    <cacheHierarchy uniqueName="[Table1].[Maker]" caption="Maker" attribute="1" defaultMemberUniqueName="[Table1].[Maker].[All]" allUniqueName="[Table1].[Maker].[All]" dimensionUniqueName="[Table1]" displayFolder="" count="2" memberValueDatatype="130" unbalanced="0">
      <fieldsUsage count="2">
        <fieldUsage x="-1"/>
        <fieldUsage x="1"/>
      </fieldsUsage>
    </cacheHierarchy>
    <cacheHierarchy uniqueName="[Table1].[Fuel Type]" caption="Fuel Type" attribute="1" defaultMemberUniqueName="[Table1].[Fuel Type].[All]" allUniqueName="[Table1].[Fuel Type].[All]" dimensionUniqueName="[Table1]" displayFolder="" count="0" memberValueDatatype="130" unbalanced="0"/>
    <cacheHierarchy uniqueName="[Table1].[Aspiration]" caption="Aspiration" attribute="1" defaultMemberUniqueName="[Table1].[Aspiration].[All]" allUniqueName="[Table1].[Aspiration].[All]" dimensionUniqueName="[Table1]" displayFolder="" count="0" memberValueDatatype="130" unbalanced="0"/>
    <cacheHierarchy uniqueName="[Table1].[No of Doors]" caption="No of Doors" attribute="1" defaultMemberUniqueName="[Table1].[No of Doors].[All]" allUniqueName="[Table1].[No of Doors].[All]" dimensionUniqueName="[Table1]" displayFolder="" count="0" memberValueDatatype="130" unbalanced="0"/>
    <cacheHierarchy uniqueName="[Table1].[Engine Type]" caption="Engine Type" attribute="1" defaultMemberUniqueName="[Table1].[Engine Type].[All]" allUniqueName="[Table1].[Engine Type].[All]" dimensionUniqueName="[Table1]" displayFolder="" count="0" memberValueDatatype="130" unbalanced="0"/>
    <cacheHierarchy uniqueName="[Table1].[No of Cylinders]" caption="No of Cylinders" attribute="1" defaultMemberUniqueName="[Table1].[No of Cylinders].[All]" allUniqueName="[Table1].[No of Cylinders].[All]" dimensionUniqueName="[Table1]" displayFolder="" count="0" memberValueDatatype="130" unbalanced="0"/>
    <cacheHierarchy uniqueName="[Table1].[Fuel System]" caption="Fuel System" attribute="1" defaultMemberUniqueName="[Table1].[Fuel System].[All]" allUniqueName="[Table1].[Fuel System].[All]" dimensionUniqueName="[Table1]" displayFolder="" count="0" memberValueDatatype="130" unbalanced="0"/>
    <cacheHierarchy uniqueName="[Table1].[Horse Power]" caption="Horse Power" attribute="1" defaultMemberUniqueName="[Table1].[Horse Power].[All]" allUniqueName="[Table1].[Horse Power].[All]" dimensionUniqueName="[Table1]" displayFolder="" count="0" memberValueDatatype="20" unbalanced="0"/>
    <cacheHierarchy uniqueName="[Table1].[Price ($USD)]" caption="Price ($USD)" attribute="1" defaultMemberUniqueName="[Table1].[Price ($USD)].[All]" allUniqueName="[Table1].[Price ($USD)].[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Average of Horse Power]" caption="Average of Horse Power"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b Singh" refreshedDate="45772.832903125003" createdVersion="8" refreshedVersion="8" minRefreshableVersion="3" recordCount="199" xr:uid="{87147778-B257-4572-9A77-CDBEB45A3D16}">
  <cacheSource type="worksheet">
    <worksheetSource name="Table1"/>
  </cacheSource>
  <cacheFields count="11">
    <cacheField name="Symboling" numFmtId="0">
      <sharedItems containsSemiMixedTypes="0" containsString="0" containsNumber="1" containsInteger="1" minValue="-2" maxValue="3"/>
    </cacheField>
    <cacheField name="Maker" numFmtId="0">
      <sharedItems count="21">
        <s v="ALFA-ROMERO"/>
        <s v="AUDI"/>
        <s v="BMW"/>
        <s v="CHEVROLET"/>
        <s v="DODGE"/>
        <s v="HONDA"/>
        <s v="ISUZU"/>
        <s v="JAGUAR"/>
        <s v="MAZDA"/>
        <s v="MERCEDES-BENZ"/>
        <s v="MERCURY"/>
        <s v="MITSUBISHI"/>
        <s v="NISSAN"/>
        <s v="PEUGOT"/>
        <s v="PLYMOUTH"/>
        <s v="PORSCHE"/>
        <s v="SAAB"/>
        <s v="SUBARU"/>
        <s v="TOYOTA"/>
        <s v="VOLKSWAGEN"/>
        <s v="VOLVO"/>
      </sharedItems>
    </cacheField>
    <cacheField name="Fuel Type" numFmtId="0">
      <sharedItems count="2">
        <s v="GAS"/>
        <s v="DIESEL"/>
      </sharedItems>
    </cacheField>
    <cacheField name="Aspiration" numFmtId="0">
      <sharedItems count="2">
        <s v="STD"/>
        <s v="TURBO"/>
      </sharedItems>
    </cacheField>
    <cacheField name="No of Doors" numFmtId="0">
      <sharedItems count="2">
        <s v="TWO"/>
        <s v="FOUR"/>
      </sharedItems>
    </cacheField>
    <cacheField name="Engine Type" numFmtId="0">
      <sharedItems count="6">
        <s v="DOHC"/>
        <s v="OHCV"/>
        <s v="OHC"/>
        <s v="L"/>
        <s v="ROTOR"/>
        <s v="OHCF"/>
      </sharedItems>
    </cacheField>
    <cacheField name="No of Cylinders" numFmtId="0">
      <sharedItems count="7">
        <s v="FOUR"/>
        <s v="SIX"/>
        <s v="FIVE"/>
        <s v="THREE"/>
        <s v="TWELVE"/>
        <s v="TWO"/>
        <s v="EIGHT"/>
      </sharedItems>
    </cacheField>
    <cacheField name="Fuel System" numFmtId="0">
      <sharedItems count="8">
        <s v="MPFI"/>
        <s v="2BBL"/>
        <s v="MFI"/>
        <s v="1BBL"/>
        <s v="SPFI"/>
        <s v="4BBL"/>
        <s v="IDI"/>
        <s v="SPDI"/>
      </sharedItems>
    </cacheField>
    <cacheField name="Horse Power" numFmtId="0">
      <sharedItems containsSemiMixedTypes="0" containsString="0" containsNumber="1" containsInteger="1" minValue="48" maxValue="262"/>
    </cacheField>
    <cacheField name="Horse Power (Range)" numFmtId="0">
      <sharedItems count="4">
        <s v="Very Low"/>
        <s v="Average"/>
        <s v="Low"/>
        <s v="High"/>
      </sharedItems>
    </cacheField>
    <cacheField name="Price ($USD)" numFmtId="164">
      <sharedItems containsSemiMixedTypes="0" containsString="0" containsNumber="1" containsInteger="1" minValue="5118" maxValue="45400"/>
    </cacheField>
  </cacheFields>
  <extLst>
    <ext xmlns:x14="http://schemas.microsoft.com/office/spreadsheetml/2009/9/main" uri="{725AE2AE-9491-48be-B2B4-4EB974FC3084}">
      <x14:pivotCacheDefinition pivotCacheId="61050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3"/>
    <x v="0"/>
    <x v="0"/>
    <x v="0"/>
    <x v="0"/>
    <x v="0"/>
    <x v="0"/>
    <x v="0"/>
    <n v="111"/>
    <x v="0"/>
    <n v="13495"/>
  </r>
  <r>
    <n v="3"/>
    <x v="0"/>
    <x v="0"/>
    <x v="0"/>
    <x v="0"/>
    <x v="0"/>
    <x v="0"/>
    <x v="0"/>
    <n v="111"/>
    <x v="0"/>
    <n v="16500"/>
  </r>
  <r>
    <n v="1"/>
    <x v="0"/>
    <x v="0"/>
    <x v="0"/>
    <x v="0"/>
    <x v="1"/>
    <x v="1"/>
    <x v="0"/>
    <n v="154"/>
    <x v="1"/>
    <n v="16500"/>
  </r>
  <r>
    <n v="2"/>
    <x v="1"/>
    <x v="0"/>
    <x v="0"/>
    <x v="1"/>
    <x v="2"/>
    <x v="0"/>
    <x v="0"/>
    <n v="102"/>
    <x v="0"/>
    <n v="13950"/>
  </r>
  <r>
    <n v="2"/>
    <x v="1"/>
    <x v="0"/>
    <x v="0"/>
    <x v="1"/>
    <x v="2"/>
    <x v="2"/>
    <x v="0"/>
    <n v="115"/>
    <x v="0"/>
    <n v="17450"/>
  </r>
  <r>
    <n v="2"/>
    <x v="1"/>
    <x v="0"/>
    <x v="0"/>
    <x v="0"/>
    <x v="2"/>
    <x v="2"/>
    <x v="0"/>
    <n v="110"/>
    <x v="0"/>
    <n v="15250"/>
  </r>
  <r>
    <n v="1"/>
    <x v="1"/>
    <x v="0"/>
    <x v="0"/>
    <x v="1"/>
    <x v="2"/>
    <x v="2"/>
    <x v="0"/>
    <n v="110"/>
    <x v="0"/>
    <n v="17710"/>
  </r>
  <r>
    <n v="1"/>
    <x v="1"/>
    <x v="0"/>
    <x v="0"/>
    <x v="1"/>
    <x v="2"/>
    <x v="2"/>
    <x v="0"/>
    <n v="110"/>
    <x v="0"/>
    <n v="18920"/>
  </r>
  <r>
    <n v="1"/>
    <x v="1"/>
    <x v="0"/>
    <x v="1"/>
    <x v="1"/>
    <x v="2"/>
    <x v="2"/>
    <x v="0"/>
    <n v="140"/>
    <x v="0"/>
    <n v="23875"/>
  </r>
  <r>
    <n v="2"/>
    <x v="2"/>
    <x v="0"/>
    <x v="0"/>
    <x v="0"/>
    <x v="2"/>
    <x v="0"/>
    <x v="0"/>
    <n v="101"/>
    <x v="0"/>
    <n v="16430"/>
  </r>
  <r>
    <n v="0"/>
    <x v="2"/>
    <x v="0"/>
    <x v="0"/>
    <x v="1"/>
    <x v="2"/>
    <x v="0"/>
    <x v="0"/>
    <n v="101"/>
    <x v="0"/>
    <n v="16925"/>
  </r>
  <r>
    <n v="0"/>
    <x v="2"/>
    <x v="0"/>
    <x v="0"/>
    <x v="0"/>
    <x v="2"/>
    <x v="1"/>
    <x v="0"/>
    <n v="121"/>
    <x v="0"/>
    <n v="20970"/>
  </r>
  <r>
    <n v="0"/>
    <x v="2"/>
    <x v="0"/>
    <x v="0"/>
    <x v="1"/>
    <x v="2"/>
    <x v="1"/>
    <x v="0"/>
    <n v="121"/>
    <x v="0"/>
    <n v="21105"/>
  </r>
  <r>
    <n v="1"/>
    <x v="2"/>
    <x v="0"/>
    <x v="0"/>
    <x v="1"/>
    <x v="2"/>
    <x v="1"/>
    <x v="0"/>
    <n v="121"/>
    <x v="0"/>
    <n v="24565"/>
  </r>
  <r>
    <n v="0"/>
    <x v="2"/>
    <x v="0"/>
    <x v="0"/>
    <x v="1"/>
    <x v="2"/>
    <x v="1"/>
    <x v="0"/>
    <n v="182"/>
    <x v="1"/>
    <n v="30760"/>
  </r>
  <r>
    <n v="0"/>
    <x v="2"/>
    <x v="0"/>
    <x v="0"/>
    <x v="0"/>
    <x v="2"/>
    <x v="1"/>
    <x v="0"/>
    <n v="182"/>
    <x v="1"/>
    <n v="41315"/>
  </r>
  <r>
    <n v="0"/>
    <x v="2"/>
    <x v="0"/>
    <x v="0"/>
    <x v="1"/>
    <x v="2"/>
    <x v="1"/>
    <x v="0"/>
    <n v="182"/>
    <x v="1"/>
    <n v="36880"/>
  </r>
  <r>
    <n v="2"/>
    <x v="3"/>
    <x v="0"/>
    <x v="0"/>
    <x v="0"/>
    <x v="3"/>
    <x v="3"/>
    <x v="1"/>
    <n v="48"/>
    <x v="2"/>
    <n v="5151"/>
  </r>
  <r>
    <n v="1"/>
    <x v="3"/>
    <x v="0"/>
    <x v="0"/>
    <x v="0"/>
    <x v="2"/>
    <x v="0"/>
    <x v="1"/>
    <n v="70"/>
    <x v="2"/>
    <n v="6295"/>
  </r>
  <r>
    <n v="0"/>
    <x v="3"/>
    <x v="0"/>
    <x v="0"/>
    <x v="1"/>
    <x v="2"/>
    <x v="0"/>
    <x v="1"/>
    <n v="70"/>
    <x v="2"/>
    <n v="6575"/>
  </r>
  <r>
    <n v="1"/>
    <x v="4"/>
    <x v="0"/>
    <x v="0"/>
    <x v="0"/>
    <x v="2"/>
    <x v="0"/>
    <x v="1"/>
    <n v="68"/>
    <x v="2"/>
    <n v="5572"/>
  </r>
  <r>
    <n v="1"/>
    <x v="4"/>
    <x v="0"/>
    <x v="0"/>
    <x v="0"/>
    <x v="2"/>
    <x v="0"/>
    <x v="1"/>
    <n v="68"/>
    <x v="2"/>
    <n v="6377"/>
  </r>
  <r>
    <n v="1"/>
    <x v="4"/>
    <x v="0"/>
    <x v="1"/>
    <x v="0"/>
    <x v="2"/>
    <x v="0"/>
    <x v="0"/>
    <n v="102"/>
    <x v="0"/>
    <n v="7957"/>
  </r>
  <r>
    <n v="1"/>
    <x v="4"/>
    <x v="0"/>
    <x v="0"/>
    <x v="1"/>
    <x v="2"/>
    <x v="0"/>
    <x v="1"/>
    <n v="68"/>
    <x v="2"/>
    <n v="6229"/>
  </r>
  <r>
    <n v="1"/>
    <x v="4"/>
    <x v="0"/>
    <x v="0"/>
    <x v="1"/>
    <x v="2"/>
    <x v="0"/>
    <x v="1"/>
    <n v="68"/>
    <x v="2"/>
    <n v="6692"/>
  </r>
  <r>
    <n v="1"/>
    <x v="4"/>
    <x v="0"/>
    <x v="0"/>
    <x v="1"/>
    <x v="2"/>
    <x v="0"/>
    <x v="1"/>
    <n v="68"/>
    <x v="2"/>
    <n v="7609"/>
  </r>
  <r>
    <n v="1"/>
    <x v="4"/>
    <x v="0"/>
    <x v="1"/>
    <x v="0"/>
    <x v="2"/>
    <x v="0"/>
    <x v="0"/>
    <n v="102"/>
    <x v="0"/>
    <n v="8558"/>
  </r>
  <r>
    <n v="-1"/>
    <x v="4"/>
    <x v="0"/>
    <x v="0"/>
    <x v="1"/>
    <x v="2"/>
    <x v="0"/>
    <x v="1"/>
    <n v="88"/>
    <x v="2"/>
    <n v="8921"/>
  </r>
  <r>
    <n v="3"/>
    <x v="4"/>
    <x v="0"/>
    <x v="1"/>
    <x v="0"/>
    <x v="2"/>
    <x v="0"/>
    <x v="2"/>
    <n v="145"/>
    <x v="0"/>
    <n v="12964"/>
  </r>
  <r>
    <n v="2"/>
    <x v="5"/>
    <x v="0"/>
    <x v="0"/>
    <x v="0"/>
    <x v="2"/>
    <x v="0"/>
    <x v="3"/>
    <n v="58"/>
    <x v="2"/>
    <n v="6479"/>
  </r>
  <r>
    <n v="2"/>
    <x v="5"/>
    <x v="0"/>
    <x v="0"/>
    <x v="0"/>
    <x v="2"/>
    <x v="0"/>
    <x v="3"/>
    <n v="76"/>
    <x v="2"/>
    <n v="6855"/>
  </r>
  <r>
    <n v="1"/>
    <x v="5"/>
    <x v="0"/>
    <x v="0"/>
    <x v="0"/>
    <x v="2"/>
    <x v="0"/>
    <x v="3"/>
    <n v="60"/>
    <x v="2"/>
    <n v="5399"/>
  </r>
  <r>
    <n v="1"/>
    <x v="5"/>
    <x v="0"/>
    <x v="0"/>
    <x v="0"/>
    <x v="2"/>
    <x v="0"/>
    <x v="3"/>
    <n v="76"/>
    <x v="2"/>
    <n v="6529"/>
  </r>
  <r>
    <n v="1"/>
    <x v="5"/>
    <x v="0"/>
    <x v="0"/>
    <x v="0"/>
    <x v="2"/>
    <x v="0"/>
    <x v="3"/>
    <n v="76"/>
    <x v="2"/>
    <n v="7129"/>
  </r>
  <r>
    <n v="0"/>
    <x v="5"/>
    <x v="0"/>
    <x v="0"/>
    <x v="1"/>
    <x v="2"/>
    <x v="0"/>
    <x v="3"/>
    <n v="76"/>
    <x v="2"/>
    <n v="7295"/>
  </r>
  <r>
    <n v="0"/>
    <x v="5"/>
    <x v="0"/>
    <x v="0"/>
    <x v="1"/>
    <x v="2"/>
    <x v="0"/>
    <x v="3"/>
    <n v="76"/>
    <x v="2"/>
    <n v="7295"/>
  </r>
  <r>
    <n v="0"/>
    <x v="5"/>
    <x v="0"/>
    <x v="0"/>
    <x v="0"/>
    <x v="2"/>
    <x v="0"/>
    <x v="3"/>
    <n v="86"/>
    <x v="2"/>
    <n v="7895"/>
  </r>
  <r>
    <n v="0"/>
    <x v="5"/>
    <x v="0"/>
    <x v="0"/>
    <x v="0"/>
    <x v="2"/>
    <x v="0"/>
    <x v="3"/>
    <n v="86"/>
    <x v="2"/>
    <n v="9095"/>
  </r>
  <r>
    <n v="0"/>
    <x v="5"/>
    <x v="0"/>
    <x v="0"/>
    <x v="1"/>
    <x v="2"/>
    <x v="0"/>
    <x v="3"/>
    <n v="86"/>
    <x v="2"/>
    <n v="8845"/>
  </r>
  <r>
    <n v="0"/>
    <x v="5"/>
    <x v="0"/>
    <x v="0"/>
    <x v="1"/>
    <x v="2"/>
    <x v="0"/>
    <x v="3"/>
    <n v="86"/>
    <x v="2"/>
    <n v="10295"/>
  </r>
  <r>
    <n v="0"/>
    <x v="5"/>
    <x v="0"/>
    <x v="0"/>
    <x v="1"/>
    <x v="2"/>
    <x v="0"/>
    <x v="0"/>
    <n v="101"/>
    <x v="0"/>
    <n v="12945"/>
  </r>
  <r>
    <n v="1"/>
    <x v="5"/>
    <x v="0"/>
    <x v="0"/>
    <x v="0"/>
    <x v="2"/>
    <x v="0"/>
    <x v="1"/>
    <n v="100"/>
    <x v="0"/>
    <n v="10345"/>
  </r>
  <r>
    <n v="0"/>
    <x v="6"/>
    <x v="0"/>
    <x v="0"/>
    <x v="1"/>
    <x v="2"/>
    <x v="0"/>
    <x v="1"/>
    <n v="78"/>
    <x v="2"/>
    <n v="6785"/>
  </r>
  <r>
    <n v="2"/>
    <x v="6"/>
    <x v="0"/>
    <x v="0"/>
    <x v="0"/>
    <x v="2"/>
    <x v="0"/>
    <x v="4"/>
    <n v="90"/>
    <x v="2"/>
    <n v="11048"/>
  </r>
  <r>
    <n v="0"/>
    <x v="7"/>
    <x v="0"/>
    <x v="0"/>
    <x v="1"/>
    <x v="0"/>
    <x v="1"/>
    <x v="0"/>
    <n v="176"/>
    <x v="1"/>
    <n v="32250"/>
  </r>
  <r>
    <n v="0"/>
    <x v="7"/>
    <x v="0"/>
    <x v="0"/>
    <x v="1"/>
    <x v="0"/>
    <x v="1"/>
    <x v="0"/>
    <n v="176"/>
    <x v="1"/>
    <n v="35550"/>
  </r>
  <r>
    <n v="0"/>
    <x v="7"/>
    <x v="0"/>
    <x v="0"/>
    <x v="0"/>
    <x v="1"/>
    <x v="4"/>
    <x v="0"/>
    <n v="262"/>
    <x v="3"/>
    <n v="36000"/>
  </r>
  <r>
    <n v="1"/>
    <x v="8"/>
    <x v="0"/>
    <x v="0"/>
    <x v="0"/>
    <x v="2"/>
    <x v="0"/>
    <x v="1"/>
    <n v="68"/>
    <x v="2"/>
    <n v="5195"/>
  </r>
  <r>
    <n v="1"/>
    <x v="8"/>
    <x v="0"/>
    <x v="0"/>
    <x v="0"/>
    <x v="2"/>
    <x v="0"/>
    <x v="1"/>
    <n v="68"/>
    <x v="2"/>
    <n v="6095"/>
  </r>
  <r>
    <n v="1"/>
    <x v="8"/>
    <x v="0"/>
    <x v="0"/>
    <x v="0"/>
    <x v="2"/>
    <x v="0"/>
    <x v="1"/>
    <n v="68"/>
    <x v="2"/>
    <n v="6795"/>
  </r>
  <r>
    <n v="1"/>
    <x v="8"/>
    <x v="0"/>
    <x v="0"/>
    <x v="1"/>
    <x v="2"/>
    <x v="0"/>
    <x v="1"/>
    <n v="68"/>
    <x v="2"/>
    <n v="6695"/>
  </r>
  <r>
    <n v="1"/>
    <x v="8"/>
    <x v="0"/>
    <x v="0"/>
    <x v="1"/>
    <x v="2"/>
    <x v="0"/>
    <x v="1"/>
    <n v="68"/>
    <x v="2"/>
    <n v="7395"/>
  </r>
  <r>
    <n v="3"/>
    <x v="8"/>
    <x v="0"/>
    <x v="0"/>
    <x v="0"/>
    <x v="4"/>
    <x v="5"/>
    <x v="5"/>
    <n v="101"/>
    <x v="0"/>
    <n v="10945"/>
  </r>
  <r>
    <n v="3"/>
    <x v="8"/>
    <x v="0"/>
    <x v="0"/>
    <x v="0"/>
    <x v="4"/>
    <x v="5"/>
    <x v="5"/>
    <n v="101"/>
    <x v="0"/>
    <n v="11845"/>
  </r>
  <r>
    <n v="3"/>
    <x v="8"/>
    <x v="0"/>
    <x v="0"/>
    <x v="0"/>
    <x v="4"/>
    <x v="5"/>
    <x v="5"/>
    <n v="101"/>
    <x v="0"/>
    <n v="13645"/>
  </r>
  <r>
    <n v="3"/>
    <x v="8"/>
    <x v="0"/>
    <x v="0"/>
    <x v="0"/>
    <x v="4"/>
    <x v="5"/>
    <x v="0"/>
    <n v="135"/>
    <x v="0"/>
    <n v="15645"/>
  </r>
  <r>
    <n v="1"/>
    <x v="8"/>
    <x v="0"/>
    <x v="0"/>
    <x v="0"/>
    <x v="2"/>
    <x v="0"/>
    <x v="1"/>
    <n v="84"/>
    <x v="2"/>
    <n v="8845"/>
  </r>
  <r>
    <n v="0"/>
    <x v="8"/>
    <x v="0"/>
    <x v="0"/>
    <x v="1"/>
    <x v="2"/>
    <x v="0"/>
    <x v="1"/>
    <n v="84"/>
    <x v="2"/>
    <n v="8495"/>
  </r>
  <r>
    <n v="1"/>
    <x v="8"/>
    <x v="0"/>
    <x v="0"/>
    <x v="0"/>
    <x v="2"/>
    <x v="0"/>
    <x v="1"/>
    <n v="84"/>
    <x v="2"/>
    <n v="10595"/>
  </r>
  <r>
    <n v="0"/>
    <x v="8"/>
    <x v="0"/>
    <x v="0"/>
    <x v="1"/>
    <x v="2"/>
    <x v="0"/>
    <x v="1"/>
    <n v="84"/>
    <x v="2"/>
    <n v="10245"/>
  </r>
  <r>
    <n v="0"/>
    <x v="8"/>
    <x v="1"/>
    <x v="0"/>
    <x v="1"/>
    <x v="2"/>
    <x v="0"/>
    <x v="6"/>
    <n v="64"/>
    <x v="2"/>
    <n v="10795"/>
  </r>
  <r>
    <n v="0"/>
    <x v="8"/>
    <x v="0"/>
    <x v="0"/>
    <x v="1"/>
    <x v="2"/>
    <x v="0"/>
    <x v="1"/>
    <n v="84"/>
    <x v="2"/>
    <n v="11245"/>
  </r>
  <r>
    <n v="0"/>
    <x v="8"/>
    <x v="0"/>
    <x v="0"/>
    <x v="1"/>
    <x v="2"/>
    <x v="0"/>
    <x v="0"/>
    <n v="120"/>
    <x v="0"/>
    <n v="18280"/>
  </r>
  <r>
    <n v="0"/>
    <x v="8"/>
    <x v="1"/>
    <x v="0"/>
    <x v="1"/>
    <x v="2"/>
    <x v="0"/>
    <x v="6"/>
    <n v="72"/>
    <x v="2"/>
    <n v="18344"/>
  </r>
  <r>
    <n v="-1"/>
    <x v="9"/>
    <x v="1"/>
    <x v="1"/>
    <x v="1"/>
    <x v="2"/>
    <x v="2"/>
    <x v="6"/>
    <n v="123"/>
    <x v="0"/>
    <n v="25552"/>
  </r>
  <r>
    <n v="-1"/>
    <x v="9"/>
    <x v="1"/>
    <x v="1"/>
    <x v="1"/>
    <x v="2"/>
    <x v="2"/>
    <x v="6"/>
    <n v="123"/>
    <x v="0"/>
    <n v="28248"/>
  </r>
  <r>
    <n v="0"/>
    <x v="9"/>
    <x v="1"/>
    <x v="1"/>
    <x v="0"/>
    <x v="2"/>
    <x v="2"/>
    <x v="6"/>
    <n v="123"/>
    <x v="0"/>
    <n v="28176"/>
  </r>
  <r>
    <n v="-1"/>
    <x v="9"/>
    <x v="1"/>
    <x v="1"/>
    <x v="1"/>
    <x v="2"/>
    <x v="2"/>
    <x v="6"/>
    <n v="123"/>
    <x v="0"/>
    <n v="31600"/>
  </r>
  <r>
    <n v="-1"/>
    <x v="9"/>
    <x v="0"/>
    <x v="0"/>
    <x v="1"/>
    <x v="1"/>
    <x v="6"/>
    <x v="0"/>
    <n v="155"/>
    <x v="1"/>
    <n v="34184"/>
  </r>
  <r>
    <n v="3"/>
    <x v="9"/>
    <x v="0"/>
    <x v="0"/>
    <x v="0"/>
    <x v="1"/>
    <x v="6"/>
    <x v="0"/>
    <n v="155"/>
    <x v="1"/>
    <n v="35056"/>
  </r>
  <r>
    <n v="0"/>
    <x v="9"/>
    <x v="0"/>
    <x v="0"/>
    <x v="1"/>
    <x v="1"/>
    <x v="6"/>
    <x v="0"/>
    <n v="184"/>
    <x v="1"/>
    <n v="40960"/>
  </r>
  <r>
    <n v="1"/>
    <x v="9"/>
    <x v="0"/>
    <x v="0"/>
    <x v="0"/>
    <x v="1"/>
    <x v="6"/>
    <x v="0"/>
    <n v="184"/>
    <x v="1"/>
    <n v="45400"/>
  </r>
  <r>
    <n v="1"/>
    <x v="10"/>
    <x v="0"/>
    <x v="1"/>
    <x v="0"/>
    <x v="2"/>
    <x v="0"/>
    <x v="0"/>
    <n v="175"/>
    <x v="1"/>
    <n v="16503"/>
  </r>
  <r>
    <n v="2"/>
    <x v="11"/>
    <x v="0"/>
    <x v="0"/>
    <x v="0"/>
    <x v="2"/>
    <x v="0"/>
    <x v="1"/>
    <n v="68"/>
    <x v="2"/>
    <n v="5389"/>
  </r>
  <r>
    <n v="2"/>
    <x v="11"/>
    <x v="0"/>
    <x v="0"/>
    <x v="0"/>
    <x v="2"/>
    <x v="0"/>
    <x v="1"/>
    <n v="68"/>
    <x v="2"/>
    <n v="6189"/>
  </r>
  <r>
    <n v="2"/>
    <x v="11"/>
    <x v="0"/>
    <x v="0"/>
    <x v="0"/>
    <x v="2"/>
    <x v="0"/>
    <x v="1"/>
    <n v="68"/>
    <x v="2"/>
    <n v="6669"/>
  </r>
  <r>
    <n v="1"/>
    <x v="11"/>
    <x v="0"/>
    <x v="1"/>
    <x v="0"/>
    <x v="2"/>
    <x v="0"/>
    <x v="7"/>
    <n v="102"/>
    <x v="0"/>
    <n v="7689"/>
  </r>
  <r>
    <n v="3"/>
    <x v="11"/>
    <x v="0"/>
    <x v="1"/>
    <x v="0"/>
    <x v="2"/>
    <x v="0"/>
    <x v="7"/>
    <n v="116"/>
    <x v="0"/>
    <n v="9959"/>
  </r>
  <r>
    <n v="3"/>
    <x v="11"/>
    <x v="0"/>
    <x v="0"/>
    <x v="0"/>
    <x v="2"/>
    <x v="0"/>
    <x v="1"/>
    <n v="88"/>
    <x v="2"/>
    <n v="8499"/>
  </r>
  <r>
    <n v="3"/>
    <x v="11"/>
    <x v="0"/>
    <x v="1"/>
    <x v="0"/>
    <x v="2"/>
    <x v="0"/>
    <x v="7"/>
    <n v="145"/>
    <x v="0"/>
    <n v="12629"/>
  </r>
  <r>
    <n v="3"/>
    <x v="11"/>
    <x v="0"/>
    <x v="1"/>
    <x v="0"/>
    <x v="2"/>
    <x v="0"/>
    <x v="7"/>
    <n v="145"/>
    <x v="0"/>
    <n v="14869"/>
  </r>
  <r>
    <n v="3"/>
    <x v="11"/>
    <x v="0"/>
    <x v="1"/>
    <x v="0"/>
    <x v="2"/>
    <x v="0"/>
    <x v="7"/>
    <n v="145"/>
    <x v="0"/>
    <n v="14489"/>
  </r>
  <r>
    <n v="1"/>
    <x v="11"/>
    <x v="0"/>
    <x v="0"/>
    <x v="1"/>
    <x v="2"/>
    <x v="0"/>
    <x v="1"/>
    <n v="88"/>
    <x v="2"/>
    <n v="6989"/>
  </r>
  <r>
    <n v="1"/>
    <x v="11"/>
    <x v="0"/>
    <x v="0"/>
    <x v="1"/>
    <x v="2"/>
    <x v="0"/>
    <x v="1"/>
    <n v="88"/>
    <x v="2"/>
    <n v="8189"/>
  </r>
  <r>
    <n v="1"/>
    <x v="11"/>
    <x v="0"/>
    <x v="1"/>
    <x v="1"/>
    <x v="2"/>
    <x v="0"/>
    <x v="7"/>
    <n v="116"/>
    <x v="0"/>
    <n v="9279"/>
  </r>
  <r>
    <n v="-1"/>
    <x v="11"/>
    <x v="0"/>
    <x v="0"/>
    <x v="1"/>
    <x v="2"/>
    <x v="0"/>
    <x v="7"/>
    <n v="116"/>
    <x v="0"/>
    <n v="9279"/>
  </r>
  <r>
    <n v="1"/>
    <x v="12"/>
    <x v="0"/>
    <x v="0"/>
    <x v="0"/>
    <x v="2"/>
    <x v="0"/>
    <x v="1"/>
    <n v="69"/>
    <x v="2"/>
    <n v="5499"/>
  </r>
  <r>
    <n v="1"/>
    <x v="12"/>
    <x v="1"/>
    <x v="0"/>
    <x v="0"/>
    <x v="2"/>
    <x v="0"/>
    <x v="6"/>
    <n v="55"/>
    <x v="2"/>
    <n v="7099"/>
  </r>
  <r>
    <n v="1"/>
    <x v="12"/>
    <x v="0"/>
    <x v="0"/>
    <x v="0"/>
    <x v="2"/>
    <x v="0"/>
    <x v="1"/>
    <n v="69"/>
    <x v="2"/>
    <n v="6649"/>
  </r>
  <r>
    <n v="1"/>
    <x v="12"/>
    <x v="0"/>
    <x v="0"/>
    <x v="1"/>
    <x v="2"/>
    <x v="0"/>
    <x v="1"/>
    <n v="69"/>
    <x v="2"/>
    <n v="6849"/>
  </r>
  <r>
    <n v="1"/>
    <x v="12"/>
    <x v="0"/>
    <x v="0"/>
    <x v="1"/>
    <x v="2"/>
    <x v="0"/>
    <x v="1"/>
    <n v="69"/>
    <x v="2"/>
    <n v="7349"/>
  </r>
  <r>
    <n v="1"/>
    <x v="12"/>
    <x v="0"/>
    <x v="0"/>
    <x v="0"/>
    <x v="2"/>
    <x v="0"/>
    <x v="1"/>
    <n v="69"/>
    <x v="2"/>
    <n v="7299"/>
  </r>
  <r>
    <n v="1"/>
    <x v="12"/>
    <x v="0"/>
    <x v="0"/>
    <x v="0"/>
    <x v="2"/>
    <x v="0"/>
    <x v="1"/>
    <n v="69"/>
    <x v="2"/>
    <n v="7799"/>
  </r>
  <r>
    <n v="1"/>
    <x v="12"/>
    <x v="0"/>
    <x v="0"/>
    <x v="1"/>
    <x v="2"/>
    <x v="0"/>
    <x v="1"/>
    <n v="69"/>
    <x v="2"/>
    <n v="7499"/>
  </r>
  <r>
    <n v="1"/>
    <x v="12"/>
    <x v="0"/>
    <x v="0"/>
    <x v="1"/>
    <x v="2"/>
    <x v="0"/>
    <x v="1"/>
    <n v="69"/>
    <x v="2"/>
    <n v="7999"/>
  </r>
  <r>
    <n v="2"/>
    <x v="12"/>
    <x v="0"/>
    <x v="0"/>
    <x v="0"/>
    <x v="2"/>
    <x v="0"/>
    <x v="1"/>
    <n v="69"/>
    <x v="2"/>
    <n v="8249"/>
  </r>
  <r>
    <n v="0"/>
    <x v="12"/>
    <x v="0"/>
    <x v="0"/>
    <x v="1"/>
    <x v="2"/>
    <x v="0"/>
    <x v="1"/>
    <n v="97"/>
    <x v="2"/>
    <n v="8949"/>
  </r>
  <r>
    <n v="0"/>
    <x v="12"/>
    <x v="0"/>
    <x v="0"/>
    <x v="1"/>
    <x v="2"/>
    <x v="0"/>
    <x v="1"/>
    <n v="97"/>
    <x v="2"/>
    <n v="9549"/>
  </r>
  <r>
    <n v="0"/>
    <x v="12"/>
    <x v="0"/>
    <x v="0"/>
    <x v="1"/>
    <x v="1"/>
    <x v="1"/>
    <x v="0"/>
    <n v="152"/>
    <x v="1"/>
    <n v="13499"/>
  </r>
  <r>
    <n v="0"/>
    <x v="12"/>
    <x v="0"/>
    <x v="0"/>
    <x v="1"/>
    <x v="1"/>
    <x v="1"/>
    <x v="0"/>
    <n v="152"/>
    <x v="1"/>
    <n v="14399"/>
  </r>
  <r>
    <n v="0"/>
    <x v="12"/>
    <x v="0"/>
    <x v="0"/>
    <x v="1"/>
    <x v="1"/>
    <x v="1"/>
    <x v="0"/>
    <n v="152"/>
    <x v="1"/>
    <n v="13499"/>
  </r>
  <r>
    <n v="3"/>
    <x v="12"/>
    <x v="0"/>
    <x v="0"/>
    <x v="0"/>
    <x v="1"/>
    <x v="1"/>
    <x v="0"/>
    <n v="160"/>
    <x v="1"/>
    <n v="17199"/>
  </r>
  <r>
    <n v="3"/>
    <x v="12"/>
    <x v="0"/>
    <x v="1"/>
    <x v="0"/>
    <x v="1"/>
    <x v="1"/>
    <x v="0"/>
    <n v="200"/>
    <x v="1"/>
    <n v="19699"/>
  </r>
  <r>
    <n v="1"/>
    <x v="12"/>
    <x v="0"/>
    <x v="0"/>
    <x v="0"/>
    <x v="1"/>
    <x v="1"/>
    <x v="0"/>
    <n v="160"/>
    <x v="1"/>
    <n v="18399"/>
  </r>
  <r>
    <n v="0"/>
    <x v="13"/>
    <x v="0"/>
    <x v="0"/>
    <x v="1"/>
    <x v="3"/>
    <x v="0"/>
    <x v="0"/>
    <n v="97"/>
    <x v="2"/>
    <n v="11900"/>
  </r>
  <r>
    <n v="0"/>
    <x v="13"/>
    <x v="1"/>
    <x v="1"/>
    <x v="1"/>
    <x v="3"/>
    <x v="0"/>
    <x v="6"/>
    <n v="95"/>
    <x v="2"/>
    <n v="13200"/>
  </r>
  <r>
    <n v="0"/>
    <x v="13"/>
    <x v="0"/>
    <x v="0"/>
    <x v="1"/>
    <x v="3"/>
    <x v="0"/>
    <x v="0"/>
    <n v="97"/>
    <x v="2"/>
    <n v="12440"/>
  </r>
  <r>
    <n v="0"/>
    <x v="13"/>
    <x v="1"/>
    <x v="1"/>
    <x v="1"/>
    <x v="3"/>
    <x v="0"/>
    <x v="6"/>
    <n v="95"/>
    <x v="2"/>
    <n v="13860"/>
  </r>
  <r>
    <n v="0"/>
    <x v="13"/>
    <x v="0"/>
    <x v="0"/>
    <x v="1"/>
    <x v="3"/>
    <x v="0"/>
    <x v="0"/>
    <n v="95"/>
    <x v="2"/>
    <n v="15580"/>
  </r>
  <r>
    <n v="0"/>
    <x v="13"/>
    <x v="1"/>
    <x v="1"/>
    <x v="1"/>
    <x v="3"/>
    <x v="0"/>
    <x v="6"/>
    <n v="95"/>
    <x v="2"/>
    <n v="16900"/>
  </r>
  <r>
    <n v="0"/>
    <x v="13"/>
    <x v="0"/>
    <x v="0"/>
    <x v="1"/>
    <x v="3"/>
    <x v="0"/>
    <x v="0"/>
    <n v="95"/>
    <x v="2"/>
    <n v="16695"/>
  </r>
  <r>
    <n v="0"/>
    <x v="13"/>
    <x v="1"/>
    <x v="1"/>
    <x v="1"/>
    <x v="3"/>
    <x v="0"/>
    <x v="6"/>
    <n v="95"/>
    <x v="2"/>
    <n v="17075"/>
  </r>
  <r>
    <n v="0"/>
    <x v="13"/>
    <x v="0"/>
    <x v="0"/>
    <x v="1"/>
    <x v="3"/>
    <x v="0"/>
    <x v="0"/>
    <n v="97"/>
    <x v="2"/>
    <n v="16630"/>
  </r>
  <r>
    <n v="0"/>
    <x v="13"/>
    <x v="1"/>
    <x v="1"/>
    <x v="1"/>
    <x v="3"/>
    <x v="0"/>
    <x v="6"/>
    <n v="95"/>
    <x v="2"/>
    <n v="17950"/>
  </r>
  <r>
    <n v="0"/>
    <x v="13"/>
    <x v="0"/>
    <x v="1"/>
    <x v="1"/>
    <x v="3"/>
    <x v="0"/>
    <x v="0"/>
    <n v="142"/>
    <x v="0"/>
    <n v="18150"/>
  </r>
  <r>
    <n v="1"/>
    <x v="14"/>
    <x v="0"/>
    <x v="0"/>
    <x v="0"/>
    <x v="2"/>
    <x v="0"/>
    <x v="1"/>
    <n v="68"/>
    <x v="2"/>
    <n v="5572"/>
  </r>
  <r>
    <n v="1"/>
    <x v="14"/>
    <x v="0"/>
    <x v="1"/>
    <x v="0"/>
    <x v="2"/>
    <x v="0"/>
    <x v="7"/>
    <n v="102"/>
    <x v="0"/>
    <n v="7957"/>
  </r>
  <r>
    <n v="1"/>
    <x v="14"/>
    <x v="0"/>
    <x v="0"/>
    <x v="1"/>
    <x v="2"/>
    <x v="0"/>
    <x v="1"/>
    <n v="68"/>
    <x v="2"/>
    <n v="6229"/>
  </r>
  <r>
    <n v="1"/>
    <x v="14"/>
    <x v="0"/>
    <x v="0"/>
    <x v="1"/>
    <x v="2"/>
    <x v="0"/>
    <x v="1"/>
    <n v="68"/>
    <x v="2"/>
    <n v="6692"/>
  </r>
  <r>
    <n v="1"/>
    <x v="14"/>
    <x v="0"/>
    <x v="0"/>
    <x v="1"/>
    <x v="2"/>
    <x v="0"/>
    <x v="1"/>
    <n v="68"/>
    <x v="2"/>
    <n v="7609"/>
  </r>
  <r>
    <n v="-1"/>
    <x v="14"/>
    <x v="0"/>
    <x v="0"/>
    <x v="1"/>
    <x v="2"/>
    <x v="0"/>
    <x v="1"/>
    <n v="88"/>
    <x v="2"/>
    <n v="8921"/>
  </r>
  <r>
    <n v="3"/>
    <x v="14"/>
    <x v="0"/>
    <x v="1"/>
    <x v="0"/>
    <x v="2"/>
    <x v="0"/>
    <x v="7"/>
    <n v="145"/>
    <x v="0"/>
    <n v="12764"/>
  </r>
  <r>
    <n v="3"/>
    <x v="15"/>
    <x v="0"/>
    <x v="0"/>
    <x v="0"/>
    <x v="2"/>
    <x v="0"/>
    <x v="0"/>
    <n v="143"/>
    <x v="0"/>
    <n v="22018"/>
  </r>
  <r>
    <n v="3"/>
    <x v="15"/>
    <x v="0"/>
    <x v="0"/>
    <x v="0"/>
    <x v="5"/>
    <x v="1"/>
    <x v="0"/>
    <n v="207"/>
    <x v="1"/>
    <n v="32528"/>
  </r>
  <r>
    <n v="3"/>
    <x v="15"/>
    <x v="0"/>
    <x v="0"/>
    <x v="0"/>
    <x v="5"/>
    <x v="1"/>
    <x v="0"/>
    <n v="207"/>
    <x v="1"/>
    <n v="34028"/>
  </r>
  <r>
    <n v="3"/>
    <x v="15"/>
    <x v="0"/>
    <x v="0"/>
    <x v="0"/>
    <x v="5"/>
    <x v="1"/>
    <x v="0"/>
    <n v="207"/>
    <x v="1"/>
    <n v="37028"/>
  </r>
  <r>
    <n v="3"/>
    <x v="16"/>
    <x v="0"/>
    <x v="0"/>
    <x v="0"/>
    <x v="2"/>
    <x v="0"/>
    <x v="0"/>
    <n v="110"/>
    <x v="0"/>
    <n v="11850"/>
  </r>
  <r>
    <n v="2"/>
    <x v="16"/>
    <x v="0"/>
    <x v="0"/>
    <x v="1"/>
    <x v="2"/>
    <x v="0"/>
    <x v="0"/>
    <n v="110"/>
    <x v="0"/>
    <n v="12170"/>
  </r>
  <r>
    <n v="3"/>
    <x v="16"/>
    <x v="0"/>
    <x v="0"/>
    <x v="0"/>
    <x v="2"/>
    <x v="0"/>
    <x v="0"/>
    <n v="110"/>
    <x v="0"/>
    <n v="15040"/>
  </r>
  <r>
    <n v="2"/>
    <x v="16"/>
    <x v="0"/>
    <x v="0"/>
    <x v="1"/>
    <x v="2"/>
    <x v="0"/>
    <x v="0"/>
    <n v="110"/>
    <x v="0"/>
    <n v="15510"/>
  </r>
  <r>
    <n v="3"/>
    <x v="16"/>
    <x v="0"/>
    <x v="1"/>
    <x v="0"/>
    <x v="0"/>
    <x v="0"/>
    <x v="0"/>
    <n v="160"/>
    <x v="1"/>
    <n v="18150"/>
  </r>
  <r>
    <n v="2"/>
    <x v="16"/>
    <x v="0"/>
    <x v="1"/>
    <x v="1"/>
    <x v="0"/>
    <x v="0"/>
    <x v="0"/>
    <n v="160"/>
    <x v="1"/>
    <n v="18620"/>
  </r>
  <r>
    <n v="2"/>
    <x v="17"/>
    <x v="0"/>
    <x v="0"/>
    <x v="0"/>
    <x v="5"/>
    <x v="0"/>
    <x v="1"/>
    <n v="69"/>
    <x v="2"/>
    <n v="5118"/>
  </r>
  <r>
    <n v="2"/>
    <x v="17"/>
    <x v="0"/>
    <x v="0"/>
    <x v="0"/>
    <x v="5"/>
    <x v="0"/>
    <x v="1"/>
    <n v="73"/>
    <x v="2"/>
    <n v="7053"/>
  </r>
  <r>
    <n v="2"/>
    <x v="17"/>
    <x v="0"/>
    <x v="0"/>
    <x v="0"/>
    <x v="5"/>
    <x v="0"/>
    <x v="1"/>
    <n v="73"/>
    <x v="2"/>
    <n v="7603"/>
  </r>
  <r>
    <n v="0"/>
    <x v="17"/>
    <x v="0"/>
    <x v="0"/>
    <x v="1"/>
    <x v="5"/>
    <x v="0"/>
    <x v="1"/>
    <n v="82"/>
    <x v="2"/>
    <n v="7126"/>
  </r>
  <r>
    <n v="0"/>
    <x v="17"/>
    <x v="0"/>
    <x v="0"/>
    <x v="1"/>
    <x v="5"/>
    <x v="0"/>
    <x v="1"/>
    <n v="82"/>
    <x v="2"/>
    <n v="7775"/>
  </r>
  <r>
    <n v="0"/>
    <x v="17"/>
    <x v="0"/>
    <x v="0"/>
    <x v="1"/>
    <x v="5"/>
    <x v="0"/>
    <x v="0"/>
    <n v="94"/>
    <x v="2"/>
    <n v="9960"/>
  </r>
  <r>
    <n v="0"/>
    <x v="17"/>
    <x v="0"/>
    <x v="0"/>
    <x v="1"/>
    <x v="5"/>
    <x v="0"/>
    <x v="1"/>
    <n v="82"/>
    <x v="2"/>
    <n v="9233"/>
  </r>
  <r>
    <n v="0"/>
    <x v="17"/>
    <x v="0"/>
    <x v="1"/>
    <x v="1"/>
    <x v="5"/>
    <x v="0"/>
    <x v="0"/>
    <n v="111"/>
    <x v="0"/>
    <n v="11259"/>
  </r>
  <r>
    <n v="0"/>
    <x v="17"/>
    <x v="0"/>
    <x v="0"/>
    <x v="1"/>
    <x v="5"/>
    <x v="0"/>
    <x v="1"/>
    <n v="82"/>
    <x v="2"/>
    <n v="7463"/>
  </r>
  <r>
    <n v="0"/>
    <x v="17"/>
    <x v="0"/>
    <x v="0"/>
    <x v="1"/>
    <x v="5"/>
    <x v="0"/>
    <x v="0"/>
    <n v="94"/>
    <x v="2"/>
    <n v="10198"/>
  </r>
  <r>
    <n v="0"/>
    <x v="17"/>
    <x v="0"/>
    <x v="0"/>
    <x v="1"/>
    <x v="5"/>
    <x v="0"/>
    <x v="1"/>
    <n v="82"/>
    <x v="2"/>
    <n v="8013"/>
  </r>
  <r>
    <n v="0"/>
    <x v="17"/>
    <x v="0"/>
    <x v="1"/>
    <x v="1"/>
    <x v="5"/>
    <x v="0"/>
    <x v="0"/>
    <n v="111"/>
    <x v="0"/>
    <n v="11694"/>
  </r>
  <r>
    <n v="1"/>
    <x v="18"/>
    <x v="0"/>
    <x v="0"/>
    <x v="0"/>
    <x v="2"/>
    <x v="0"/>
    <x v="1"/>
    <n v="62"/>
    <x v="2"/>
    <n v="5348"/>
  </r>
  <r>
    <n v="1"/>
    <x v="18"/>
    <x v="0"/>
    <x v="0"/>
    <x v="0"/>
    <x v="2"/>
    <x v="0"/>
    <x v="1"/>
    <n v="62"/>
    <x v="2"/>
    <n v="6338"/>
  </r>
  <r>
    <n v="1"/>
    <x v="18"/>
    <x v="0"/>
    <x v="0"/>
    <x v="1"/>
    <x v="2"/>
    <x v="0"/>
    <x v="1"/>
    <n v="62"/>
    <x v="2"/>
    <n v="6488"/>
  </r>
  <r>
    <n v="0"/>
    <x v="18"/>
    <x v="0"/>
    <x v="0"/>
    <x v="1"/>
    <x v="2"/>
    <x v="0"/>
    <x v="1"/>
    <n v="62"/>
    <x v="2"/>
    <n v="6918"/>
  </r>
  <r>
    <n v="0"/>
    <x v="18"/>
    <x v="0"/>
    <x v="0"/>
    <x v="1"/>
    <x v="2"/>
    <x v="0"/>
    <x v="1"/>
    <n v="62"/>
    <x v="2"/>
    <n v="7898"/>
  </r>
  <r>
    <n v="0"/>
    <x v="18"/>
    <x v="0"/>
    <x v="0"/>
    <x v="1"/>
    <x v="2"/>
    <x v="0"/>
    <x v="1"/>
    <n v="62"/>
    <x v="2"/>
    <n v="8778"/>
  </r>
  <r>
    <n v="0"/>
    <x v="18"/>
    <x v="0"/>
    <x v="0"/>
    <x v="1"/>
    <x v="2"/>
    <x v="0"/>
    <x v="1"/>
    <n v="70"/>
    <x v="2"/>
    <n v="6938"/>
  </r>
  <r>
    <n v="0"/>
    <x v="18"/>
    <x v="0"/>
    <x v="0"/>
    <x v="1"/>
    <x v="2"/>
    <x v="0"/>
    <x v="1"/>
    <n v="70"/>
    <x v="2"/>
    <n v="7198"/>
  </r>
  <r>
    <n v="0"/>
    <x v="18"/>
    <x v="1"/>
    <x v="0"/>
    <x v="1"/>
    <x v="2"/>
    <x v="0"/>
    <x v="6"/>
    <n v="56"/>
    <x v="2"/>
    <n v="7898"/>
  </r>
  <r>
    <n v="0"/>
    <x v="18"/>
    <x v="1"/>
    <x v="0"/>
    <x v="1"/>
    <x v="2"/>
    <x v="0"/>
    <x v="6"/>
    <n v="56"/>
    <x v="2"/>
    <n v="7788"/>
  </r>
  <r>
    <n v="0"/>
    <x v="18"/>
    <x v="0"/>
    <x v="0"/>
    <x v="1"/>
    <x v="2"/>
    <x v="0"/>
    <x v="1"/>
    <n v="70"/>
    <x v="2"/>
    <n v="7738"/>
  </r>
  <r>
    <n v="0"/>
    <x v="18"/>
    <x v="0"/>
    <x v="0"/>
    <x v="1"/>
    <x v="2"/>
    <x v="0"/>
    <x v="1"/>
    <n v="70"/>
    <x v="2"/>
    <n v="8358"/>
  </r>
  <r>
    <n v="0"/>
    <x v="18"/>
    <x v="0"/>
    <x v="0"/>
    <x v="1"/>
    <x v="2"/>
    <x v="0"/>
    <x v="1"/>
    <n v="70"/>
    <x v="2"/>
    <n v="9258"/>
  </r>
  <r>
    <n v="1"/>
    <x v="18"/>
    <x v="0"/>
    <x v="0"/>
    <x v="0"/>
    <x v="2"/>
    <x v="0"/>
    <x v="1"/>
    <n v="70"/>
    <x v="2"/>
    <n v="8058"/>
  </r>
  <r>
    <n v="1"/>
    <x v="18"/>
    <x v="0"/>
    <x v="0"/>
    <x v="0"/>
    <x v="2"/>
    <x v="0"/>
    <x v="1"/>
    <n v="70"/>
    <x v="2"/>
    <n v="8238"/>
  </r>
  <r>
    <n v="1"/>
    <x v="18"/>
    <x v="0"/>
    <x v="0"/>
    <x v="0"/>
    <x v="0"/>
    <x v="0"/>
    <x v="0"/>
    <n v="112"/>
    <x v="0"/>
    <n v="9298"/>
  </r>
  <r>
    <n v="1"/>
    <x v="18"/>
    <x v="0"/>
    <x v="0"/>
    <x v="0"/>
    <x v="0"/>
    <x v="0"/>
    <x v="0"/>
    <n v="112"/>
    <x v="0"/>
    <n v="9538"/>
  </r>
  <r>
    <n v="2"/>
    <x v="18"/>
    <x v="0"/>
    <x v="0"/>
    <x v="0"/>
    <x v="2"/>
    <x v="0"/>
    <x v="0"/>
    <n v="116"/>
    <x v="0"/>
    <n v="8449"/>
  </r>
  <r>
    <n v="2"/>
    <x v="18"/>
    <x v="0"/>
    <x v="0"/>
    <x v="0"/>
    <x v="2"/>
    <x v="0"/>
    <x v="0"/>
    <n v="116"/>
    <x v="0"/>
    <n v="9639"/>
  </r>
  <r>
    <n v="2"/>
    <x v="18"/>
    <x v="0"/>
    <x v="0"/>
    <x v="0"/>
    <x v="2"/>
    <x v="0"/>
    <x v="0"/>
    <n v="116"/>
    <x v="0"/>
    <n v="9989"/>
  </r>
  <r>
    <n v="2"/>
    <x v="18"/>
    <x v="0"/>
    <x v="0"/>
    <x v="0"/>
    <x v="2"/>
    <x v="0"/>
    <x v="0"/>
    <n v="116"/>
    <x v="0"/>
    <n v="11199"/>
  </r>
  <r>
    <n v="2"/>
    <x v="18"/>
    <x v="0"/>
    <x v="0"/>
    <x v="0"/>
    <x v="2"/>
    <x v="0"/>
    <x v="0"/>
    <n v="116"/>
    <x v="0"/>
    <n v="11549"/>
  </r>
  <r>
    <n v="2"/>
    <x v="18"/>
    <x v="0"/>
    <x v="0"/>
    <x v="0"/>
    <x v="2"/>
    <x v="0"/>
    <x v="0"/>
    <n v="116"/>
    <x v="0"/>
    <n v="17669"/>
  </r>
  <r>
    <n v="-1"/>
    <x v="18"/>
    <x v="0"/>
    <x v="0"/>
    <x v="1"/>
    <x v="2"/>
    <x v="0"/>
    <x v="0"/>
    <n v="92"/>
    <x v="2"/>
    <n v="8948"/>
  </r>
  <r>
    <n v="-1"/>
    <x v="18"/>
    <x v="1"/>
    <x v="1"/>
    <x v="1"/>
    <x v="2"/>
    <x v="0"/>
    <x v="6"/>
    <n v="73"/>
    <x v="2"/>
    <n v="10698"/>
  </r>
  <r>
    <n v="-1"/>
    <x v="18"/>
    <x v="0"/>
    <x v="0"/>
    <x v="1"/>
    <x v="2"/>
    <x v="0"/>
    <x v="0"/>
    <n v="92"/>
    <x v="2"/>
    <n v="9988"/>
  </r>
  <r>
    <n v="-1"/>
    <x v="18"/>
    <x v="0"/>
    <x v="0"/>
    <x v="1"/>
    <x v="2"/>
    <x v="0"/>
    <x v="0"/>
    <n v="92"/>
    <x v="2"/>
    <n v="10898"/>
  </r>
  <r>
    <n v="-1"/>
    <x v="18"/>
    <x v="0"/>
    <x v="0"/>
    <x v="1"/>
    <x v="2"/>
    <x v="0"/>
    <x v="0"/>
    <n v="92"/>
    <x v="2"/>
    <n v="11248"/>
  </r>
  <r>
    <n v="3"/>
    <x v="18"/>
    <x v="0"/>
    <x v="0"/>
    <x v="0"/>
    <x v="0"/>
    <x v="1"/>
    <x v="0"/>
    <n v="161"/>
    <x v="1"/>
    <n v="16558"/>
  </r>
  <r>
    <n v="3"/>
    <x v="18"/>
    <x v="0"/>
    <x v="0"/>
    <x v="0"/>
    <x v="0"/>
    <x v="1"/>
    <x v="0"/>
    <n v="161"/>
    <x v="1"/>
    <n v="15998"/>
  </r>
  <r>
    <n v="-1"/>
    <x v="18"/>
    <x v="0"/>
    <x v="0"/>
    <x v="1"/>
    <x v="0"/>
    <x v="1"/>
    <x v="0"/>
    <n v="156"/>
    <x v="1"/>
    <n v="15690"/>
  </r>
  <r>
    <n v="-1"/>
    <x v="18"/>
    <x v="0"/>
    <x v="0"/>
    <x v="1"/>
    <x v="0"/>
    <x v="1"/>
    <x v="0"/>
    <n v="156"/>
    <x v="1"/>
    <n v="15750"/>
  </r>
  <r>
    <n v="2"/>
    <x v="19"/>
    <x v="1"/>
    <x v="0"/>
    <x v="0"/>
    <x v="2"/>
    <x v="0"/>
    <x v="6"/>
    <n v="52"/>
    <x v="2"/>
    <n v="7775"/>
  </r>
  <r>
    <n v="2"/>
    <x v="19"/>
    <x v="0"/>
    <x v="0"/>
    <x v="0"/>
    <x v="2"/>
    <x v="0"/>
    <x v="0"/>
    <n v="85"/>
    <x v="2"/>
    <n v="7975"/>
  </r>
  <r>
    <n v="2"/>
    <x v="19"/>
    <x v="1"/>
    <x v="0"/>
    <x v="1"/>
    <x v="2"/>
    <x v="0"/>
    <x v="6"/>
    <n v="52"/>
    <x v="2"/>
    <n v="7995"/>
  </r>
  <r>
    <n v="2"/>
    <x v="19"/>
    <x v="0"/>
    <x v="0"/>
    <x v="1"/>
    <x v="2"/>
    <x v="0"/>
    <x v="0"/>
    <n v="85"/>
    <x v="2"/>
    <n v="8195"/>
  </r>
  <r>
    <n v="2"/>
    <x v="19"/>
    <x v="0"/>
    <x v="0"/>
    <x v="1"/>
    <x v="2"/>
    <x v="0"/>
    <x v="0"/>
    <n v="85"/>
    <x v="2"/>
    <n v="8495"/>
  </r>
  <r>
    <n v="2"/>
    <x v="19"/>
    <x v="1"/>
    <x v="1"/>
    <x v="1"/>
    <x v="2"/>
    <x v="0"/>
    <x v="6"/>
    <n v="68"/>
    <x v="2"/>
    <n v="9495"/>
  </r>
  <r>
    <n v="2"/>
    <x v="19"/>
    <x v="0"/>
    <x v="0"/>
    <x v="1"/>
    <x v="2"/>
    <x v="0"/>
    <x v="0"/>
    <n v="100"/>
    <x v="0"/>
    <n v="9995"/>
  </r>
  <r>
    <n v="3"/>
    <x v="19"/>
    <x v="0"/>
    <x v="0"/>
    <x v="0"/>
    <x v="2"/>
    <x v="0"/>
    <x v="0"/>
    <n v="90"/>
    <x v="2"/>
    <n v="11595"/>
  </r>
  <r>
    <n v="3"/>
    <x v="19"/>
    <x v="0"/>
    <x v="0"/>
    <x v="0"/>
    <x v="2"/>
    <x v="0"/>
    <x v="0"/>
    <n v="90"/>
    <x v="2"/>
    <n v="9980"/>
  </r>
  <r>
    <n v="0"/>
    <x v="19"/>
    <x v="0"/>
    <x v="0"/>
    <x v="1"/>
    <x v="2"/>
    <x v="2"/>
    <x v="0"/>
    <n v="110"/>
    <x v="0"/>
    <n v="13295"/>
  </r>
  <r>
    <n v="0"/>
    <x v="19"/>
    <x v="1"/>
    <x v="1"/>
    <x v="1"/>
    <x v="2"/>
    <x v="0"/>
    <x v="6"/>
    <n v="68"/>
    <x v="2"/>
    <n v="13845"/>
  </r>
  <r>
    <n v="0"/>
    <x v="19"/>
    <x v="0"/>
    <x v="0"/>
    <x v="1"/>
    <x v="2"/>
    <x v="0"/>
    <x v="0"/>
    <n v="88"/>
    <x v="2"/>
    <n v="12290"/>
  </r>
  <r>
    <n v="-2"/>
    <x v="20"/>
    <x v="0"/>
    <x v="0"/>
    <x v="1"/>
    <x v="2"/>
    <x v="0"/>
    <x v="0"/>
    <n v="114"/>
    <x v="0"/>
    <n v="12940"/>
  </r>
  <r>
    <n v="-1"/>
    <x v="20"/>
    <x v="0"/>
    <x v="0"/>
    <x v="1"/>
    <x v="2"/>
    <x v="0"/>
    <x v="0"/>
    <n v="114"/>
    <x v="0"/>
    <n v="13415"/>
  </r>
  <r>
    <n v="-2"/>
    <x v="20"/>
    <x v="0"/>
    <x v="0"/>
    <x v="1"/>
    <x v="2"/>
    <x v="0"/>
    <x v="0"/>
    <n v="114"/>
    <x v="0"/>
    <n v="15985"/>
  </r>
  <r>
    <n v="-1"/>
    <x v="20"/>
    <x v="0"/>
    <x v="0"/>
    <x v="1"/>
    <x v="2"/>
    <x v="0"/>
    <x v="0"/>
    <n v="114"/>
    <x v="0"/>
    <n v="16515"/>
  </r>
  <r>
    <n v="-2"/>
    <x v="20"/>
    <x v="0"/>
    <x v="1"/>
    <x v="1"/>
    <x v="2"/>
    <x v="0"/>
    <x v="0"/>
    <n v="162"/>
    <x v="1"/>
    <n v="18420"/>
  </r>
  <r>
    <n v="-1"/>
    <x v="20"/>
    <x v="0"/>
    <x v="1"/>
    <x v="1"/>
    <x v="2"/>
    <x v="0"/>
    <x v="0"/>
    <n v="162"/>
    <x v="1"/>
    <n v="18950"/>
  </r>
  <r>
    <n v="-1"/>
    <x v="20"/>
    <x v="0"/>
    <x v="0"/>
    <x v="1"/>
    <x v="2"/>
    <x v="0"/>
    <x v="0"/>
    <n v="114"/>
    <x v="0"/>
    <n v="16845"/>
  </r>
  <r>
    <n v="-1"/>
    <x v="20"/>
    <x v="0"/>
    <x v="1"/>
    <x v="1"/>
    <x v="2"/>
    <x v="0"/>
    <x v="0"/>
    <n v="160"/>
    <x v="1"/>
    <n v="19045"/>
  </r>
  <r>
    <n v="-1"/>
    <x v="20"/>
    <x v="0"/>
    <x v="0"/>
    <x v="1"/>
    <x v="1"/>
    <x v="1"/>
    <x v="0"/>
    <n v="134"/>
    <x v="0"/>
    <n v="21485"/>
  </r>
  <r>
    <n v="-1"/>
    <x v="20"/>
    <x v="1"/>
    <x v="1"/>
    <x v="1"/>
    <x v="2"/>
    <x v="1"/>
    <x v="6"/>
    <n v="106"/>
    <x v="0"/>
    <n v="22470"/>
  </r>
  <r>
    <n v="-1"/>
    <x v="20"/>
    <x v="0"/>
    <x v="1"/>
    <x v="1"/>
    <x v="2"/>
    <x v="0"/>
    <x v="0"/>
    <n v="114"/>
    <x v="0"/>
    <n v="226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759C30-4D17-4CE3-B5FE-BD586321BFAA}"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5" firstHeaderRow="1" firstDataRow="1" firstDataCol="1"/>
  <pivotFields count="2">
    <pivotField dataField="1" showAll="0"/>
    <pivotField axis="axisRow" allDrilled="1"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Average of Horse Power" fld="0" subtotal="average" baseField="0" baseItem="0"/>
  </dataField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utomobile_data.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E015C9A-34A6-4ED8-A428-2E9245BC03C9}" name="PivotTable3"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6" rowHeaderCaption="Company" colHeaderCaption="Fuel System">
  <location ref="I3:R7" firstHeaderRow="1" firstDataRow="2" firstDataCol="1"/>
  <pivotFields count="11">
    <pivotField showAll="0"/>
    <pivotField showAll="0">
      <items count="22">
        <item x="0"/>
        <item x="1"/>
        <item x="2"/>
        <item x="3"/>
        <item x="4"/>
        <item x="5"/>
        <item x="6"/>
        <item x="7"/>
        <item x="8"/>
        <item x="9"/>
        <item x="10"/>
        <item x="11"/>
        <item x="12"/>
        <item x="13"/>
        <item x="14"/>
        <item x="15"/>
        <item x="16"/>
        <item x="17"/>
        <item x="18"/>
        <item x="19"/>
        <item x="20"/>
        <item t="default"/>
      </items>
    </pivotField>
    <pivotField axis="axisRow" showAll="0">
      <items count="3">
        <item x="1"/>
        <item x="0"/>
        <item t="default"/>
      </items>
    </pivotField>
    <pivotField showAll="0"/>
    <pivotField showAll="0"/>
    <pivotField showAll="0">
      <items count="7">
        <item x="0"/>
        <item x="3"/>
        <item x="2"/>
        <item x="5"/>
        <item x="1"/>
        <item x="4"/>
        <item t="default"/>
      </items>
    </pivotField>
    <pivotField showAll="0"/>
    <pivotField axis="axisCol" showAll="0">
      <items count="9">
        <item x="3"/>
        <item x="1"/>
        <item x="5"/>
        <item x="6"/>
        <item x="2"/>
        <item x="0"/>
        <item x="7"/>
        <item x="4"/>
        <item t="default"/>
      </items>
    </pivotField>
    <pivotField showAll="0"/>
    <pivotField showAll="0">
      <items count="5">
        <item x="1"/>
        <item x="3"/>
        <item x="2"/>
        <item x="0"/>
        <item t="default"/>
      </items>
    </pivotField>
    <pivotField dataField="1" numFmtId="164" showAll="0"/>
  </pivotFields>
  <rowFields count="1">
    <field x="2"/>
  </rowFields>
  <rowItems count="3">
    <i>
      <x/>
    </i>
    <i>
      <x v="1"/>
    </i>
    <i t="grand">
      <x/>
    </i>
  </rowItems>
  <colFields count="1">
    <field x="7"/>
  </colFields>
  <colItems count="9">
    <i>
      <x/>
    </i>
    <i>
      <x v="1"/>
    </i>
    <i>
      <x v="2"/>
    </i>
    <i>
      <x v="3"/>
    </i>
    <i>
      <x v="4"/>
    </i>
    <i>
      <x v="5"/>
    </i>
    <i>
      <x v="6"/>
    </i>
    <i>
      <x v="7"/>
    </i>
    <i t="grand">
      <x/>
    </i>
  </colItems>
  <dataFields count="1">
    <dataField name="Price ($ USD)" fld="10" baseField="1" baseItem="0" numFmtId="164"/>
  </dataFields>
  <chartFormats count="8">
    <chartFormat chart="21" format="16" series="1">
      <pivotArea type="data" outline="0" fieldPosition="0">
        <references count="2">
          <reference field="4294967294" count="1" selected="0">
            <x v="0"/>
          </reference>
          <reference field="7" count="1" selected="0">
            <x v="0"/>
          </reference>
        </references>
      </pivotArea>
    </chartFormat>
    <chartFormat chart="21" format="17" series="1">
      <pivotArea type="data" outline="0" fieldPosition="0">
        <references count="2">
          <reference field="4294967294" count="1" selected="0">
            <x v="0"/>
          </reference>
          <reference field="7" count="1" selected="0">
            <x v="1"/>
          </reference>
        </references>
      </pivotArea>
    </chartFormat>
    <chartFormat chart="21" format="18" series="1">
      <pivotArea type="data" outline="0" fieldPosition="0">
        <references count="2">
          <reference field="4294967294" count="1" selected="0">
            <x v="0"/>
          </reference>
          <reference field="7" count="1" selected="0">
            <x v="2"/>
          </reference>
        </references>
      </pivotArea>
    </chartFormat>
    <chartFormat chart="21" format="19" series="1">
      <pivotArea type="data" outline="0" fieldPosition="0">
        <references count="2">
          <reference field="4294967294" count="1" selected="0">
            <x v="0"/>
          </reference>
          <reference field="7" count="1" selected="0">
            <x v="3"/>
          </reference>
        </references>
      </pivotArea>
    </chartFormat>
    <chartFormat chart="21" format="20" series="1">
      <pivotArea type="data" outline="0" fieldPosition="0">
        <references count="2">
          <reference field="4294967294" count="1" selected="0">
            <x v="0"/>
          </reference>
          <reference field="7" count="1" selected="0">
            <x v="4"/>
          </reference>
        </references>
      </pivotArea>
    </chartFormat>
    <chartFormat chart="21" format="21" series="1">
      <pivotArea type="data" outline="0" fieldPosition="0">
        <references count="2">
          <reference field="4294967294" count="1" selected="0">
            <x v="0"/>
          </reference>
          <reference field="7" count="1" selected="0">
            <x v="5"/>
          </reference>
        </references>
      </pivotArea>
    </chartFormat>
    <chartFormat chart="21" format="22" series="1">
      <pivotArea type="data" outline="0" fieldPosition="0">
        <references count="2">
          <reference field="4294967294" count="1" selected="0">
            <x v="0"/>
          </reference>
          <reference field="7" count="1" selected="0">
            <x v="6"/>
          </reference>
        </references>
      </pivotArea>
    </chartFormat>
    <chartFormat chart="21" format="23" series="1">
      <pivotArea type="data" outline="0" fieldPosition="0">
        <references count="2">
          <reference field="4294967294" count="1" selected="0">
            <x v="0"/>
          </reference>
          <reference field="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25BD78D-E55E-4B06-B15A-E71511927046}" name="PivotTable1"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Company">
  <location ref="A3:B25" firstHeaderRow="1" firstDataRow="1" firstDataCol="1"/>
  <pivotFields count="11">
    <pivotField showAll="0"/>
    <pivotField axis="axisRow" showAll="0" sortType="ascending">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7">
        <item x="0"/>
        <item x="3"/>
        <item x="2"/>
        <item x="5"/>
        <item x="1"/>
        <item x="4"/>
        <item t="default"/>
      </items>
    </pivotField>
    <pivotField showAll="0"/>
    <pivotField showAll="0"/>
    <pivotField showAll="0"/>
    <pivotField showAll="0">
      <items count="5">
        <item x="1"/>
        <item x="3"/>
        <item x="2"/>
        <item x="0"/>
        <item t="default"/>
      </items>
    </pivotField>
    <pivotField dataField="1" numFmtId="164" showAll="0"/>
  </pivotFields>
  <rowFields count="1">
    <field x="1"/>
  </rowFields>
  <rowItems count="22">
    <i>
      <x v="10"/>
    </i>
    <i>
      <x v="6"/>
    </i>
    <i>
      <x v="3"/>
    </i>
    <i>
      <x/>
    </i>
    <i>
      <x v="14"/>
    </i>
    <i>
      <x v="4"/>
    </i>
    <i>
      <x v="16"/>
    </i>
    <i>
      <x v="17"/>
    </i>
    <i>
      <x v="7"/>
    </i>
    <i>
      <x v="5"/>
    </i>
    <i>
      <x v="1"/>
    </i>
    <i>
      <x v="11"/>
    </i>
    <i>
      <x v="19"/>
    </i>
    <i>
      <x v="15"/>
    </i>
    <i>
      <x v="13"/>
    </i>
    <i>
      <x v="8"/>
    </i>
    <i>
      <x v="12"/>
    </i>
    <i>
      <x v="20"/>
    </i>
    <i>
      <x v="2"/>
    </i>
    <i>
      <x v="9"/>
    </i>
    <i>
      <x v="18"/>
    </i>
    <i t="grand">
      <x/>
    </i>
  </rowItems>
  <colItems count="1">
    <i/>
  </colItems>
  <dataFields count="1">
    <dataField name="Price ($ USD)" fld="10" baseField="1"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E133FC7-4289-4181-91E4-3586F536DEA2}" name="PivotTable2" cacheId="48"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ompany">
  <location ref="D3:G26" firstHeaderRow="1" firstDataRow="2" firstDataCol="1"/>
  <pivotFields count="11">
    <pivotField showAll="0"/>
    <pivotField axis="axisRow" showAll="0">
      <items count="22">
        <item x="0"/>
        <item x="1"/>
        <item x="2"/>
        <item x="3"/>
        <item x="4"/>
        <item x="5"/>
        <item x="6"/>
        <item x="7"/>
        <item x="8"/>
        <item x="9"/>
        <item x="10"/>
        <item x="11"/>
        <item x="12"/>
        <item x="13"/>
        <item x="14"/>
        <item x="15"/>
        <item x="16"/>
        <item x="17"/>
        <item x="18"/>
        <item x="19"/>
        <item x="20"/>
        <item t="default"/>
      </items>
    </pivotField>
    <pivotField showAll="0">
      <items count="3">
        <item x="1"/>
        <item x="0"/>
        <item t="default"/>
      </items>
    </pivotField>
    <pivotField axis="axisCol" showAll="0">
      <items count="3">
        <item x="0"/>
        <item x="1"/>
        <item t="default"/>
      </items>
    </pivotField>
    <pivotField showAll="0"/>
    <pivotField showAll="0">
      <items count="7">
        <item x="0"/>
        <item x="3"/>
        <item x="2"/>
        <item x="5"/>
        <item x="1"/>
        <item x="4"/>
        <item t="default"/>
      </items>
    </pivotField>
    <pivotField showAll="0"/>
    <pivotField showAll="0"/>
    <pivotField showAll="0"/>
    <pivotField showAll="0">
      <items count="5">
        <item x="1"/>
        <item x="3"/>
        <item x="2"/>
        <item x="0"/>
        <item t="default"/>
      </items>
    </pivotField>
    <pivotField dataField="1" numFmtId="164"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3"/>
  </colFields>
  <colItems count="3">
    <i>
      <x/>
    </i>
    <i>
      <x v="1"/>
    </i>
    <i t="grand">
      <x/>
    </i>
  </colItems>
  <dataFields count="1">
    <dataField name="Price ($ USD)" fld="10" baseField="1"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2ECAAC-625E-46F1-85F0-C1B64F98232C}" name="PivotTable16"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3" rowHeaderCaption="No of Cylinders">
  <location ref="B66:C74" firstHeaderRow="1" firstDataRow="1" firstDataCol="1"/>
  <pivotFields count="11">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items count="3">
        <item x="1"/>
        <item x="0"/>
        <item t="default"/>
      </items>
    </pivotField>
    <pivotField showAll="0">
      <items count="7">
        <item x="0"/>
        <item x="3"/>
        <item x="2"/>
        <item x="5"/>
        <item x="1"/>
        <item x="4"/>
        <item t="default"/>
      </items>
    </pivotField>
    <pivotField axis="axisRow" showAll="0" sortType="descending">
      <items count="8">
        <item x="5"/>
        <item x="4"/>
        <item x="3"/>
        <item x="1"/>
        <item x="0"/>
        <item x="2"/>
        <item x="6"/>
        <item t="default"/>
      </items>
    </pivotField>
    <pivotField showAll="0"/>
    <pivotField showAll="0"/>
    <pivotField showAll="0">
      <items count="5">
        <item x="1"/>
        <item x="3"/>
        <item x="2"/>
        <item x="0"/>
        <item t="default"/>
      </items>
    </pivotField>
    <pivotField dataField="1" numFmtId="164" showAll="0"/>
  </pivotFields>
  <rowFields count="1">
    <field x="6"/>
  </rowFields>
  <rowItems count="8">
    <i>
      <x/>
    </i>
    <i>
      <x v="1"/>
    </i>
    <i>
      <x v="2"/>
    </i>
    <i>
      <x v="3"/>
    </i>
    <i>
      <x v="4"/>
    </i>
    <i>
      <x v="5"/>
    </i>
    <i>
      <x v="6"/>
    </i>
    <i t="grand">
      <x/>
    </i>
  </rowItems>
  <colItems count="1">
    <i/>
  </colItems>
  <dataFields count="1">
    <dataField name="Sum of Price ($USD)" fld="10"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C30C2C-6751-42C0-97BF-3187580F1E40}" name="PivotTable11"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Company">
  <location ref="K51:L73" firstHeaderRow="1" firstDataRow="1" firstDataCol="1"/>
  <pivotFields count="11">
    <pivotField showAll="0"/>
    <pivotField axis="axisRow" showAll="0" sortType="ascending">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7">
        <item x="0"/>
        <item x="3"/>
        <item x="2"/>
        <item x="5"/>
        <item x="1"/>
        <item x="4"/>
        <item t="default"/>
      </items>
    </pivotField>
    <pivotField showAll="0"/>
    <pivotField showAll="0"/>
    <pivotField showAll="0"/>
    <pivotField showAll="0">
      <items count="5">
        <item x="1"/>
        <item x="3"/>
        <item x="2"/>
        <item x="0"/>
        <item t="default"/>
      </items>
    </pivotField>
    <pivotField dataField="1" numFmtId="164" showAll="0"/>
  </pivotFields>
  <rowFields count="1">
    <field x="1"/>
  </rowFields>
  <rowItems count="22">
    <i>
      <x v="10"/>
    </i>
    <i>
      <x v="6"/>
    </i>
    <i>
      <x v="3"/>
    </i>
    <i>
      <x/>
    </i>
    <i>
      <x v="14"/>
    </i>
    <i>
      <x v="4"/>
    </i>
    <i>
      <x v="16"/>
    </i>
    <i>
      <x v="17"/>
    </i>
    <i>
      <x v="7"/>
    </i>
    <i>
      <x v="5"/>
    </i>
    <i>
      <x v="1"/>
    </i>
    <i>
      <x v="11"/>
    </i>
    <i>
      <x v="19"/>
    </i>
    <i>
      <x v="15"/>
    </i>
    <i>
      <x v="13"/>
    </i>
    <i>
      <x v="8"/>
    </i>
    <i>
      <x v="12"/>
    </i>
    <i>
      <x v="20"/>
    </i>
    <i>
      <x v="2"/>
    </i>
    <i>
      <x v="9"/>
    </i>
    <i>
      <x v="18"/>
    </i>
    <i t="grand">
      <x/>
    </i>
  </rowItems>
  <colItems count="1">
    <i/>
  </colItems>
  <dataFields count="1">
    <dataField name="Price ($ USD)" fld="10" baseField="1"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45C5EF-C98C-4DC3-B398-9CE1765CF62B}" name="PivotTable10" cacheId="48"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ompany">
  <location ref="D33:E55" firstHeaderRow="1" firstDataRow="1" firstDataCol="1"/>
  <pivotFields count="11">
    <pivotField showAll="0"/>
    <pivotField axis="axisRow"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items count="7">
        <item x="0"/>
        <item x="3"/>
        <item x="2"/>
        <item x="5"/>
        <item x="1"/>
        <item x="4"/>
        <item t="default"/>
      </items>
    </pivotField>
    <pivotField showAll="0"/>
    <pivotField showAll="0"/>
    <pivotField dataField="1" showAll="0"/>
    <pivotField showAll="0">
      <items count="5">
        <item x="1"/>
        <item x="3"/>
        <item x="2"/>
        <item x="0"/>
        <item t="default"/>
      </items>
    </pivotField>
    <pivotField numFmtId="164"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Average of Horse Power" fld="8" subtotal="average" baseField="1" baseItem="0"/>
  </dataFields>
  <formats count="4">
    <format dxfId="580">
      <pivotArea collapsedLevelsAreSubtotals="1" fieldPosition="0">
        <references count="1">
          <reference field="1" count="0"/>
        </references>
      </pivotArea>
    </format>
    <format dxfId="581">
      <pivotArea collapsedLevelsAreSubtotals="1" fieldPosition="0">
        <references count="1">
          <reference field="1" count="0"/>
        </references>
      </pivotArea>
    </format>
    <format dxfId="582">
      <pivotArea grandRow="1" outline="0" collapsedLevelsAreSubtotals="1" fieldPosition="0"/>
    </format>
    <format dxfId="58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5D40E5-E464-4D57-87C3-1D41377D168C}" name="PivotTable9"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rowHeaderCaption="Engines Types" colHeaderCaption="Power(Horse Power)">
  <location ref="W10:AB33" firstHeaderRow="1" firstDataRow="2" firstDataCol="1"/>
  <pivotFields count="11">
    <pivotField showAll="0"/>
    <pivotField axis="axisRow"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items count="7">
        <item x="0"/>
        <item x="3"/>
        <item x="2"/>
        <item x="5"/>
        <item x="1"/>
        <item x="4"/>
        <item t="default"/>
      </items>
    </pivotField>
    <pivotField showAll="0"/>
    <pivotField showAll="0"/>
    <pivotField showAll="0"/>
    <pivotField axis="axisCol" showAll="0">
      <items count="5">
        <item x="1"/>
        <item x="3"/>
        <item x="2"/>
        <item x="0"/>
        <item t="default"/>
      </items>
    </pivotField>
    <pivotField dataField="1" numFmtId="164"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9"/>
  </colFields>
  <colItems count="5">
    <i>
      <x/>
    </i>
    <i>
      <x v="1"/>
    </i>
    <i>
      <x v="2"/>
    </i>
    <i>
      <x v="3"/>
    </i>
    <i t="grand">
      <x/>
    </i>
  </colItems>
  <dataFields count="1">
    <dataField name="Sum of Price ($USD)" fld="10" baseField="0" baseItem="0" numFmtId="164"/>
  </dataFields>
  <formats count="1">
    <format dxfId="584">
      <pivotArea outline="0" collapsedLevelsAreSubtotals="1" fieldPosition="0"/>
    </format>
  </formats>
  <chartFormats count="4">
    <chartFormat chart="4" format="8" series="1">
      <pivotArea type="data" outline="0" fieldPosition="0">
        <references count="2">
          <reference field="4294967294" count="1" selected="0">
            <x v="0"/>
          </reference>
          <reference field="9" count="1" selected="0">
            <x v="0"/>
          </reference>
        </references>
      </pivotArea>
    </chartFormat>
    <chartFormat chart="4" format="9" series="1">
      <pivotArea type="data" outline="0" fieldPosition="0">
        <references count="2">
          <reference field="4294967294" count="1" selected="0">
            <x v="0"/>
          </reference>
          <reference field="9" count="1" selected="0">
            <x v="1"/>
          </reference>
        </references>
      </pivotArea>
    </chartFormat>
    <chartFormat chart="4" format="10" series="1">
      <pivotArea type="data" outline="0" fieldPosition="0">
        <references count="2">
          <reference field="4294967294" count="1" selected="0">
            <x v="0"/>
          </reference>
          <reference field="9" count="1" selected="0">
            <x v="2"/>
          </reference>
        </references>
      </pivotArea>
    </chartFormat>
    <chartFormat chart="4"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B6E1CA-FDA5-48F7-A78B-16261528F84B}" name="PivotTable8"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rowHeaderCaption="Engines Types">
  <location ref="Q11:R16" firstHeaderRow="1" firstDataRow="1" firstDataCol="1"/>
  <pivotFields count="11">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items count="7">
        <item x="0"/>
        <item x="3"/>
        <item x="2"/>
        <item x="5"/>
        <item x="1"/>
        <item x="4"/>
        <item t="default"/>
      </items>
    </pivotField>
    <pivotField showAll="0"/>
    <pivotField showAll="0"/>
    <pivotField dataField="1" showAll="0"/>
    <pivotField axis="axisRow" showAll="0">
      <items count="5">
        <item x="1"/>
        <item x="3"/>
        <item x="2"/>
        <item x="0"/>
        <item t="default"/>
      </items>
    </pivotField>
    <pivotField numFmtId="164" showAll="0"/>
  </pivotFields>
  <rowFields count="1">
    <field x="9"/>
  </rowFields>
  <rowItems count="5">
    <i>
      <x/>
    </i>
    <i>
      <x v="1"/>
    </i>
    <i>
      <x v="2"/>
    </i>
    <i>
      <x v="3"/>
    </i>
    <i t="grand">
      <x/>
    </i>
  </rowItems>
  <colItems count="1">
    <i/>
  </colItems>
  <dataFields count="1">
    <dataField name="Average of Horse Power" fld="8" subtotal="average" baseField="1" baseItem="0" numFmtId="1"/>
  </dataFields>
  <formats count="1">
    <format dxfId="58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24F632-58C2-48FE-95FA-C757B63E5701}" name="PivotTable7" cacheId="48"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ompany" colHeaderCaption="Engine Types">
  <location ref="M23:T46" firstHeaderRow="1" firstDataRow="2" firstDataCol="1"/>
  <pivotFields count="11">
    <pivotField showAll="0"/>
    <pivotField axis="axisRow"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axis="axisCol" showAll="0">
      <items count="7">
        <item x="0"/>
        <item x="3"/>
        <item x="2"/>
        <item x="5"/>
        <item x="1"/>
        <item x="4"/>
        <item t="default"/>
      </items>
    </pivotField>
    <pivotField showAll="0"/>
    <pivotField showAll="0"/>
    <pivotField dataField="1" showAll="0"/>
    <pivotField showAll="0">
      <items count="5">
        <item x="1"/>
        <item x="3"/>
        <item x="2"/>
        <item x="0"/>
        <item t="default"/>
      </items>
    </pivotField>
    <pivotField numFmtId="164"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5"/>
  </colFields>
  <colItems count="7">
    <i>
      <x/>
    </i>
    <i>
      <x v="1"/>
    </i>
    <i>
      <x v="2"/>
    </i>
    <i>
      <x v="3"/>
    </i>
    <i>
      <x v="4"/>
    </i>
    <i>
      <x v="5"/>
    </i>
    <i t="grand">
      <x/>
    </i>
  </colItems>
  <dataFields count="1">
    <dataField name="Average of Horse Power" fld="8" subtotal="average" baseField="1" baseItem="0"/>
  </dataFields>
  <formats count="10">
    <format dxfId="596">
      <pivotArea collapsedLevelsAreSubtotals="1" fieldPosition="0">
        <references count="1">
          <reference field="1" count="0"/>
        </references>
      </pivotArea>
    </format>
    <format dxfId="597">
      <pivotArea collapsedLevelsAreSubtotals="1" fieldPosition="0">
        <references count="1">
          <reference field="1" count="0"/>
        </references>
      </pivotArea>
    </format>
    <format dxfId="595">
      <pivotArea outline="0" collapsedLevelsAreSubtotals="1" fieldPosition="0"/>
    </format>
    <format dxfId="594">
      <pivotArea dataOnly="0" labelOnly="1" fieldPosition="0">
        <references count="1">
          <reference field="1" count="0"/>
        </references>
      </pivotArea>
    </format>
    <format dxfId="593">
      <pivotArea dataOnly="0" labelOnly="1" grandRow="1" outline="0" fieldPosition="0"/>
    </format>
    <format dxfId="592">
      <pivotArea outline="0" collapsedLevelsAreSubtotals="1" fieldPosition="0"/>
    </format>
    <format dxfId="591">
      <pivotArea dataOnly="0" labelOnly="1" fieldPosition="0">
        <references count="1">
          <reference field="1" count="0"/>
        </references>
      </pivotArea>
    </format>
    <format dxfId="590">
      <pivotArea dataOnly="0" labelOnly="1" grandRow="1" outline="0" fieldPosition="0"/>
    </format>
    <format dxfId="589">
      <pivotArea field="5" grandRow="1" outline="0" collapsedLevelsAreSubtotals="1" axis="axisCol" fieldPosition="0">
        <references count="1">
          <reference field="5" count="5" selected="0">
            <x v="1"/>
            <x v="2"/>
            <x v="3"/>
            <x v="4"/>
            <x v="5"/>
          </reference>
        </references>
      </pivotArea>
    </format>
    <format dxfId="588">
      <pivotArea grandRow="1"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32010F-B114-4B94-B0BB-983C00ED94CC}" name="PivotTable6"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3" rowHeaderCaption="Engines Types">
  <location ref="M11:N18" firstHeaderRow="1" firstDataRow="1" firstDataCol="1"/>
  <pivotFields count="11">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axis="axisRow" showAll="0">
      <items count="7">
        <item x="0"/>
        <item x="3"/>
        <item x="2"/>
        <item x="5"/>
        <item x="1"/>
        <item x="4"/>
        <item t="default"/>
      </items>
    </pivotField>
    <pivotField showAll="0"/>
    <pivotField showAll="0"/>
    <pivotField dataField="1" showAll="0"/>
    <pivotField showAll="0">
      <items count="5">
        <item x="1"/>
        <item x="3"/>
        <item x="2"/>
        <item x="0"/>
        <item t="default"/>
      </items>
    </pivotField>
    <pivotField numFmtId="164" showAll="0"/>
  </pivotFields>
  <rowFields count="1">
    <field x="5"/>
  </rowFields>
  <rowItems count="7">
    <i>
      <x/>
    </i>
    <i>
      <x v="1"/>
    </i>
    <i>
      <x v="2"/>
    </i>
    <i>
      <x v="3"/>
    </i>
    <i>
      <x v="4"/>
    </i>
    <i>
      <x v="5"/>
    </i>
    <i t="grand">
      <x/>
    </i>
  </rowItems>
  <colItems count="1">
    <i/>
  </colItems>
  <dataFields count="1">
    <dataField name="Average of Horse Power" fld="8" subtotal="average" baseField="1" baseItem="0"/>
  </dataFields>
  <chartFormats count="7">
    <chartFormat chart="31" format="8" series="1">
      <pivotArea type="data" outline="0" fieldPosition="0">
        <references count="1">
          <reference field="4294967294" count="1" selected="0">
            <x v="0"/>
          </reference>
        </references>
      </pivotArea>
    </chartFormat>
    <chartFormat chart="31" format="9">
      <pivotArea type="data" outline="0" fieldPosition="0">
        <references count="2">
          <reference field="4294967294" count="1" selected="0">
            <x v="0"/>
          </reference>
          <reference field="5" count="1" selected="0">
            <x v="0"/>
          </reference>
        </references>
      </pivotArea>
    </chartFormat>
    <chartFormat chart="31" format="10">
      <pivotArea type="data" outline="0" fieldPosition="0">
        <references count="2">
          <reference field="4294967294" count="1" selected="0">
            <x v="0"/>
          </reference>
          <reference field="5" count="1" selected="0">
            <x v="1"/>
          </reference>
        </references>
      </pivotArea>
    </chartFormat>
    <chartFormat chart="31" format="11">
      <pivotArea type="data" outline="0" fieldPosition="0">
        <references count="2">
          <reference field="4294967294" count="1" selected="0">
            <x v="0"/>
          </reference>
          <reference field="5" count="1" selected="0">
            <x v="2"/>
          </reference>
        </references>
      </pivotArea>
    </chartFormat>
    <chartFormat chart="31" format="12">
      <pivotArea type="data" outline="0" fieldPosition="0">
        <references count="2">
          <reference field="4294967294" count="1" selected="0">
            <x v="0"/>
          </reference>
          <reference field="5" count="1" selected="0">
            <x v="3"/>
          </reference>
        </references>
      </pivotArea>
    </chartFormat>
    <chartFormat chart="31" format="13">
      <pivotArea type="data" outline="0" fieldPosition="0">
        <references count="2">
          <reference field="4294967294" count="1" selected="0">
            <x v="0"/>
          </reference>
          <reference field="5" count="1" selected="0">
            <x v="4"/>
          </reference>
        </references>
      </pivotArea>
    </chartFormat>
    <chartFormat chart="31" format="14">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A76D6B2-718F-4AAC-BF59-1787F5BF55D3}" name="PivotTable4" cacheId="48"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ompany">
  <location ref="I11:J33" firstHeaderRow="1" firstDataRow="1" firstDataCol="1"/>
  <pivotFields count="11">
    <pivotField showAll="0"/>
    <pivotField axis="axisRow"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items count="7">
        <item x="0"/>
        <item x="3"/>
        <item x="2"/>
        <item x="5"/>
        <item x="1"/>
        <item x="4"/>
        <item t="default"/>
      </items>
    </pivotField>
    <pivotField showAll="0"/>
    <pivotField showAll="0"/>
    <pivotField dataField="1" showAll="0"/>
    <pivotField showAll="0">
      <items count="5">
        <item x="1"/>
        <item x="3"/>
        <item x="2"/>
        <item x="0"/>
        <item t="default"/>
      </items>
    </pivotField>
    <pivotField numFmtId="164"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Average of Horse Power" fld="8" subtotal="average" baseField="1" baseItem="0"/>
  </dataFields>
  <formats count="4">
    <format dxfId="611">
      <pivotArea collapsedLevelsAreSubtotals="1" fieldPosition="0">
        <references count="1">
          <reference field="1" count="0"/>
        </references>
      </pivotArea>
    </format>
    <format dxfId="610">
      <pivotArea collapsedLevelsAreSubtotals="1" fieldPosition="0">
        <references count="1">
          <reference field="1" count="0"/>
        </references>
      </pivotArea>
    </format>
    <format dxfId="587">
      <pivotArea grandRow="1" outline="0" collapsedLevelsAreSubtotals="1" fieldPosition="0"/>
    </format>
    <format dxfId="58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r" xr10:uid="{66E13B33-F4F8-470F-A834-905F891316DA}" sourceName="Maker">
  <pivotTables>
    <pivotTable tabId="2" name="PivotTable4"/>
    <pivotTable tabId="2" name="PivotTable1"/>
    <pivotTable tabId="2" name="PivotTable10"/>
    <pivotTable tabId="2" name="PivotTable11"/>
    <pivotTable tabId="2" name="PivotTable16"/>
    <pivotTable tabId="2" name="PivotTable2"/>
    <pivotTable tabId="2" name="PivotTable3"/>
    <pivotTable tabId="2" name="PivotTable6"/>
    <pivotTable tabId="2" name="PivotTable7"/>
    <pivotTable tabId="2" name="PivotTable8"/>
    <pivotTable tabId="2" name="PivotTable9"/>
  </pivotTables>
  <data>
    <tabular pivotCacheId="61050777">
      <items count="21">
        <i x="0" s="1"/>
        <i x="1" s="1"/>
        <i x="2" s="1"/>
        <i x="3" s="1"/>
        <i x="4" s="1"/>
        <i x="5" s="1"/>
        <i x="6" s="1"/>
        <i x="7" s="1"/>
        <i x="8" s="1"/>
        <i x="9" s="1"/>
        <i x="10" s="1"/>
        <i x="11" s="1"/>
        <i x="12" s="1"/>
        <i x="13" s="1"/>
        <i x="14" s="1"/>
        <i x="15" s="1"/>
        <i x="16" s="1"/>
        <i x="17" s="1"/>
        <i x="18" s="1"/>
        <i x="19" s="1"/>
        <i x="2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ine_Type" xr10:uid="{C0FF6140-4792-4322-A147-CB0F061A9485}" sourceName="Engine Type">
  <pivotTables>
    <pivotTable tabId="2" name="PivotTable4"/>
    <pivotTable tabId="2" name="PivotTable1"/>
    <pivotTable tabId="2" name="PivotTable10"/>
    <pivotTable tabId="2" name="PivotTable11"/>
    <pivotTable tabId="2" name="PivotTable16"/>
    <pivotTable tabId="2" name="PivotTable2"/>
    <pivotTable tabId="2" name="PivotTable3"/>
    <pivotTable tabId="2" name="PivotTable6"/>
    <pivotTable tabId="2" name="PivotTable7"/>
    <pivotTable tabId="2" name="PivotTable8"/>
    <pivotTable tabId="2" name="PivotTable9"/>
  </pivotTables>
  <data>
    <tabular pivotCacheId="61050777">
      <items count="6">
        <i x="0" s="1"/>
        <i x="3" s="1"/>
        <i x="2" s="1"/>
        <i x="5"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rse_Power__Range" xr10:uid="{7847B0AC-A58D-43DF-BD05-CD4C369D1148}" sourceName="Horse Power (Range)">
  <pivotTables>
    <pivotTable tabId="2" name="PivotTable4"/>
    <pivotTable tabId="2" name="PivotTable1"/>
    <pivotTable tabId="2" name="PivotTable10"/>
    <pivotTable tabId="2" name="PivotTable11"/>
    <pivotTable tabId="2" name="PivotTable16"/>
    <pivotTable tabId="2" name="PivotTable2"/>
    <pivotTable tabId="2" name="PivotTable3"/>
    <pivotTable tabId="2" name="PivotTable6"/>
    <pivotTable tabId="2" name="PivotTable7"/>
    <pivotTable tabId="2" name="PivotTable8"/>
    <pivotTable tabId="2" name="PivotTable9"/>
  </pivotTables>
  <data>
    <tabular pivotCacheId="61050777">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r" xr10:uid="{54985D30-ACEA-4258-B079-348995AD50A6}" cache="Slicer_Maker" caption="Maker" startItem="16" columnCount="2" style="SlicerStyleLight5" rowHeight="241300"/>
  <slicer name="Engine Type" xr10:uid="{26857EF6-2584-499C-A8CD-4BA26248F308}" cache="Slicer_Engine_Type" caption="Engine Type" columnCount="3" style="SlicerStyleLight5" rowHeight="241300"/>
  <slicer name="Horse Power (Range)" xr10:uid="{61179CF3-B998-4D21-862D-79E98A9DE31B}" cache="Slicer_Horse_Power__Range" caption="Horse Power (Range)" columnCount="2"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8B3CA8-FE6C-49AB-B10C-BBD2B7604417}" name="Table1" displayName="Table1" ref="A1:K200" totalsRowShown="0" dataDxfId="609">
  <autoFilter ref="A1:K200" xr:uid="{942C08FA-00A2-423F-8286-4B8D0B8542BA}"/>
  <tableColumns count="11">
    <tableColumn id="1" xr3:uid="{46C7352F-EEB5-4748-87BB-4B2DE14FFA01}" name="Symboling" dataDxfId="608"/>
    <tableColumn id="2" xr3:uid="{F0D527CB-EC51-4082-B9A6-037B2B3CB1A5}" name="Maker" dataDxfId="607"/>
    <tableColumn id="3" xr3:uid="{0F2CC68E-AA99-4656-A598-416AAF056DAA}" name="Fuel Type" dataDxfId="606"/>
    <tableColumn id="4" xr3:uid="{ED53DE08-0085-45CE-A492-59DE209269C4}" name="Aspiration" dataDxfId="605"/>
    <tableColumn id="5" xr3:uid="{2BCC9E8B-FA84-4912-8A6A-869CFA87AF35}" name="No of Doors" dataDxfId="604"/>
    <tableColumn id="6" xr3:uid="{FE848048-F2C7-4099-A99D-9113403494D8}" name="Engine Type" dataDxfId="603"/>
    <tableColumn id="7" xr3:uid="{BD4EBD55-08E8-4EFD-B2D1-545CCFA4D704}" name="No of Cylinders" dataDxfId="602"/>
    <tableColumn id="8" xr3:uid="{B39A1036-924B-442C-831C-FD315ED7B686}" name="Fuel System" dataDxfId="601"/>
    <tableColumn id="9" xr3:uid="{6E5B1C0A-0199-4E0D-BA47-835A2BE8FA07}" name="Horse Power" dataDxfId="600"/>
    <tableColumn id="11" xr3:uid="{DB3528F8-6793-42FA-9E73-8EEC83396814}" name="Horse Power (Range)" dataDxfId="598">
      <calculatedColumnFormula>IF(Table1[[#This Row],[Horse Power]]&lt;100,"Low",
IF(Table1[[#This Row],[Horse Power]]&lt;=150,"Very Low",
IF(Table1[[#This Row],[Horse Power]]&lt;=250,"Average",
IF(Table1[[#This Row],[Horse Power]]&lt;=400,"High","Very High"))))</calculatedColumnFormula>
    </tableColumn>
    <tableColumn id="10" xr3:uid="{F2B0BB30-5698-44E2-9D04-08BEFEDB3323}" name="Price ($USD)" dataDxfId="599"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75DB4-9CF6-4C51-A51B-C6E8B6B64E00}">
  <dimension ref="A3:B25"/>
  <sheetViews>
    <sheetView topLeftCell="A10" workbookViewId="0">
      <selection activeCell="A3" sqref="A3"/>
    </sheetView>
  </sheetViews>
  <sheetFormatPr defaultRowHeight="14.25" x14ac:dyDescent="0.45"/>
  <cols>
    <col min="1" max="1" width="14.19921875" bestFit="1" customWidth="1"/>
    <col min="2" max="2" width="20.53125" bestFit="1" customWidth="1"/>
  </cols>
  <sheetData>
    <row r="3" spans="1:2" x14ac:dyDescent="0.45">
      <c r="A3" s="4" t="s">
        <v>85</v>
      </c>
      <c r="B3" t="s">
        <v>84</v>
      </c>
    </row>
    <row r="4" spans="1:2" x14ac:dyDescent="0.45">
      <c r="A4" s="5" t="s">
        <v>1</v>
      </c>
      <c r="B4" s="11">
        <v>125.33333333333333</v>
      </c>
    </row>
    <row r="5" spans="1:2" x14ac:dyDescent="0.45">
      <c r="A5" s="5" t="s">
        <v>2</v>
      </c>
      <c r="B5" s="11">
        <v>114.5</v>
      </c>
    </row>
    <row r="6" spans="1:2" x14ac:dyDescent="0.45">
      <c r="A6" s="5" t="s">
        <v>3</v>
      </c>
      <c r="B6" s="11">
        <v>138.875</v>
      </c>
    </row>
    <row r="7" spans="1:2" x14ac:dyDescent="0.45">
      <c r="A7" s="5" t="s">
        <v>4</v>
      </c>
      <c r="B7" s="11">
        <v>62.666666666666664</v>
      </c>
    </row>
    <row r="8" spans="1:2" x14ac:dyDescent="0.45">
      <c r="A8" s="5" t="s">
        <v>5</v>
      </c>
      <c r="B8" s="11">
        <v>86.333333333333329</v>
      </c>
    </row>
    <row r="9" spans="1:2" x14ac:dyDescent="0.45">
      <c r="A9" s="5" t="s">
        <v>6</v>
      </c>
      <c r="B9" s="11">
        <v>80.230769230769226</v>
      </c>
    </row>
    <row r="10" spans="1:2" x14ac:dyDescent="0.45">
      <c r="A10" s="5" t="s">
        <v>7</v>
      </c>
      <c r="B10" s="11">
        <v>84</v>
      </c>
    </row>
    <row r="11" spans="1:2" x14ac:dyDescent="0.45">
      <c r="A11" s="5" t="s">
        <v>8</v>
      </c>
      <c r="B11" s="11">
        <v>204.66666666666666</v>
      </c>
    </row>
    <row r="12" spans="1:2" x14ac:dyDescent="0.45">
      <c r="A12" s="5" t="s">
        <v>9</v>
      </c>
      <c r="B12" s="11">
        <v>85.529411764705884</v>
      </c>
    </row>
    <row r="13" spans="1:2" x14ac:dyDescent="0.45">
      <c r="A13" s="5" t="s">
        <v>10</v>
      </c>
      <c r="B13" s="11">
        <v>146.25</v>
      </c>
    </row>
    <row r="14" spans="1:2" x14ac:dyDescent="0.45">
      <c r="A14" s="5" t="s">
        <v>11</v>
      </c>
      <c r="B14" s="11">
        <v>175</v>
      </c>
    </row>
    <row r="15" spans="1:2" x14ac:dyDescent="0.45">
      <c r="A15" s="5" t="s">
        <v>12</v>
      </c>
      <c r="B15" s="11">
        <v>104.07692307692308</v>
      </c>
    </row>
    <row r="16" spans="1:2" x14ac:dyDescent="0.45">
      <c r="A16" s="5" t="s">
        <v>13</v>
      </c>
      <c r="B16" s="11">
        <v>102.55555555555556</v>
      </c>
    </row>
    <row r="17" spans="1:2" x14ac:dyDescent="0.45">
      <c r="A17" s="5" t="s">
        <v>14</v>
      </c>
      <c r="B17" s="11">
        <v>99.818181818181813</v>
      </c>
    </row>
    <row r="18" spans="1:2" x14ac:dyDescent="0.45">
      <c r="A18" s="5" t="s">
        <v>15</v>
      </c>
      <c r="B18" s="11">
        <v>86.714285714285708</v>
      </c>
    </row>
    <row r="19" spans="1:2" x14ac:dyDescent="0.45">
      <c r="A19" s="5" t="s">
        <v>16</v>
      </c>
      <c r="B19" s="11">
        <v>191</v>
      </c>
    </row>
    <row r="20" spans="1:2" x14ac:dyDescent="0.45">
      <c r="A20" s="5" t="s">
        <v>17</v>
      </c>
      <c r="B20" s="11">
        <v>126.66666666666667</v>
      </c>
    </row>
    <row r="21" spans="1:2" x14ac:dyDescent="0.45">
      <c r="A21" s="5" t="s">
        <v>18</v>
      </c>
      <c r="B21" s="11">
        <v>86.25</v>
      </c>
    </row>
    <row r="22" spans="1:2" x14ac:dyDescent="0.45">
      <c r="A22" s="5" t="s">
        <v>19</v>
      </c>
      <c r="B22" s="11">
        <v>92.78125</v>
      </c>
    </row>
    <row r="23" spans="1:2" x14ac:dyDescent="0.45">
      <c r="A23" s="5" t="s">
        <v>20</v>
      </c>
      <c r="B23" s="11">
        <v>81.083333333333329</v>
      </c>
    </row>
    <row r="24" spans="1:2" x14ac:dyDescent="0.45">
      <c r="A24" s="5" t="s">
        <v>21</v>
      </c>
      <c r="B24" s="11">
        <v>128</v>
      </c>
    </row>
    <row r="25" spans="1:2" x14ac:dyDescent="0.45">
      <c r="A25" s="5" t="s">
        <v>56</v>
      </c>
      <c r="B25" s="11">
        <v>103.39698492462311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581A-0D2D-48C4-BD27-FE7C4800EC81}">
  <dimension ref="A3:AD76"/>
  <sheetViews>
    <sheetView topLeftCell="A40" zoomScale="70" zoomScaleNormal="70" workbookViewId="0">
      <selection activeCell="L76" sqref="L76"/>
    </sheetView>
  </sheetViews>
  <sheetFormatPr defaultRowHeight="14.25" x14ac:dyDescent="0.45"/>
  <cols>
    <col min="1" max="1" width="14.6640625" bestFit="1" customWidth="1"/>
    <col min="2" max="2" width="16.6640625" bestFit="1" customWidth="1"/>
    <col min="3" max="3" width="17.796875" bestFit="1" customWidth="1"/>
    <col min="4" max="4" width="14.6640625" bestFit="1" customWidth="1"/>
    <col min="5" max="5" width="15.86328125" bestFit="1" customWidth="1"/>
    <col min="6" max="6" width="9" bestFit="1" customWidth="1"/>
    <col min="7" max="7" width="10.33203125" bestFit="1" customWidth="1"/>
    <col min="8" max="8" width="7.46484375" bestFit="1" customWidth="1"/>
    <col min="9" max="9" width="11.796875" bestFit="1" customWidth="1"/>
    <col min="10" max="10" width="14" bestFit="1" customWidth="1"/>
    <col min="11" max="11" width="9" bestFit="1" customWidth="1"/>
    <col min="12" max="12" width="7.46484375" bestFit="1" customWidth="1"/>
    <col min="13" max="13" width="21.1328125" bestFit="1" customWidth="1"/>
    <col min="14" max="14" width="14.73046875" bestFit="1" customWidth="1"/>
    <col min="15" max="15" width="4" bestFit="1" customWidth="1"/>
    <col min="16" max="16" width="4.46484375" bestFit="1" customWidth="1"/>
    <col min="17" max="17" width="15.46484375" bestFit="1" customWidth="1"/>
    <col min="18" max="18" width="21.1328125" bestFit="1" customWidth="1"/>
    <col min="19" max="19" width="6.73046875" bestFit="1" customWidth="1"/>
    <col min="20" max="20" width="10.33203125" bestFit="1" customWidth="1"/>
    <col min="23" max="23" width="17.796875" bestFit="1" customWidth="1"/>
    <col min="24" max="24" width="21.3984375" bestFit="1" customWidth="1"/>
    <col min="25" max="25" width="6.06640625" bestFit="1" customWidth="1"/>
    <col min="26" max="26" width="7.1328125" bestFit="1" customWidth="1"/>
    <col min="27" max="27" width="8.53125" bestFit="1" customWidth="1"/>
    <col min="28" max="28" width="10.33203125" bestFit="1" customWidth="1"/>
    <col min="29" max="29" width="17.33203125" bestFit="1" customWidth="1"/>
    <col min="30" max="30" width="20.86328125" bestFit="1" customWidth="1"/>
    <col min="31" max="31" width="17.33203125" bestFit="1" customWidth="1"/>
    <col min="32" max="32" width="25.46484375" bestFit="1" customWidth="1"/>
    <col min="33" max="33" width="21.9296875" bestFit="1" customWidth="1"/>
  </cols>
  <sheetData>
    <row r="3" spans="1:30" x14ac:dyDescent="0.45">
      <c r="A3" s="4" t="s">
        <v>57</v>
      </c>
      <c r="B3" t="s">
        <v>58</v>
      </c>
      <c r="D3" s="4" t="s">
        <v>58</v>
      </c>
      <c r="E3" s="4" t="s">
        <v>59</v>
      </c>
      <c r="I3" s="4" t="s">
        <v>58</v>
      </c>
      <c r="J3" s="4" t="s">
        <v>44</v>
      </c>
    </row>
    <row r="4" spans="1:30" x14ac:dyDescent="0.45">
      <c r="A4" s="5" t="s">
        <v>11</v>
      </c>
      <c r="B4" s="3">
        <v>16503</v>
      </c>
      <c r="D4" s="4" t="s">
        <v>57</v>
      </c>
      <c r="E4" t="s">
        <v>26</v>
      </c>
      <c r="F4" t="s">
        <v>27</v>
      </c>
      <c r="G4" t="s">
        <v>56</v>
      </c>
      <c r="I4" s="4" t="s">
        <v>57</v>
      </c>
      <c r="J4" t="s">
        <v>48</v>
      </c>
      <c r="K4" t="s">
        <v>46</v>
      </c>
      <c r="L4" t="s">
        <v>50</v>
      </c>
      <c r="M4" t="s">
        <v>51</v>
      </c>
      <c r="N4" t="s">
        <v>47</v>
      </c>
      <c r="O4" t="s">
        <v>45</v>
      </c>
      <c r="P4" t="s">
        <v>52</v>
      </c>
      <c r="Q4" t="s">
        <v>49</v>
      </c>
      <c r="R4" t="s">
        <v>56</v>
      </c>
    </row>
    <row r="5" spans="1:30" x14ac:dyDescent="0.45">
      <c r="A5" s="5" t="s">
        <v>7</v>
      </c>
      <c r="B5" s="3">
        <v>17833</v>
      </c>
      <c r="D5" s="5" t="s">
        <v>1</v>
      </c>
      <c r="E5" s="3">
        <v>46495</v>
      </c>
      <c r="F5" s="3"/>
      <c r="G5" s="3">
        <v>46495</v>
      </c>
      <c r="I5" s="5" t="s">
        <v>24</v>
      </c>
      <c r="J5" s="3"/>
      <c r="K5" s="3"/>
      <c r="L5" s="3"/>
      <c r="M5" s="3">
        <v>316763</v>
      </c>
      <c r="N5" s="3"/>
      <c r="O5" s="3"/>
      <c r="P5" s="3"/>
      <c r="Q5" s="3"/>
      <c r="R5" s="3">
        <v>316763</v>
      </c>
    </row>
    <row r="6" spans="1:30" x14ac:dyDescent="0.45">
      <c r="A6" s="5" t="s">
        <v>4</v>
      </c>
      <c r="B6" s="3">
        <v>18021</v>
      </c>
      <c r="D6" s="5" t="s">
        <v>2</v>
      </c>
      <c r="E6" s="3">
        <v>83280</v>
      </c>
      <c r="F6" s="3">
        <v>23875</v>
      </c>
      <c r="G6" s="3">
        <v>107155</v>
      </c>
      <c r="I6" s="5" t="s">
        <v>23</v>
      </c>
      <c r="J6" s="3">
        <v>83111</v>
      </c>
      <c r="K6" s="3">
        <v>475725</v>
      </c>
      <c r="L6" s="3">
        <v>36435</v>
      </c>
      <c r="M6" s="3"/>
      <c r="N6" s="3">
        <v>12964</v>
      </c>
      <c r="O6" s="3">
        <v>1600483</v>
      </c>
      <c r="P6" s="3">
        <v>98914</v>
      </c>
      <c r="Q6" s="3">
        <v>11048</v>
      </c>
      <c r="R6" s="3">
        <v>2318680</v>
      </c>
    </row>
    <row r="7" spans="1:30" x14ac:dyDescent="0.45">
      <c r="A7" s="5" t="s">
        <v>1</v>
      </c>
      <c r="B7" s="3">
        <v>46495</v>
      </c>
      <c r="D7" s="5" t="s">
        <v>3</v>
      </c>
      <c r="E7" s="3">
        <v>208950</v>
      </c>
      <c r="F7" s="3"/>
      <c r="G7" s="3">
        <v>208950</v>
      </c>
      <c r="I7" s="5" t="s">
        <v>56</v>
      </c>
      <c r="J7" s="3">
        <v>83111</v>
      </c>
      <c r="K7" s="3">
        <v>475725</v>
      </c>
      <c r="L7" s="3">
        <v>36435</v>
      </c>
      <c r="M7" s="3">
        <v>316763</v>
      </c>
      <c r="N7" s="3">
        <v>12964</v>
      </c>
      <c r="O7" s="3">
        <v>1600483</v>
      </c>
      <c r="P7" s="3">
        <v>98914</v>
      </c>
      <c r="Q7" s="3">
        <v>11048</v>
      </c>
      <c r="R7" s="3">
        <v>2635443</v>
      </c>
    </row>
    <row r="8" spans="1:30" x14ac:dyDescent="0.45">
      <c r="A8" s="5" t="s">
        <v>15</v>
      </c>
      <c r="B8" s="3">
        <v>55744</v>
      </c>
      <c r="D8" s="5" t="s">
        <v>4</v>
      </c>
      <c r="E8" s="3">
        <v>18021</v>
      </c>
      <c r="F8" s="3"/>
      <c r="G8" s="3">
        <v>18021</v>
      </c>
    </row>
    <row r="9" spans="1:30" x14ac:dyDescent="0.45">
      <c r="A9" s="5" t="s">
        <v>5</v>
      </c>
      <c r="B9" s="3">
        <v>70879</v>
      </c>
      <c r="D9" s="5" t="s">
        <v>5</v>
      </c>
      <c r="E9" s="3">
        <v>41400</v>
      </c>
      <c r="F9" s="3">
        <v>29479</v>
      </c>
      <c r="G9" s="3">
        <v>70879</v>
      </c>
    </row>
    <row r="10" spans="1:30" x14ac:dyDescent="0.45">
      <c r="A10" s="5" t="s">
        <v>17</v>
      </c>
      <c r="B10" s="3">
        <v>91340</v>
      </c>
      <c r="D10" s="5" t="s">
        <v>6</v>
      </c>
      <c r="E10" s="3">
        <v>106401</v>
      </c>
      <c r="F10" s="3"/>
      <c r="G10" s="3">
        <v>106401</v>
      </c>
      <c r="W10" s="4" t="s">
        <v>108</v>
      </c>
      <c r="X10" s="4" t="s">
        <v>109</v>
      </c>
    </row>
    <row r="11" spans="1:30" x14ac:dyDescent="0.45">
      <c r="A11" s="5" t="s">
        <v>18</v>
      </c>
      <c r="B11" s="3">
        <v>102495</v>
      </c>
      <c r="D11" s="5" t="s">
        <v>7</v>
      </c>
      <c r="E11" s="3">
        <v>17833</v>
      </c>
      <c r="F11" s="3"/>
      <c r="G11" s="3">
        <v>17833</v>
      </c>
      <c r="I11" s="4" t="s">
        <v>57</v>
      </c>
      <c r="J11" t="s">
        <v>84</v>
      </c>
      <c r="M11" s="4" t="s">
        <v>90</v>
      </c>
      <c r="N11" t="s">
        <v>84</v>
      </c>
      <c r="Q11" s="4" t="s">
        <v>90</v>
      </c>
      <c r="R11" t="s">
        <v>84</v>
      </c>
      <c r="W11" s="4" t="s">
        <v>90</v>
      </c>
      <c r="X11" t="s">
        <v>88</v>
      </c>
      <c r="Y11" t="s">
        <v>106</v>
      </c>
      <c r="Z11" t="s">
        <v>107</v>
      </c>
      <c r="AA11" t="s">
        <v>87</v>
      </c>
      <c r="AB11" t="s">
        <v>56</v>
      </c>
      <c r="AD11" s="6" t="s">
        <v>90</v>
      </c>
    </row>
    <row r="12" spans="1:30" x14ac:dyDescent="0.45">
      <c r="A12" s="5" t="s">
        <v>8</v>
      </c>
      <c r="B12" s="3">
        <v>103800</v>
      </c>
      <c r="D12" s="5" t="s">
        <v>8</v>
      </c>
      <c r="E12" s="3">
        <v>103800</v>
      </c>
      <c r="F12" s="3"/>
      <c r="G12" s="3">
        <v>103800</v>
      </c>
      <c r="I12" s="5" t="s">
        <v>1</v>
      </c>
      <c r="J12" s="13">
        <v>125.33333333333333</v>
      </c>
      <c r="M12" s="5" t="s">
        <v>32</v>
      </c>
      <c r="N12" s="11">
        <v>146</v>
      </c>
      <c r="Q12" s="5" t="s">
        <v>88</v>
      </c>
      <c r="R12" s="12">
        <v>170.34482758620689</v>
      </c>
      <c r="W12" s="5" t="s">
        <v>1</v>
      </c>
      <c r="X12" s="12">
        <v>16500</v>
      </c>
      <c r="Y12" s="12"/>
      <c r="Z12" s="12"/>
      <c r="AA12" s="12">
        <v>29995</v>
      </c>
      <c r="AB12" s="12">
        <v>46495</v>
      </c>
      <c r="AD12" s="5" t="s">
        <v>1</v>
      </c>
    </row>
    <row r="13" spans="1:30" x14ac:dyDescent="0.45">
      <c r="A13" s="5" t="s">
        <v>6</v>
      </c>
      <c r="B13" s="3">
        <v>106401</v>
      </c>
      <c r="D13" s="5" t="s">
        <v>9</v>
      </c>
      <c r="E13" s="3">
        <v>181099</v>
      </c>
      <c r="F13" s="3"/>
      <c r="G13" s="3">
        <v>181099</v>
      </c>
      <c r="I13" s="5" t="s">
        <v>2</v>
      </c>
      <c r="J13" s="13">
        <v>114.5</v>
      </c>
      <c r="M13" s="5" t="s">
        <v>35</v>
      </c>
      <c r="N13" s="11">
        <v>95.5</v>
      </c>
      <c r="Q13" s="5" t="s">
        <v>106</v>
      </c>
      <c r="R13" s="12">
        <v>262</v>
      </c>
      <c r="W13" s="5" t="s">
        <v>2</v>
      </c>
      <c r="X13" s="12"/>
      <c r="Y13" s="12"/>
      <c r="Z13" s="12"/>
      <c r="AA13" s="12">
        <v>107155</v>
      </c>
      <c r="AB13" s="12">
        <v>107155</v>
      </c>
      <c r="AD13" s="5" t="s">
        <v>2</v>
      </c>
    </row>
    <row r="14" spans="1:30" x14ac:dyDescent="0.45">
      <c r="A14" s="5" t="s">
        <v>2</v>
      </c>
      <c r="B14" s="3">
        <v>107155</v>
      </c>
      <c r="D14" s="5" t="s">
        <v>10</v>
      </c>
      <c r="E14" s="3">
        <v>155600</v>
      </c>
      <c r="F14" s="3">
        <v>113576</v>
      </c>
      <c r="G14" s="3">
        <v>269176</v>
      </c>
      <c r="I14" s="5" t="s">
        <v>3</v>
      </c>
      <c r="J14" s="13">
        <v>138.875</v>
      </c>
      <c r="M14" s="5" t="s">
        <v>34</v>
      </c>
      <c r="N14" s="11">
        <v>93.56643356643356</v>
      </c>
      <c r="Q14" s="5" t="s">
        <v>107</v>
      </c>
      <c r="R14" s="12">
        <v>76.327102803738313</v>
      </c>
      <c r="W14" s="5" t="s">
        <v>3</v>
      </c>
      <c r="X14" s="12">
        <v>108955</v>
      </c>
      <c r="Y14" s="12"/>
      <c r="Z14" s="12"/>
      <c r="AA14" s="12">
        <v>99995</v>
      </c>
      <c r="AB14" s="12">
        <v>208950</v>
      </c>
      <c r="AD14" s="5" t="s">
        <v>3</v>
      </c>
    </row>
    <row r="15" spans="1:30" x14ac:dyDescent="0.45">
      <c r="A15" s="5" t="s">
        <v>12</v>
      </c>
      <c r="B15" s="3">
        <v>120117</v>
      </c>
      <c r="D15" s="5" t="s">
        <v>11</v>
      </c>
      <c r="E15" s="3"/>
      <c r="F15" s="3">
        <v>16503</v>
      </c>
      <c r="G15" s="3">
        <v>16503</v>
      </c>
      <c r="I15" s="5" t="s">
        <v>4</v>
      </c>
      <c r="J15" s="13">
        <v>62.666666666666664</v>
      </c>
      <c r="M15" s="5" t="s">
        <v>37</v>
      </c>
      <c r="N15" s="11">
        <v>110.4</v>
      </c>
      <c r="Q15" s="5" t="s">
        <v>87</v>
      </c>
      <c r="R15" s="12">
        <v>116.24193548387096</v>
      </c>
      <c r="W15" s="5" t="s">
        <v>4</v>
      </c>
      <c r="X15" s="12"/>
      <c r="Y15" s="12"/>
      <c r="Z15" s="12">
        <v>18021</v>
      </c>
      <c r="AA15" s="12"/>
      <c r="AB15" s="12">
        <v>18021</v>
      </c>
      <c r="AD15" s="5" t="s">
        <v>4</v>
      </c>
    </row>
    <row r="16" spans="1:30" x14ac:dyDescent="0.45">
      <c r="A16" s="5" t="s">
        <v>20</v>
      </c>
      <c r="B16" s="3">
        <v>120930</v>
      </c>
      <c r="D16" s="5" t="s">
        <v>12</v>
      </c>
      <c r="E16" s="3">
        <v>51203</v>
      </c>
      <c r="F16" s="3">
        <v>68914</v>
      </c>
      <c r="G16" s="3">
        <v>120117</v>
      </c>
      <c r="I16" s="5" t="s">
        <v>5</v>
      </c>
      <c r="J16" s="13">
        <v>86.333333333333329</v>
      </c>
      <c r="M16" s="5" t="s">
        <v>33</v>
      </c>
      <c r="N16" s="11">
        <v>169.53846153846155</v>
      </c>
      <c r="Q16" s="5" t="s">
        <v>56</v>
      </c>
      <c r="R16" s="12">
        <v>103.39698492462311</v>
      </c>
      <c r="W16" s="5" t="s">
        <v>5</v>
      </c>
      <c r="X16" s="12"/>
      <c r="Y16" s="12"/>
      <c r="Z16" s="12">
        <v>41400</v>
      </c>
      <c r="AA16" s="12">
        <v>29479</v>
      </c>
      <c r="AB16" s="12">
        <v>70879</v>
      </c>
      <c r="AD16" s="5" t="s">
        <v>5</v>
      </c>
    </row>
    <row r="17" spans="1:30" x14ac:dyDescent="0.45">
      <c r="A17" s="5" t="s">
        <v>16</v>
      </c>
      <c r="B17" s="3">
        <v>125602</v>
      </c>
      <c r="D17" s="5" t="s">
        <v>13</v>
      </c>
      <c r="E17" s="3">
        <v>167783</v>
      </c>
      <c r="F17" s="3">
        <v>19699</v>
      </c>
      <c r="G17" s="3">
        <v>187482</v>
      </c>
      <c r="I17" s="5" t="s">
        <v>6</v>
      </c>
      <c r="J17" s="13">
        <v>80.230769230769226</v>
      </c>
      <c r="M17" s="5" t="s">
        <v>36</v>
      </c>
      <c r="N17" s="11">
        <v>109.5</v>
      </c>
      <c r="W17" s="5" t="s">
        <v>6</v>
      </c>
      <c r="X17" s="12"/>
      <c r="Y17" s="12"/>
      <c r="Z17" s="12">
        <v>83111</v>
      </c>
      <c r="AA17" s="12">
        <v>23290</v>
      </c>
      <c r="AB17" s="12">
        <v>106401</v>
      </c>
      <c r="AD17" s="5" t="s">
        <v>6</v>
      </c>
    </row>
    <row r="18" spans="1:30" x14ac:dyDescent="0.45">
      <c r="A18" s="5" t="s">
        <v>14</v>
      </c>
      <c r="B18" s="3">
        <v>170380</v>
      </c>
      <c r="D18" s="5" t="s">
        <v>14</v>
      </c>
      <c r="E18" s="3">
        <v>73245</v>
      </c>
      <c r="F18" s="3">
        <v>97135</v>
      </c>
      <c r="G18" s="3">
        <v>170380</v>
      </c>
      <c r="I18" s="5" t="s">
        <v>7</v>
      </c>
      <c r="J18" s="13">
        <v>84</v>
      </c>
      <c r="M18" s="5" t="s">
        <v>56</v>
      </c>
      <c r="N18" s="11">
        <v>103.39698492462311</v>
      </c>
      <c r="W18" s="5" t="s">
        <v>7</v>
      </c>
      <c r="X18" s="12"/>
      <c r="Y18" s="12"/>
      <c r="Z18" s="12">
        <v>17833</v>
      </c>
      <c r="AA18" s="12"/>
      <c r="AB18" s="12">
        <v>17833</v>
      </c>
      <c r="AD18" s="5" t="s">
        <v>7</v>
      </c>
    </row>
    <row r="19" spans="1:30" x14ac:dyDescent="0.45">
      <c r="A19" s="5" t="s">
        <v>9</v>
      </c>
      <c r="B19" s="3">
        <v>181099</v>
      </c>
      <c r="D19" s="5" t="s">
        <v>15</v>
      </c>
      <c r="E19" s="3">
        <v>35023</v>
      </c>
      <c r="F19" s="3">
        <v>20721</v>
      </c>
      <c r="G19" s="3">
        <v>55744</v>
      </c>
      <c r="I19" s="5" t="s">
        <v>8</v>
      </c>
      <c r="J19" s="13">
        <v>204.66666666666666</v>
      </c>
      <c r="W19" s="5" t="s">
        <v>8</v>
      </c>
      <c r="X19" s="12">
        <v>67800</v>
      </c>
      <c r="Y19" s="12">
        <v>36000</v>
      </c>
      <c r="Z19" s="12"/>
      <c r="AA19" s="12"/>
      <c r="AB19" s="12">
        <v>103800</v>
      </c>
      <c r="AD19" s="5" t="s">
        <v>8</v>
      </c>
    </row>
    <row r="20" spans="1:30" x14ac:dyDescent="0.45">
      <c r="A20" s="5" t="s">
        <v>13</v>
      </c>
      <c r="B20" s="3">
        <v>187482</v>
      </c>
      <c r="D20" s="5" t="s">
        <v>16</v>
      </c>
      <c r="E20" s="3">
        <v>125602</v>
      </c>
      <c r="F20" s="3"/>
      <c r="G20" s="3">
        <v>125602</v>
      </c>
      <c r="I20" s="5" t="s">
        <v>9</v>
      </c>
      <c r="J20" s="13">
        <v>85.529411764705884</v>
      </c>
      <c r="W20" s="5" t="s">
        <v>9</v>
      </c>
      <c r="X20" s="12"/>
      <c r="Y20" s="12"/>
      <c r="Z20" s="12">
        <v>110739</v>
      </c>
      <c r="AA20" s="12">
        <v>70360</v>
      </c>
      <c r="AB20" s="12">
        <v>181099</v>
      </c>
      <c r="AD20" s="5" t="s">
        <v>9</v>
      </c>
    </row>
    <row r="21" spans="1:30" x14ac:dyDescent="0.45">
      <c r="A21" s="5" t="s">
        <v>21</v>
      </c>
      <c r="B21" s="3">
        <v>198695</v>
      </c>
      <c r="D21" s="5" t="s">
        <v>17</v>
      </c>
      <c r="E21" s="3">
        <v>54570</v>
      </c>
      <c r="F21" s="3">
        <v>36770</v>
      </c>
      <c r="G21" s="3">
        <v>91340</v>
      </c>
      <c r="I21" s="5" t="s">
        <v>10</v>
      </c>
      <c r="J21" s="13">
        <v>146.25</v>
      </c>
      <c r="W21" s="5" t="s">
        <v>10</v>
      </c>
      <c r="X21" s="12">
        <v>155600</v>
      </c>
      <c r="Y21" s="12"/>
      <c r="Z21" s="12"/>
      <c r="AA21" s="12">
        <v>113576</v>
      </c>
      <c r="AB21" s="12">
        <v>269176</v>
      </c>
      <c r="AD21" s="5" t="s">
        <v>10</v>
      </c>
    </row>
    <row r="22" spans="1:30" x14ac:dyDescent="0.45">
      <c r="A22" s="5" t="s">
        <v>3</v>
      </c>
      <c r="B22" s="3">
        <v>208950</v>
      </c>
      <c r="D22" s="5" t="s">
        <v>18</v>
      </c>
      <c r="E22" s="3">
        <v>79542</v>
      </c>
      <c r="F22" s="3">
        <v>22953</v>
      </c>
      <c r="G22" s="3">
        <v>102495</v>
      </c>
      <c r="I22" s="5" t="s">
        <v>11</v>
      </c>
      <c r="J22" s="13">
        <v>175</v>
      </c>
      <c r="W22" s="5" t="s">
        <v>11</v>
      </c>
      <c r="X22" s="12">
        <v>16503</v>
      </c>
      <c r="Y22" s="12"/>
      <c r="Z22" s="12"/>
      <c r="AA22" s="12"/>
      <c r="AB22" s="12">
        <v>16503</v>
      </c>
      <c r="AD22" s="5" t="s">
        <v>11</v>
      </c>
    </row>
    <row r="23" spans="1:30" x14ac:dyDescent="0.45">
      <c r="A23" s="5" t="s">
        <v>10</v>
      </c>
      <c r="B23" s="3">
        <v>269176</v>
      </c>
      <c r="D23" s="5" t="s">
        <v>19</v>
      </c>
      <c r="E23" s="3">
        <v>305648</v>
      </c>
      <c r="F23" s="3">
        <v>10698</v>
      </c>
      <c r="G23" s="3">
        <v>316346</v>
      </c>
      <c r="I23" s="5" t="s">
        <v>12</v>
      </c>
      <c r="J23" s="13">
        <v>104.07692307692308</v>
      </c>
      <c r="M23" s="4" t="s">
        <v>84</v>
      </c>
      <c r="N23" s="4" t="s">
        <v>89</v>
      </c>
      <c r="W23" s="5" t="s">
        <v>12</v>
      </c>
      <c r="X23" s="12"/>
      <c r="Y23" s="12"/>
      <c r="Z23" s="12">
        <v>41924</v>
      </c>
      <c r="AA23" s="12">
        <v>78193</v>
      </c>
      <c r="AB23" s="12">
        <v>120117</v>
      </c>
      <c r="AD23" s="5" t="s">
        <v>12</v>
      </c>
    </row>
    <row r="24" spans="1:30" x14ac:dyDescent="0.45">
      <c r="A24" s="5" t="s">
        <v>19</v>
      </c>
      <c r="B24" s="3">
        <v>316346</v>
      </c>
      <c r="D24" s="5" t="s">
        <v>20</v>
      </c>
      <c r="E24" s="3">
        <v>97590</v>
      </c>
      <c r="F24" s="3">
        <v>23340</v>
      </c>
      <c r="G24" s="3">
        <v>120930</v>
      </c>
      <c r="I24" s="5" t="s">
        <v>13</v>
      </c>
      <c r="J24" s="13">
        <v>102.55555555555556</v>
      </c>
      <c r="M24" s="4" t="s">
        <v>57</v>
      </c>
      <c r="N24" t="s">
        <v>32</v>
      </c>
      <c r="O24" t="s">
        <v>35</v>
      </c>
      <c r="P24" t="s">
        <v>34</v>
      </c>
      <c r="Q24" t="s">
        <v>37</v>
      </c>
      <c r="R24" t="s">
        <v>33</v>
      </c>
      <c r="S24" t="s">
        <v>36</v>
      </c>
      <c r="T24" t="s">
        <v>56</v>
      </c>
      <c r="W24" s="5" t="s">
        <v>13</v>
      </c>
      <c r="X24" s="12">
        <v>96694</v>
      </c>
      <c r="Y24" s="12"/>
      <c r="Z24" s="12">
        <v>90788</v>
      </c>
      <c r="AA24" s="12"/>
      <c r="AB24" s="12">
        <v>187482</v>
      </c>
      <c r="AD24" s="5" t="s">
        <v>13</v>
      </c>
    </row>
    <row r="25" spans="1:30" x14ac:dyDescent="0.45">
      <c r="A25" s="5" t="s">
        <v>56</v>
      </c>
      <c r="B25" s="3">
        <v>2635443</v>
      </c>
      <c r="D25" s="5" t="s">
        <v>21</v>
      </c>
      <c r="E25" s="3">
        <v>97185</v>
      </c>
      <c r="F25" s="3">
        <v>101510</v>
      </c>
      <c r="G25" s="3">
        <v>198695</v>
      </c>
      <c r="I25" s="5" t="s">
        <v>14</v>
      </c>
      <c r="J25" s="13">
        <v>99.818181818181813</v>
      </c>
      <c r="M25" s="1" t="s">
        <v>1</v>
      </c>
      <c r="N25" s="14">
        <v>111</v>
      </c>
      <c r="O25" s="14"/>
      <c r="P25" s="14"/>
      <c r="Q25" s="14"/>
      <c r="R25" s="14">
        <v>154</v>
      </c>
      <c r="S25" s="14"/>
      <c r="T25" s="14">
        <v>125.33333333333333</v>
      </c>
      <c r="W25" s="5" t="s">
        <v>14</v>
      </c>
      <c r="X25" s="12"/>
      <c r="Y25" s="12"/>
      <c r="Z25" s="12">
        <v>152230</v>
      </c>
      <c r="AA25" s="12">
        <v>18150</v>
      </c>
      <c r="AB25" s="12">
        <v>170380</v>
      </c>
      <c r="AD25" s="5" t="s">
        <v>14</v>
      </c>
    </row>
    <row r="26" spans="1:30" x14ac:dyDescent="0.45">
      <c r="D26" s="5" t="s">
        <v>56</v>
      </c>
      <c r="E26" s="3">
        <v>2050270</v>
      </c>
      <c r="F26" s="3">
        <v>585173</v>
      </c>
      <c r="G26" s="3">
        <v>2635443</v>
      </c>
      <c r="I26" s="5" t="s">
        <v>15</v>
      </c>
      <c r="J26" s="13">
        <v>86.714285714285708</v>
      </c>
      <c r="M26" s="1" t="s">
        <v>2</v>
      </c>
      <c r="N26" s="14"/>
      <c r="O26" s="14"/>
      <c r="P26" s="14">
        <v>114.5</v>
      </c>
      <c r="Q26" s="14"/>
      <c r="R26" s="14"/>
      <c r="S26" s="14"/>
      <c r="T26" s="14">
        <v>114.5</v>
      </c>
      <c r="W26" s="5" t="s">
        <v>15</v>
      </c>
      <c r="X26" s="12"/>
      <c r="Y26" s="12"/>
      <c r="Z26" s="12">
        <v>35023</v>
      </c>
      <c r="AA26" s="12">
        <v>20721</v>
      </c>
      <c r="AB26" s="12">
        <v>55744</v>
      </c>
      <c r="AD26" s="5" t="s">
        <v>15</v>
      </c>
    </row>
    <row r="27" spans="1:30" x14ac:dyDescent="0.45">
      <c r="B27" s="20">
        <f>GETPIVOTDATA("Price ($USD)",$A$3)</f>
        <v>2635443</v>
      </c>
      <c r="I27" s="5" t="s">
        <v>16</v>
      </c>
      <c r="J27" s="13">
        <v>191</v>
      </c>
      <c r="M27" s="1" t="s">
        <v>3</v>
      </c>
      <c r="N27" s="14"/>
      <c r="O27" s="14"/>
      <c r="P27" s="14">
        <v>138.875</v>
      </c>
      <c r="Q27" s="14"/>
      <c r="R27" s="14"/>
      <c r="S27" s="14"/>
      <c r="T27" s="14">
        <v>138.875</v>
      </c>
      <c r="W27" s="5" t="s">
        <v>16</v>
      </c>
      <c r="X27" s="12">
        <v>103584</v>
      </c>
      <c r="Y27" s="12"/>
      <c r="Z27" s="12"/>
      <c r="AA27" s="12">
        <v>22018</v>
      </c>
      <c r="AB27" s="12">
        <v>125602</v>
      </c>
      <c r="AD27" s="5" t="s">
        <v>16</v>
      </c>
    </row>
    <row r="28" spans="1:30" x14ac:dyDescent="0.45">
      <c r="I28" s="5" t="s">
        <v>17</v>
      </c>
      <c r="J28" s="13">
        <v>126.66666666666667</v>
      </c>
      <c r="M28" s="1" t="s">
        <v>4</v>
      </c>
      <c r="N28" s="14"/>
      <c r="O28" s="14">
        <v>48</v>
      </c>
      <c r="P28" s="14">
        <v>70</v>
      </c>
      <c r="Q28" s="14"/>
      <c r="R28" s="14"/>
      <c r="S28" s="14"/>
      <c r="T28" s="14">
        <v>62.666666666666664</v>
      </c>
      <c r="W28" s="5" t="s">
        <v>17</v>
      </c>
      <c r="X28" s="12">
        <v>36770</v>
      </c>
      <c r="Y28" s="12"/>
      <c r="Z28" s="12"/>
      <c r="AA28" s="12">
        <v>54570</v>
      </c>
      <c r="AB28" s="12">
        <v>91340</v>
      </c>
      <c r="AD28" s="5" t="s">
        <v>17</v>
      </c>
    </row>
    <row r="29" spans="1:30" x14ac:dyDescent="0.45">
      <c r="I29" s="5" t="s">
        <v>18</v>
      </c>
      <c r="J29" s="13">
        <v>86.25</v>
      </c>
      <c r="M29" s="1" t="s">
        <v>5</v>
      </c>
      <c r="N29" s="14"/>
      <c r="O29" s="14"/>
      <c r="P29" s="14">
        <v>86.333333333333329</v>
      </c>
      <c r="Q29" s="14"/>
      <c r="R29" s="14"/>
      <c r="S29" s="14"/>
      <c r="T29" s="14">
        <v>86.333333333333329</v>
      </c>
      <c r="W29" s="5" t="s">
        <v>18</v>
      </c>
      <c r="X29" s="12"/>
      <c r="Y29" s="12"/>
      <c r="Z29" s="12">
        <v>79542</v>
      </c>
      <c r="AA29" s="12">
        <v>22953</v>
      </c>
      <c r="AB29" s="12">
        <v>102495</v>
      </c>
      <c r="AD29" s="5" t="s">
        <v>18</v>
      </c>
    </row>
    <row r="30" spans="1:30" x14ac:dyDescent="0.45">
      <c r="I30" s="5" t="s">
        <v>19</v>
      </c>
      <c r="J30" s="13">
        <v>92.78125</v>
      </c>
      <c r="M30" s="1" t="s">
        <v>6</v>
      </c>
      <c r="N30" s="14"/>
      <c r="O30" s="14"/>
      <c r="P30" s="14">
        <v>80.230769230769226</v>
      </c>
      <c r="Q30" s="14"/>
      <c r="R30" s="14"/>
      <c r="S30" s="14"/>
      <c r="T30" s="14">
        <v>80.230769230769226</v>
      </c>
      <c r="W30" s="5" t="s">
        <v>19</v>
      </c>
      <c r="X30" s="12">
        <v>63996</v>
      </c>
      <c r="Y30" s="12"/>
      <c r="Z30" s="12">
        <v>165020</v>
      </c>
      <c r="AA30" s="12">
        <v>87330</v>
      </c>
      <c r="AB30" s="12">
        <v>316346</v>
      </c>
      <c r="AD30" s="5" t="s">
        <v>19</v>
      </c>
    </row>
    <row r="31" spans="1:30" x14ac:dyDescent="0.45">
      <c r="I31" s="5" t="s">
        <v>20</v>
      </c>
      <c r="J31" s="13">
        <v>81.083333333333329</v>
      </c>
      <c r="M31" s="1" t="s">
        <v>7</v>
      </c>
      <c r="N31" s="14"/>
      <c r="O31" s="14"/>
      <c r="P31" s="14">
        <v>84</v>
      </c>
      <c r="Q31" s="14"/>
      <c r="R31" s="14"/>
      <c r="S31" s="14"/>
      <c r="T31" s="14">
        <v>84</v>
      </c>
      <c r="W31" s="5" t="s">
        <v>20</v>
      </c>
      <c r="X31" s="12"/>
      <c r="Y31" s="12"/>
      <c r="Z31" s="12">
        <v>97640</v>
      </c>
      <c r="AA31" s="12">
        <v>23290</v>
      </c>
      <c r="AB31" s="12">
        <v>120930</v>
      </c>
      <c r="AD31" s="5" t="s">
        <v>20</v>
      </c>
    </row>
    <row r="32" spans="1:30" x14ac:dyDescent="0.45">
      <c r="I32" s="5" t="s">
        <v>21</v>
      </c>
      <c r="J32" s="13">
        <v>128</v>
      </c>
      <c r="M32" s="1" t="s">
        <v>8</v>
      </c>
      <c r="N32" s="14">
        <v>176</v>
      </c>
      <c r="O32" s="14"/>
      <c r="P32" s="14"/>
      <c r="Q32" s="14"/>
      <c r="R32" s="14">
        <v>262</v>
      </c>
      <c r="S32" s="14"/>
      <c r="T32" s="14">
        <v>204.66666666666666</v>
      </c>
      <c r="W32" s="5" t="s">
        <v>21</v>
      </c>
      <c r="X32" s="12">
        <v>56415</v>
      </c>
      <c r="Y32" s="12"/>
      <c r="Z32" s="12"/>
      <c r="AA32" s="12">
        <v>142280</v>
      </c>
      <c r="AB32" s="12">
        <v>198695</v>
      </c>
      <c r="AD32" s="5" t="s">
        <v>21</v>
      </c>
    </row>
    <row r="33" spans="4:28" x14ac:dyDescent="0.45">
      <c r="D33" s="4" t="s">
        <v>57</v>
      </c>
      <c r="E33" t="s">
        <v>84</v>
      </c>
      <c r="I33" s="5" t="s">
        <v>56</v>
      </c>
      <c r="J33" s="13">
        <v>103.39698492462311</v>
      </c>
      <c r="M33" s="1" t="s">
        <v>9</v>
      </c>
      <c r="N33" s="14"/>
      <c r="O33" s="14"/>
      <c r="P33" s="14">
        <v>78.15384615384616</v>
      </c>
      <c r="Q33" s="14"/>
      <c r="R33" s="14"/>
      <c r="S33" s="14">
        <v>109.5</v>
      </c>
      <c r="T33" s="14">
        <v>85.529411764705884</v>
      </c>
      <c r="W33" s="5" t="s">
        <v>56</v>
      </c>
      <c r="X33" s="12">
        <v>722817</v>
      </c>
      <c r="Y33" s="12">
        <v>36000</v>
      </c>
      <c r="Z33" s="12">
        <v>933271</v>
      </c>
      <c r="AA33" s="12">
        <v>943355</v>
      </c>
      <c r="AB33" s="12">
        <v>2635443</v>
      </c>
    </row>
    <row r="34" spans="4:28" x14ac:dyDescent="0.45">
      <c r="D34" s="5" t="s">
        <v>1</v>
      </c>
      <c r="E34" s="13">
        <v>125.33333333333333</v>
      </c>
      <c r="M34" s="1" t="s">
        <v>10</v>
      </c>
      <c r="N34" s="14"/>
      <c r="O34" s="14"/>
      <c r="P34" s="14">
        <v>123</v>
      </c>
      <c r="Q34" s="14"/>
      <c r="R34" s="14">
        <v>169.5</v>
      </c>
      <c r="S34" s="14"/>
      <c r="T34" s="14">
        <v>146.25</v>
      </c>
    </row>
    <row r="35" spans="4:28" x14ac:dyDescent="0.45">
      <c r="D35" s="5" t="s">
        <v>2</v>
      </c>
      <c r="E35" s="13">
        <v>114.5</v>
      </c>
      <c r="M35" s="1" t="s">
        <v>11</v>
      </c>
      <c r="N35" s="14"/>
      <c r="O35" s="14"/>
      <c r="P35" s="14">
        <v>175</v>
      </c>
      <c r="Q35" s="14"/>
      <c r="R35" s="14"/>
      <c r="S35" s="14"/>
      <c r="T35" s="14">
        <v>175</v>
      </c>
    </row>
    <row r="36" spans="4:28" x14ac:dyDescent="0.45">
      <c r="D36" s="5" t="s">
        <v>3</v>
      </c>
      <c r="E36" s="13">
        <v>138.875</v>
      </c>
      <c r="M36" s="1" t="s">
        <v>12</v>
      </c>
      <c r="N36" s="14"/>
      <c r="O36" s="14"/>
      <c r="P36" s="14">
        <v>104.07692307692308</v>
      </c>
      <c r="Q36" s="14"/>
      <c r="R36" s="14"/>
      <c r="S36" s="14"/>
      <c r="T36" s="14">
        <v>104.07692307692308</v>
      </c>
    </row>
    <row r="37" spans="4:28" x14ac:dyDescent="0.45">
      <c r="D37" s="5" t="s">
        <v>4</v>
      </c>
      <c r="E37" s="13">
        <v>62.666666666666664</v>
      </c>
      <c r="M37" s="1" t="s">
        <v>13</v>
      </c>
      <c r="N37" s="14"/>
      <c r="O37" s="14"/>
      <c r="P37" s="14">
        <v>72.5</v>
      </c>
      <c r="Q37" s="14"/>
      <c r="R37" s="14">
        <v>162.66666666666666</v>
      </c>
      <c r="S37" s="14"/>
      <c r="T37" s="14">
        <v>102.55555555555556</v>
      </c>
    </row>
    <row r="38" spans="4:28" x14ac:dyDescent="0.45">
      <c r="D38" s="5" t="s">
        <v>5</v>
      </c>
      <c r="E38" s="13">
        <v>86.333333333333329</v>
      </c>
      <c r="M38" s="1" t="s">
        <v>14</v>
      </c>
      <c r="N38" s="14"/>
      <c r="O38" s="14">
        <v>99.818181818181813</v>
      </c>
      <c r="P38" s="14"/>
      <c r="Q38" s="14"/>
      <c r="R38" s="14"/>
      <c r="S38" s="14"/>
      <c r="T38" s="14">
        <v>99.818181818181813</v>
      </c>
    </row>
    <row r="39" spans="4:28" x14ac:dyDescent="0.45">
      <c r="D39" s="5" t="s">
        <v>6</v>
      </c>
      <c r="E39" s="13">
        <v>80.230769230769226</v>
      </c>
      <c r="M39" s="1" t="s">
        <v>15</v>
      </c>
      <c r="N39" s="14"/>
      <c r="O39" s="14"/>
      <c r="P39" s="14">
        <v>86.714285714285708</v>
      </c>
      <c r="Q39" s="14"/>
      <c r="R39" s="14"/>
      <c r="S39" s="14"/>
      <c r="T39" s="14">
        <v>86.714285714285708</v>
      </c>
    </row>
    <row r="40" spans="4:28" x14ac:dyDescent="0.45">
      <c r="D40" s="5" t="s">
        <v>7</v>
      </c>
      <c r="E40" s="13">
        <v>84</v>
      </c>
      <c r="M40" s="1" t="s">
        <v>16</v>
      </c>
      <c r="N40" s="14"/>
      <c r="O40" s="14"/>
      <c r="P40" s="14">
        <v>143</v>
      </c>
      <c r="Q40" s="14">
        <v>207</v>
      </c>
      <c r="R40" s="14"/>
      <c r="S40" s="14"/>
      <c r="T40" s="14">
        <v>191</v>
      </c>
    </row>
    <row r="41" spans="4:28" x14ac:dyDescent="0.45">
      <c r="D41" s="5" t="s">
        <v>8</v>
      </c>
      <c r="E41" s="13">
        <v>204.66666666666666</v>
      </c>
      <c r="M41" s="1" t="s">
        <v>17</v>
      </c>
      <c r="N41" s="14">
        <v>160</v>
      </c>
      <c r="O41" s="14"/>
      <c r="P41" s="14">
        <v>110</v>
      </c>
      <c r="Q41" s="14"/>
      <c r="R41" s="14"/>
      <c r="S41" s="14"/>
      <c r="T41" s="14">
        <v>126.66666666666667</v>
      </c>
    </row>
    <row r="42" spans="4:28" x14ac:dyDescent="0.45">
      <c r="D42" s="5" t="s">
        <v>9</v>
      </c>
      <c r="E42" s="13">
        <v>85.529411764705884</v>
      </c>
      <c r="M42" s="1" t="s">
        <v>18</v>
      </c>
      <c r="N42" s="14"/>
      <c r="O42" s="14"/>
      <c r="P42" s="14"/>
      <c r="Q42" s="14">
        <v>86.25</v>
      </c>
      <c r="R42" s="14"/>
      <c r="S42" s="14"/>
      <c r="T42" s="14">
        <v>86.25</v>
      </c>
    </row>
    <row r="43" spans="4:28" x14ac:dyDescent="0.45">
      <c r="D43" s="5" t="s">
        <v>10</v>
      </c>
      <c r="E43" s="13">
        <v>146.25</v>
      </c>
      <c r="M43" s="1" t="s">
        <v>19</v>
      </c>
      <c r="N43" s="14">
        <v>143</v>
      </c>
      <c r="O43" s="14"/>
      <c r="P43" s="14">
        <v>81.192307692307693</v>
      </c>
      <c r="Q43" s="14"/>
      <c r="R43" s="14"/>
      <c r="S43" s="14"/>
      <c r="T43" s="14">
        <v>92.78125</v>
      </c>
    </row>
    <row r="44" spans="4:28" x14ac:dyDescent="0.45">
      <c r="D44" s="5" t="s">
        <v>11</v>
      </c>
      <c r="E44" s="13">
        <v>175</v>
      </c>
      <c r="M44" s="1" t="s">
        <v>20</v>
      </c>
      <c r="N44" s="14"/>
      <c r="O44" s="14"/>
      <c r="P44" s="14">
        <v>81.083333333333329</v>
      </c>
      <c r="Q44" s="14"/>
      <c r="R44" s="14"/>
      <c r="S44" s="14"/>
      <c r="T44" s="14">
        <v>81.083333333333329</v>
      </c>
    </row>
    <row r="45" spans="4:28" x14ac:dyDescent="0.45">
      <c r="D45" s="5" t="s">
        <v>12</v>
      </c>
      <c r="E45" s="13">
        <v>104.07692307692308</v>
      </c>
      <c r="M45" s="1" t="s">
        <v>21</v>
      </c>
      <c r="N45" s="14"/>
      <c r="O45" s="14"/>
      <c r="P45" s="14">
        <v>127.4</v>
      </c>
      <c r="Q45" s="14"/>
      <c r="R45" s="14">
        <v>134</v>
      </c>
      <c r="S45" s="14"/>
      <c r="T45" s="14">
        <v>128</v>
      </c>
    </row>
    <row r="46" spans="4:28" x14ac:dyDescent="0.45">
      <c r="D46" s="5" t="s">
        <v>13</v>
      </c>
      <c r="E46" s="13">
        <v>102.55555555555556</v>
      </c>
      <c r="G46" s="12"/>
      <c r="M46" s="1" t="s">
        <v>56</v>
      </c>
      <c r="N46" s="15">
        <v>146</v>
      </c>
      <c r="O46" s="14">
        <v>95.5</v>
      </c>
      <c r="P46" s="14">
        <v>93.56643356643356</v>
      </c>
      <c r="Q46" s="14">
        <v>110.4</v>
      </c>
      <c r="R46" s="14">
        <v>169.53846153846155</v>
      </c>
      <c r="S46" s="14">
        <v>109.5</v>
      </c>
      <c r="T46" s="14">
        <v>103.39698492462311</v>
      </c>
    </row>
    <row r="47" spans="4:28" x14ac:dyDescent="0.45">
      <c r="D47" s="5" t="s">
        <v>14</v>
      </c>
      <c r="E47" s="13">
        <v>99.818181818181813</v>
      </c>
    </row>
    <row r="48" spans="4:28" x14ac:dyDescent="0.45">
      <c r="D48" s="5" t="s">
        <v>15</v>
      </c>
      <c r="E48" s="13">
        <v>86.714285714285708</v>
      </c>
    </row>
    <row r="49" spans="4:15" x14ac:dyDescent="0.45">
      <c r="D49" s="5" t="s">
        <v>16</v>
      </c>
      <c r="E49" s="13">
        <v>191</v>
      </c>
    </row>
    <row r="50" spans="4:15" x14ac:dyDescent="0.45">
      <c r="D50" s="5" t="s">
        <v>17</v>
      </c>
      <c r="E50" s="13">
        <v>126.66666666666667</v>
      </c>
    </row>
    <row r="51" spans="4:15" x14ac:dyDescent="0.45">
      <c r="D51" s="5" t="s">
        <v>18</v>
      </c>
      <c r="E51" s="13">
        <v>86.25</v>
      </c>
      <c r="K51" s="4" t="s">
        <v>57</v>
      </c>
      <c r="L51" t="s">
        <v>58</v>
      </c>
      <c r="N51" s="6" t="s">
        <v>57</v>
      </c>
      <c r="O51" t="s">
        <v>58</v>
      </c>
    </row>
    <row r="52" spans="4:15" x14ac:dyDescent="0.45">
      <c r="D52" s="5" t="s">
        <v>19</v>
      </c>
      <c r="E52" s="13">
        <v>92.78125</v>
      </c>
      <c r="K52" s="5" t="s">
        <v>11</v>
      </c>
      <c r="L52" s="3">
        <v>16503</v>
      </c>
      <c r="N52" s="5" t="s">
        <v>11</v>
      </c>
      <c r="O52" s="20">
        <f>GETPIVOTDATA("Price ($USD)",$K$51,"Maker",K52)</f>
        <v>16503</v>
      </c>
    </row>
    <row r="53" spans="4:15" x14ac:dyDescent="0.45">
      <c r="D53" s="5" t="s">
        <v>20</v>
      </c>
      <c r="E53" s="13">
        <v>81.083333333333329</v>
      </c>
      <c r="K53" s="5" t="s">
        <v>7</v>
      </c>
      <c r="L53" s="3">
        <v>17833</v>
      </c>
      <c r="N53" s="5" t="s">
        <v>7</v>
      </c>
      <c r="O53" s="20">
        <f t="shared" ref="O53:O72" si="0">GETPIVOTDATA("Price ($USD)",$K$51,"Maker",K53)</f>
        <v>17833</v>
      </c>
    </row>
    <row r="54" spans="4:15" x14ac:dyDescent="0.45">
      <c r="D54" s="5" t="s">
        <v>21</v>
      </c>
      <c r="E54" s="13">
        <v>128</v>
      </c>
      <c r="K54" s="5" t="s">
        <v>4</v>
      </c>
      <c r="L54" s="3">
        <v>18021</v>
      </c>
      <c r="N54" s="5" t="s">
        <v>4</v>
      </c>
      <c r="O54" s="20">
        <f t="shared" si="0"/>
        <v>18021</v>
      </c>
    </row>
    <row r="55" spans="4:15" x14ac:dyDescent="0.45">
      <c r="D55" s="5" t="s">
        <v>56</v>
      </c>
      <c r="E55" s="13">
        <v>103.39698492462311</v>
      </c>
      <c r="K55" s="5" t="s">
        <v>1</v>
      </c>
      <c r="L55" s="3">
        <v>46495</v>
      </c>
      <c r="N55" s="5" t="s">
        <v>1</v>
      </c>
      <c r="O55" s="20">
        <f t="shared" si="0"/>
        <v>46495</v>
      </c>
    </row>
    <row r="56" spans="4:15" x14ac:dyDescent="0.45">
      <c r="K56" s="5" t="s">
        <v>15</v>
      </c>
      <c r="L56" s="3">
        <v>55744</v>
      </c>
      <c r="N56" s="5" t="s">
        <v>15</v>
      </c>
      <c r="O56" s="20">
        <f t="shared" si="0"/>
        <v>55744</v>
      </c>
    </row>
    <row r="57" spans="4:15" x14ac:dyDescent="0.45">
      <c r="E57" s="21">
        <f>GETPIVOTDATA("Horse Power",$D$33)</f>
        <v>103.39698492462311</v>
      </c>
      <c r="K57" s="5" t="s">
        <v>5</v>
      </c>
      <c r="L57" s="3">
        <v>70879</v>
      </c>
      <c r="N57" s="5" t="s">
        <v>5</v>
      </c>
      <c r="O57" s="20">
        <f t="shared" si="0"/>
        <v>70879</v>
      </c>
    </row>
    <row r="58" spans="4:15" x14ac:dyDescent="0.45">
      <c r="K58" s="5" t="s">
        <v>17</v>
      </c>
      <c r="L58" s="3">
        <v>91340</v>
      </c>
      <c r="N58" s="5" t="s">
        <v>17</v>
      </c>
      <c r="O58" s="20">
        <f t="shared" si="0"/>
        <v>91340</v>
      </c>
    </row>
    <row r="59" spans="4:15" x14ac:dyDescent="0.45">
      <c r="K59" s="5" t="s">
        <v>18</v>
      </c>
      <c r="L59" s="3">
        <v>102495</v>
      </c>
      <c r="N59" s="5" t="s">
        <v>18</v>
      </c>
      <c r="O59" s="20">
        <f t="shared" si="0"/>
        <v>102495</v>
      </c>
    </row>
    <row r="60" spans="4:15" x14ac:dyDescent="0.45">
      <c r="K60" s="5" t="s">
        <v>8</v>
      </c>
      <c r="L60" s="3">
        <v>103800</v>
      </c>
      <c r="N60" s="5" t="s">
        <v>8</v>
      </c>
      <c r="O60" s="20">
        <f t="shared" si="0"/>
        <v>103800</v>
      </c>
    </row>
    <row r="61" spans="4:15" x14ac:dyDescent="0.45">
      <c r="K61" s="5" t="s">
        <v>6</v>
      </c>
      <c r="L61" s="3">
        <v>106401</v>
      </c>
      <c r="N61" s="5" t="s">
        <v>6</v>
      </c>
      <c r="O61" s="20">
        <f t="shared" si="0"/>
        <v>106401</v>
      </c>
    </row>
    <row r="62" spans="4:15" x14ac:dyDescent="0.45">
      <c r="K62" s="5" t="s">
        <v>2</v>
      </c>
      <c r="L62" s="3">
        <v>107155</v>
      </c>
      <c r="N62" s="5" t="s">
        <v>2</v>
      </c>
      <c r="O62" s="20">
        <f t="shared" si="0"/>
        <v>107155</v>
      </c>
    </row>
    <row r="63" spans="4:15" x14ac:dyDescent="0.45">
      <c r="K63" s="5" t="s">
        <v>12</v>
      </c>
      <c r="L63" s="3">
        <v>120117</v>
      </c>
      <c r="N63" s="5" t="s">
        <v>12</v>
      </c>
      <c r="O63" s="20">
        <f t="shared" si="0"/>
        <v>120117</v>
      </c>
    </row>
    <row r="64" spans="4:15" x14ac:dyDescent="0.45">
      <c r="K64" s="5" t="s">
        <v>20</v>
      </c>
      <c r="L64" s="3">
        <v>120930</v>
      </c>
      <c r="N64" s="5" t="s">
        <v>20</v>
      </c>
      <c r="O64" s="20">
        <f t="shared" si="0"/>
        <v>120930</v>
      </c>
    </row>
    <row r="65" spans="2:15" x14ac:dyDescent="0.45">
      <c r="K65" s="5" t="s">
        <v>16</v>
      </c>
      <c r="L65" s="3">
        <v>125602</v>
      </c>
      <c r="N65" s="5" t="s">
        <v>16</v>
      </c>
      <c r="O65" s="20">
        <f t="shared" si="0"/>
        <v>125602</v>
      </c>
    </row>
    <row r="66" spans="2:15" x14ac:dyDescent="0.45">
      <c r="B66" s="4" t="s">
        <v>38</v>
      </c>
      <c r="C66" t="s">
        <v>108</v>
      </c>
      <c r="D66" s="6" t="s">
        <v>38</v>
      </c>
      <c r="E66" s="6" t="s">
        <v>149</v>
      </c>
      <c r="K66" s="5" t="s">
        <v>14</v>
      </c>
      <c r="L66" s="3">
        <v>170380</v>
      </c>
      <c r="N66" s="5" t="s">
        <v>14</v>
      </c>
      <c r="O66" s="20">
        <f t="shared" si="0"/>
        <v>170380</v>
      </c>
    </row>
    <row r="67" spans="2:15" x14ac:dyDescent="0.45">
      <c r="B67" s="5" t="s">
        <v>29</v>
      </c>
      <c r="C67" s="3">
        <v>52080</v>
      </c>
      <c r="D67" s="5" t="s">
        <v>29</v>
      </c>
      <c r="E67" s="20">
        <f>GETPIVOTDATA("Price ($USD)",$B$66,"No of Cylinders",B67)</f>
        <v>52080</v>
      </c>
      <c r="K67" s="5" t="s">
        <v>9</v>
      </c>
      <c r="L67" s="3">
        <v>181099</v>
      </c>
      <c r="N67" s="5" t="s">
        <v>9</v>
      </c>
      <c r="O67" s="20">
        <f t="shared" si="0"/>
        <v>181099</v>
      </c>
    </row>
    <row r="68" spans="2:15" x14ac:dyDescent="0.45">
      <c r="B68" s="5" t="s">
        <v>42</v>
      </c>
      <c r="C68" s="3">
        <v>36000</v>
      </c>
      <c r="D68" s="5" t="s">
        <v>42</v>
      </c>
      <c r="E68" s="20">
        <f t="shared" ref="E68:E74" si="1">GETPIVOTDATA("Price ($USD)",$B$66,"No of Cylinders",B68)</f>
        <v>36000</v>
      </c>
      <c r="K68" s="5" t="s">
        <v>13</v>
      </c>
      <c r="L68" s="3">
        <v>187482</v>
      </c>
      <c r="N68" s="5" t="s">
        <v>13</v>
      </c>
      <c r="O68" s="20">
        <f t="shared" si="0"/>
        <v>187482</v>
      </c>
    </row>
    <row r="69" spans="2:15" x14ac:dyDescent="0.45">
      <c r="B69" s="5" t="s">
        <v>41</v>
      </c>
      <c r="C69" s="3">
        <v>5151</v>
      </c>
      <c r="D69" s="5" t="s">
        <v>41</v>
      </c>
      <c r="E69" s="20">
        <f t="shared" si="1"/>
        <v>5151</v>
      </c>
      <c r="K69" s="5" t="s">
        <v>21</v>
      </c>
      <c r="L69" s="3">
        <v>198695</v>
      </c>
      <c r="N69" s="5" t="s">
        <v>21</v>
      </c>
      <c r="O69" s="20">
        <f t="shared" si="0"/>
        <v>198695</v>
      </c>
    </row>
    <row r="70" spans="2:15" x14ac:dyDescent="0.45">
      <c r="B70" s="5" t="s">
        <v>39</v>
      </c>
      <c r="C70" s="3">
        <v>568124</v>
      </c>
      <c r="D70" s="5" t="s">
        <v>39</v>
      </c>
      <c r="E70" s="20">
        <f t="shared" si="1"/>
        <v>568124</v>
      </c>
      <c r="K70" s="5" t="s">
        <v>3</v>
      </c>
      <c r="L70" s="3">
        <v>208950</v>
      </c>
      <c r="N70" s="5" t="s">
        <v>3</v>
      </c>
      <c r="O70" s="20">
        <f t="shared" si="0"/>
        <v>208950</v>
      </c>
    </row>
    <row r="71" spans="2:15" x14ac:dyDescent="0.45">
      <c r="B71" s="5" t="s">
        <v>30</v>
      </c>
      <c r="C71" s="3">
        <v>1598412</v>
      </c>
      <c r="D71" s="5" t="s">
        <v>30</v>
      </c>
      <c r="E71" s="20">
        <f t="shared" si="1"/>
        <v>1598412</v>
      </c>
      <c r="K71" s="5" t="s">
        <v>10</v>
      </c>
      <c r="L71" s="3">
        <v>269176</v>
      </c>
      <c r="N71" s="5" t="s">
        <v>10</v>
      </c>
      <c r="O71" s="20">
        <f t="shared" si="0"/>
        <v>269176</v>
      </c>
    </row>
    <row r="72" spans="2:15" x14ac:dyDescent="0.45">
      <c r="B72" s="5" t="s">
        <v>40</v>
      </c>
      <c r="C72" s="3">
        <v>220076</v>
      </c>
      <c r="D72" s="5" t="s">
        <v>40</v>
      </c>
      <c r="E72" s="20">
        <f t="shared" si="1"/>
        <v>220076</v>
      </c>
      <c r="K72" s="5" t="s">
        <v>19</v>
      </c>
      <c r="L72" s="3">
        <v>316346</v>
      </c>
      <c r="N72" s="5" t="s">
        <v>19</v>
      </c>
      <c r="O72" s="20">
        <f t="shared" si="0"/>
        <v>316346</v>
      </c>
    </row>
    <row r="73" spans="2:15" x14ac:dyDescent="0.45">
      <c r="B73" s="5" t="s">
        <v>43</v>
      </c>
      <c r="C73" s="3">
        <v>155600</v>
      </c>
      <c r="D73" s="5" t="s">
        <v>43</v>
      </c>
      <c r="E73" s="20">
        <f t="shared" si="1"/>
        <v>155600</v>
      </c>
      <c r="K73" s="5" t="s">
        <v>56</v>
      </c>
      <c r="L73" s="3">
        <v>2635443</v>
      </c>
    </row>
    <row r="74" spans="2:15" x14ac:dyDescent="0.45">
      <c r="B74" s="5" t="s">
        <v>56</v>
      </c>
      <c r="C74" s="3">
        <v>2635443</v>
      </c>
      <c r="D74" s="5" t="s">
        <v>150</v>
      </c>
      <c r="E74" s="20">
        <f>SUM(E67:E73)</f>
        <v>2635443</v>
      </c>
    </row>
    <row r="76" spans="2:15" x14ac:dyDescent="0.45">
      <c r="L76" s="20">
        <f>GETPIVOTDATA("Price ($USD)",$K$51)</f>
        <v>2635443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97588-0421-4321-9531-52AAD95B3FD7}">
  <dimension ref="A1"/>
  <sheetViews>
    <sheetView showGridLines="0" tabSelected="1" zoomScale="85" zoomScaleNormal="85" workbookViewId="0">
      <selection activeCell="AA23" sqref="AA23"/>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A6C14-9422-40C9-BD34-C1ABE82B46CE}">
  <dimension ref="C2:I29"/>
  <sheetViews>
    <sheetView workbookViewId="0">
      <selection activeCell="H27" sqref="H27"/>
    </sheetView>
  </sheetViews>
  <sheetFormatPr defaultRowHeight="14.25" x14ac:dyDescent="0.45"/>
  <cols>
    <col min="3" max="3" width="56.9296875" bestFit="1" customWidth="1"/>
    <col min="6" max="6" width="16.265625" bestFit="1" customWidth="1"/>
    <col min="7" max="7" width="31" bestFit="1" customWidth="1"/>
    <col min="8" max="8" width="55.796875" bestFit="1" customWidth="1"/>
    <col min="9" max="9" width="29.46484375" bestFit="1" customWidth="1"/>
  </cols>
  <sheetData>
    <row r="2" spans="3:9" x14ac:dyDescent="0.45">
      <c r="C2" s="18" t="s">
        <v>44</v>
      </c>
      <c r="F2" s="19" t="s">
        <v>89</v>
      </c>
      <c r="G2" s="19"/>
      <c r="H2" s="19"/>
    </row>
    <row r="3" spans="3:9" x14ac:dyDescent="0.45">
      <c r="C3" s="7" t="s">
        <v>60</v>
      </c>
      <c r="F3" s="16" t="s">
        <v>91</v>
      </c>
      <c r="G3" s="16" t="s">
        <v>92</v>
      </c>
      <c r="H3" s="16" t="s">
        <v>93</v>
      </c>
    </row>
    <row r="4" spans="3:9" x14ac:dyDescent="0.45">
      <c r="C4" s="8" t="s">
        <v>61</v>
      </c>
      <c r="F4" s="17" t="s">
        <v>32</v>
      </c>
      <c r="G4" s="9" t="s">
        <v>94</v>
      </c>
      <c r="H4" s="9" t="s">
        <v>95</v>
      </c>
    </row>
    <row r="5" spans="3:9" x14ac:dyDescent="0.45">
      <c r="C5" s="8" t="s">
        <v>62</v>
      </c>
      <c r="F5" s="17" t="s">
        <v>35</v>
      </c>
      <c r="G5" s="9" t="s">
        <v>96</v>
      </c>
      <c r="H5" s="9" t="s">
        <v>97</v>
      </c>
    </row>
    <row r="6" spans="3:9" x14ac:dyDescent="0.45">
      <c r="C6" s="7" t="s">
        <v>63</v>
      </c>
      <c r="F6" s="17" t="s">
        <v>34</v>
      </c>
      <c r="G6" s="9" t="s">
        <v>98</v>
      </c>
      <c r="H6" s="9" t="s">
        <v>99</v>
      </c>
    </row>
    <row r="7" spans="3:9" x14ac:dyDescent="0.45">
      <c r="C7" s="8" t="s">
        <v>64</v>
      </c>
      <c r="F7" s="17" t="s">
        <v>37</v>
      </c>
      <c r="G7" s="9" t="s">
        <v>100</v>
      </c>
      <c r="H7" s="9" t="s">
        <v>101</v>
      </c>
    </row>
    <row r="8" spans="3:9" x14ac:dyDescent="0.45">
      <c r="C8" s="8" t="s">
        <v>65</v>
      </c>
      <c r="F8" s="17" t="s">
        <v>33</v>
      </c>
      <c r="G8" s="9" t="s">
        <v>102</v>
      </c>
      <c r="H8" s="9" t="s">
        <v>103</v>
      </c>
    </row>
    <row r="9" spans="3:9" x14ac:dyDescent="0.45">
      <c r="C9" s="7" t="s">
        <v>66</v>
      </c>
      <c r="F9" s="17" t="s">
        <v>36</v>
      </c>
      <c r="G9" s="9" t="s">
        <v>104</v>
      </c>
      <c r="H9" s="9" t="s">
        <v>105</v>
      </c>
    </row>
    <row r="10" spans="3:9" x14ac:dyDescent="0.45">
      <c r="C10" s="8" t="s">
        <v>67</v>
      </c>
    </row>
    <row r="11" spans="3:9" x14ac:dyDescent="0.45">
      <c r="C11" s="8" t="s">
        <v>68</v>
      </c>
    </row>
    <row r="12" spans="3:9" ht="17.649999999999999" x14ac:dyDescent="0.45">
      <c r="C12" s="10"/>
      <c r="F12" s="19" t="s">
        <v>147</v>
      </c>
      <c r="G12" s="19"/>
      <c r="H12" s="19"/>
    </row>
    <row r="13" spans="3:9" x14ac:dyDescent="0.45">
      <c r="C13" s="7" t="s">
        <v>69</v>
      </c>
      <c r="F13" s="22" t="s">
        <v>110</v>
      </c>
      <c r="G13" s="22" t="s">
        <v>111</v>
      </c>
      <c r="H13" s="22" t="s">
        <v>112</v>
      </c>
      <c r="I13" s="22" t="s">
        <v>113</v>
      </c>
    </row>
    <row r="14" spans="3:9" x14ac:dyDescent="0.45">
      <c r="C14" s="8" t="s">
        <v>70</v>
      </c>
      <c r="F14" s="17" t="s">
        <v>114</v>
      </c>
      <c r="G14" s="9" t="s">
        <v>87</v>
      </c>
      <c r="H14" s="9" t="s">
        <v>115</v>
      </c>
      <c r="I14" s="9" t="s">
        <v>116</v>
      </c>
    </row>
    <row r="15" spans="3:9" x14ac:dyDescent="0.45">
      <c r="C15" s="8" t="s">
        <v>71</v>
      </c>
      <c r="F15" s="17" t="s">
        <v>117</v>
      </c>
      <c r="G15" s="9" t="s">
        <v>107</v>
      </c>
      <c r="H15" s="9" t="s">
        <v>118</v>
      </c>
      <c r="I15" s="9" t="s">
        <v>119</v>
      </c>
    </row>
    <row r="16" spans="3:9" x14ac:dyDescent="0.45">
      <c r="C16" s="7" t="s">
        <v>72</v>
      </c>
      <c r="F16" s="17" t="s">
        <v>120</v>
      </c>
      <c r="G16" s="9" t="s">
        <v>88</v>
      </c>
      <c r="H16" s="9" t="s">
        <v>121</v>
      </c>
      <c r="I16" s="9" t="s">
        <v>122</v>
      </c>
    </row>
    <row r="17" spans="3:9" x14ac:dyDescent="0.45">
      <c r="C17" s="8" t="s">
        <v>73</v>
      </c>
      <c r="F17" s="17" t="s">
        <v>123</v>
      </c>
      <c r="G17" s="9" t="s">
        <v>106</v>
      </c>
      <c r="H17" s="9" t="s">
        <v>124</v>
      </c>
      <c r="I17" s="9" t="s">
        <v>125</v>
      </c>
    </row>
    <row r="18" spans="3:9" x14ac:dyDescent="0.45">
      <c r="C18" s="8" t="s">
        <v>74</v>
      </c>
      <c r="F18" s="17" t="s">
        <v>126</v>
      </c>
      <c r="G18" s="9" t="s">
        <v>127</v>
      </c>
      <c r="H18" s="9" t="s">
        <v>128</v>
      </c>
      <c r="I18" s="9" t="s">
        <v>129</v>
      </c>
    </row>
    <row r="19" spans="3:9" x14ac:dyDescent="0.45">
      <c r="C19" s="7" t="s">
        <v>75</v>
      </c>
    </row>
    <row r="20" spans="3:9" x14ac:dyDescent="0.45">
      <c r="C20" s="8" t="s">
        <v>76</v>
      </c>
    </row>
    <row r="21" spans="3:9" x14ac:dyDescent="0.45">
      <c r="C21" s="8" t="s">
        <v>77</v>
      </c>
      <c r="F21" s="19" t="s">
        <v>148</v>
      </c>
      <c r="G21" s="19"/>
      <c r="H21" s="19"/>
    </row>
    <row r="22" spans="3:9" x14ac:dyDescent="0.45">
      <c r="C22" s="7" t="s">
        <v>78</v>
      </c>
      <c r="F22" s="22" t="s">
        <v>130</v>
      </c>
      <c r="G22" s="22" t="s">
        <v>131</v>
      </c>
      <c r="H22" s="22" t="s">
        <v>132</v>
      </c>
    </row>
    <row r="23" spans="3:9" x14ac:dyDescent="0.45">
      <c r="C23" s="8" t="s">
        <v>79</v>
      </c>
      <c r="F23" s="17">
        <v>2</v>
      </c>
      <c r="G23" s="9" t="s">
        <v>133</v>
      </c>
      <c r="H23" s="9" t="s">
        <v>134</v>
      </c>
    </row>
    <row r="24" spans="3:9" x14ac:dyDescent="0.45">
      <c r="C24" s="8" t="s">
        <v>80</v>
      </c>
      <c r="F24" s="17">
        <v>3</v>
      </c>
      <c r="G24" s="9" t="s">
        <v>135</v>
      </c>
      <c r="H24" s="9" t="s">
        <v>136</v>
      </c>
    </row>
    <row r="25" spans="3:9" x14ac:dyDescent="0.45">
      <c r="C25" s="7" t="s">
        <v>81</v>
      </c>
      <c r="F25" s="17">
        <v>4</v>
      </c>
      <c r="G25" s="9" t="s">
        <v>137</v>
      </c>
      <c r="H25" s="9" t="s">
        <v>138</v>
      </c>
    </row>
    <row r="26" spans="3:9" x14ac:dyDescent="0.45">
      <c r="C26" s="8" t="s">
        <v>82</v>
      </c>
      <c r="F26" s="17">
        <v>5</v>
      </c>
      <c r="G26" s="9" t="s">
        <v>139</v>
      </c>
      <c r="H26" s="9" t="s">
        <v>140</v>
      </c>
    </row>
    <row r="27" spans="3:9" x14ac:dyDescent="0.45">
      <c r="C27" s="8" t="s">
        <v>83</v>
      </c>
      <c r="F27" s="17">
        <v>6</v>
      </c>
      <c r="G27" s="9" t="s">
        <v>141</v>
      </c>
      <c r="H27" s="9" t="s">
        <v>142</v>
      </c>
    </row>
    <row r="28" spans="3:9" x14ac:dyDescent="0.45">
      <c r="F28" s="17">
        <v>8</v>
      </c>
      <c r="G28" s="9" t="s">
        <v>143</v>
      </c>
      <c r="H28" s="9" t="s">
        <v>144</v>
      </c>
    </row>
    <row r="29" spans="3:9" x14ac:dyDescent="0.45">
      <c r="F29" s="17">
        <v>12</v>
      </c>
      <c r="G29" s="9" t="s">
        <v>145</v>
      </c>
      <c r="H29" s="9" t="s">
        <v>146</v>
      </c>
    </row>
  </sheetData>
  <mergeCells count="3">
    <mergeCell ref="F2:H2"/>
    <mergeCell ref="F12:H12"/>
    <mergeCell ref="F21:H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C08FA-00A2-423F-8286-4B8D0B8542BA}">
  <dimension ref="A1:K200"/>
  <sheetViews>
    <sheetView workbookViewId="0">
      <selection activeCell="H3" sqref="H3"/>
    </sheetView>
  </sheetViews>
  <sheetFormatPr defaultRowHeight="14.25" x14ac:dyDescent="0.45"/>
  <cols>
    <col min="1" max="1" width="11.1328125" customWidth="1"/>
    <col min="2" max="2" width="14.19921875" bestFit="1" customWidth="1"/>
    <col min="3" max="3" width="10.3984375" bestFit="1" customWidth="1"/>
    <col min="4" max="4" width="11" bestFit="1" customWidth="1"/>
    <col min="5" max="6" width="12.53125" customWidth="1"/>
    <col min="7" max="7" width="15" customWidth="1"/>
    <col min="8" max="8" width="12.53125" customWidth="1"/>
    <col min="9" max="10" width="13" customWidth="1"/>
    <col min="11" max="11" width="9.59765625" bestFit="1" customWidth="1"/>
  </cols>
  <sheetData>
    <row r="1" spans="1:11" x14ac:dyDescent="0.45">
      <c r="A1" t="s">
        <v>54</v>
      </c>
      <c r="B1" t="s">
        <v>0</v>
      </c>
      <c r="C1" t="s">
        <v>22</v>
      </c>
      <c r="D1" t="s">
        <v>25</v>
      </c>
      <c r="E1" t="s">
        <v>28</v>
      </c>
      <c r="F1" t="s">
        <v>31</v>
      </c>
      <c r="G1" t="s">
        <v>38</v>
      </c>
      <c r="H1" t="s">
        <v>44</v>
      </c>
      <c r="I1" t="s">
        <v>53</v>
      </c>
      <c r="J1" t="s">
        <v>86</v>
      </c>
      <c r="K1" t="s">
        <v>55</v>
      </c>
    </row>
    <row r="2" spans="1:11" x14ac:dyDescent="0.45">
      <c r="A2" s="1">
        <v>3</v>
      </c>
      <c r="B2" s="1" t="s">
        <v>1</v>
      </c>
      <c r="C2" s="1" t="s">
        <v>23</v>
      </c>
      <c r="D2" s="1" t="s">
        <v>26</v>
      </c>
      <c r="E2" s="1" t="s">
        <v>29</v>
      </c>
      <c r="F2" s="1" t="s">
        <v>32</v>
      </c>
      <c r="G2" s="1" t="s">
        <v>30</v>
      </c>
      <c r="H2" s="1" t="s">
        <v>45</v>
      </c>
      <c r="I2" s="1">
        <v>111</v>
      </c>
      <c r="J2" s="1" t="str">
        <f>IF(Table1[[#This Row],[Horse Power]]&lt;100,"Low",
IF(Table1[[#This Row],[Horse Power]]&lt;=150,"Very Low",
IF(Table1[[#This Row],[Horse Power]]&lt;=250,"Average",
IF(Table1[[#This Row],[Horse Power]]&lt;=400,"High","Very High"))))</f>
        <v>Very Low</v>
      </c>
      <c r="K2" s="2">
        <v>13495</v>
      </c>
    </row>
    <row r="3" spans="1:11" x14ac:dyDescent="0.45">
      <c r="A3" s="1">
        <v>3</v>
      </c>
      <c r="B3" s="1" t="s">
        <v>1</v>
      </c>
      <c r="C3" s="1" t="s">
        <v>23</v>
      </c>
      <c r="D3" s="1" t="s">
        <v>26</v>
      </c>
      <c r="E3" s="1" t="s">
        <v>29</v>
      </c>
      <c r="F3" s="1" t="s">
        <v>32</v>
      </c>
      <c r="G3" s="1" t="s">
        <v>30</v>
      </c>
      <c r="H3" s="1" t="s">
        <v>45</v>
      </c>
      <c r="I3" s="1">
        <v>111</v>
      </c>
      <c r="J3" s="1" t="str">
        <f>IF(Table1[[#This Row],[Horse Power]]&lt;100,"Low",
IF(Table1[[#This Row],[Horse Power]]&lt;=150,"Very Low",
IF(Table1[[#This Row],[Horse Power]]&lt;=250,"Average",
IF(Table1[[#This Row],[Horse Power]]&lt;=400,"High","Very High"))))</f>
        <v>Very Low</v>
      </c>
      <c r="K3" s="2">
        <v>16500</v>
      </c>
    </row>
    <row r="4" spans="1:11" x14ac:dyDescent="0.45">
      <c r="A4" s="1">
        <v>1</v>
      </c>
      <c r="B4" s="1" t="s">
        <v>1</v>
      </c>
      <c r="C4" s="1" t="s">
        <v>23</v>
      </c>
      <c r="D4" s="1" t="s">
        <v>26</v>
      </c>
      <c r="E4" s="1" t="s">
        <v>29</v>
      </c>
      <c r="F4" s="1" t="s">
        <v>33</v>
      </c>
      <c r="G4" s="1" t="s">
        <v>39</v>
      </c>
      <c r="H4" s="1" t="s">
        <v>45</v>
      </c>
      <c r="I4" s="1">
        <v>154</v>
      </c>
      <c r="J4" s="1" t="str">
        <f>IF(Table1[[#This Row],[Horse Power]]&lt;100,"Low",
IF(Table1[[#This Row],[Horse Power]]&lt;=150,"Very Low",
IF(Table1[[#This Row],[Horse Power]]&lt;=250,"Average",
IF(Table1[[#This Row],[Horse Power]]&lt;=400,"High","Very High"))))</f>
        <v>Average</v>
      </c>
      <c r="K4" s="2">
        <v>16500</v>
      </c>
    </row>
    <row r="5" spans="1:11" x14ac:dyDescent="0.45">
      <c r="A5" s="1">
        <v>2</v>
      </c>
      <c r="B5" s="1" t="s">
        <v>2</v>
      </c>
      <c r="C5" s="1" t="s">
        <v>23</v>
      </c>
      <c r="D5" s="1" t="s">
        <v>26</v>
      </c>
      <c r="E5" s="1" t="s">
        <v>30</v>
      </c>
      <c r="F5" s="1" t="s">
        <v>34</v>
      </c>
      <c r="G5" s="1" t="s">
        <v>30</v>
      </c>
      <c r="H5" s="1" t="s">
        <v>45</v>
      </c>
      <c r="I5" s="1">
        <v>102</v>
      </c>
      <c r="J5" s="1" t="str">
        <f>IF(Table1[[#This Row],[Horse Power]]&lt;100,"Low",
IF(Table1[[#This Row],[Horse Power]]&lt;=150,"Very Low",
IF(Table1[[#This Row],[Horse Power]]&lt;=250,"Average",
IF(Table1[[#This Row],[Horse Power]]&lt;=400,"High","Very High"))))</f>
        <v>Very Low</v>
      </c>
      <c r="K5" s="2">
        <v>13950</v>
      </c>
    </row>
    <row r="6" spans="1:11" x14ac:dyDescent="0.45">
      <c r="A6" s="1">
        <v>2</v>
      </c>
      <c r="B6" s="1" t="s">
        <v>2</v>
      </c>
      <c r="C6" s="1" t="s">
        <v>23</v>
      </c>
      <c r="D6" s="1" t="s">
        <v>26</v>
      </c>
      <c r="E6" s="1" t="s">
        <v>30</v>
      </c>
      <c r="F6" s="1" t="s">
        <v>34</v>
      </c>
      <c r="G6" s="1" t="s">
        <v>40</v>
      </c>
      <c r="H6" s="1" t="s">
        <v>45</v>
      </c>
      <c r="I6" s="1">
        <v>115</v>
      </c>
      <c r="J6" s="1" t="str">
        <f>IF(Table1[[#This Row],[Horse Power]]&lt;100,"Low",
IF(Table1[[#This Row],[Horse Power]]&lt;=150,"Very Low",
IF(Table1[[#This Row],[Horse Power]]&lt;=250,"Average",
IF(Table1[[#This Row],[Horse Power]]&lt;=400,"High","Very High"))))</f>
        <v>Very Low</v>
      </c>
      <c r="K6" s="2">
        <v>17450</v>
      </c>
    </row>
    <row r="7" spans="1:11" x14ac:dyDescent="0.45">
      <c r="A7" s="1">
        <v>2</v>
      </c>
      <c r="B7" s="1" t="s">
        <v>2</v>
      </c>
      <c r="C7" s="1" t="s">
        <v>23</v>
      </c>
      <c r="D7" s="1" t="s">
        <v>26</v>
      </c>
      <c r="E7" s="1" t="s">
        <v>29</v>
      </c>
      <c r="F7" s="1" t="s">
        <v>34</v>
      </c>
      <c r="G7" s="1" t="s">
        <v>40</v>
      </c>
      <c r="H7" s="1" t="s">
        <v>45</v>
      </c>
      <c r="I7" s="1">
        <v>110</v>
      </c>
      <c r="J7" s="1" t="str">
        <f>IF(Table1[[#This Row],[Horse Power]]&lt;100,"Low",
IF(Table1[[#This Row],[Horse Power]]&lt;=150,"Very Low",
IF(Table1[[#This Row],[Horse Power]]&lt;=250,"Average",
IF(Table1[[#This Row],[Horse Power]]&lt;=400,"High","Very High"))))</f>
        <v>Very Low</v>
      </c>
      <c r="K7" s="2">
        <v>15250</v>
      </c>
    </row>
    <row r="8" spans="1:11" x14ac:dyDescent="0.45">
      <c r="A8" s="1">
        <v>1</v>
      </c>
      <c r="B8" s="1" t="s">
        <v>2</v>
      </c>
      <c r="C8" s="1" t="s">
        <v>23</v>
      </c>
      <c r="D8" s="1" t="s">
        <v>26</v>
      </c>
      <c r="E8" s="1" t="s">
        <v>30</v>
      </c>
      <c r="F8" s="1" t="s">
        <v>34</v>
      </c>
      <c r="G8" s="1" t="s">
        <v>40</v>
      </c>
      <c r="H8" s="1" t="s">
        <v>45</v>
      </c>
      <c r="I8" s="1">
        <v>110</v>
      </c>
      <c r="J8" s="1" t="str">
        <f>IF(Table1[[#This Row],[Horse Power]]&lt;100,"Low",
IF(Table1[[#This Row],[Horse Power]]&lt;=150,"Very Low",
IF(Table1[[#This Row],[Horse Power]]&lt;=250,"Average",
IF(Table1[[#This Row],[Horse Power]]&lt;=400,"High","Very High"))))</f>
        <v>Very Low</v>
      </c>
      <c r="K8" s="2">
        <v>17710</v>
      </c>
    </row>
    <row r="9" spans="1:11" x14ac:dyDescent="0.45">
      <c r="A9" s="1">
        <v>1</v>
      </c>
      <c r="B9" s="1" t="s">
        <v>2</v>
      </c>
      <c r="C9" s="1" t="s">
        <v>23</v>
      </c>
      <c r="D9" s="1" t="s">
        <v>26</v>
      </c>
      <c r="E9" s="1" t="s">
        <v>30</v>
      </c>
      <c r="F9" s="1" t="s">
        <v>34</v>
      </c>
      <c r="G9" s="1" t="s">
        <v>40</v>
      </c>
      <c r="H9" s="1" t="s">
        <v>45</v>
      </c>
      <c r="I9" s="1">
        <v>110</v>
      </c>
      <c r="J9" s="1" t="str">
        <f>IF(Table1[[#This Row],[Horse Power]]&lt;100,"Low",
IF(Table1[[#This Row],[Horse Power]]&lt;=150,"Very Low",
IF(Table1[[#This Row],[Horse Power]]&lt;=250,"Average",
IF(Table1[[#This Row],[Horse Power]]&lt;=400,"High","Very High"))))</f>
        <v>Very Low</v>
      </c>
      <c r="K9" s="2">
        <v>18920</v>
      </c>
    </row>
    <row r="10" spans="1:11" x14ac:dyDescent="0.45">
      <c r="A10" s="1">
        <v>1</v>
      </c>
      <c r="B10" s="1" t="s">
        <v>2</v>
      </c>
      <c r="C10" s="1" t="s">
        <v>23</v>
      </c>
      <c r="D10" s="1" t="s">
        <v>27</v>
      </c>
      <c r="E10" s="1" t="s">
        <v>30</v>
      </c>
      <c r="F10" s="1" t="s">
        <v>34</v>
      </c>
      <c r="G10" s="1" t="s">
        <v>40</v>
      </c>
      <c r="H10" s="1" t="s">
        <v>45</v>
      </c>
      <c r="I10" s="1">
        <v>140</v>
      </c>
      <c r="J10" s="1" t="str">
        <f>IF(Table1[[#This Row],[Horse Power]]&lt;100,"Low",
IF(Table1[[#This Row],[Horse Power]]&lt;=150,"Very Low",
IF(Table1[[#This Row],[Horse Power]]&lt;=250,"Average",
IF(Table1[[#This Row],[Horse Power]]&lt;=400,"High","Very High"))))</f>
        <v>Very Low</v>
      </c>
      <c r="K10" s="2">
        <v>23875</v>
      </c>
    </row>
    <row r="11" spans="1:11" x14ac:dyDescent="0.45">
      <c r="A11" s="1">
        <v>2</v>
      </c>
      <c r="B11" s="1" t="s">
        <v>3</v>
      </c>
      <c r="C11" s="1" t="s">
        <v>23</v>
      </c>
      <c r="D11" s="1" t="s">
        <v>26</v>
      </c>
      <c r="E11" s="1" t="s">
        <v>29</v>
      </c>
      <c r="F11" s="1" t="s">
        <v>34</v>
      </c>
      <c r="G11" s="1" t="s">
        <v>30</v>
      </c>
      <c r="H11" s="1" t="s">
        <v>45</v>
      </c>
      <c r="I11" s="1">
        <v>101</v>
      </c>
      <c r="J11" s="1" t="str">
        <f>IF(Table1[[#This Row],[Horse Power]]&lt;100,"Low",
IF(Table1[[#This Row],[Horse Power]]&lt;=150,"Very Low",
IF(Table1[[#This Row],[Horse Power]]&lt;=250,"Average",
IF(Table1[[#This Row],[Horse Power]]&lt;=400,"High","Very High"))))</f>
        <v>Very Low</v>
      </c>
      <c r="K11" s="2">
        <v>16430</v>
      </c>
    </row>
    <row r="12" spans="1:11" x14ac:dyDescent="0.45">
      <c r="A12" s="1">
        <v>0</v>
      </c>
      <c r="B12" s="1" t="s">
        <v>3</v>
      </c>
      <c r="C12" s="1" t="s">
        <v>23</v>
      </c>
      <c r="D12" s="1" t="s">
        <v>26</v>
      </c>
      <c r="E12" s="1" t="s">
        <v>30</v>
      </c>
      <c r="F12" s="1" t="s">
        <v>34</v>
      </c>
      <c r="G12" s="1" t="s">
        <v>30</v>
      </c>
      <c r="H12" s="1" t="s">
        <v>45</v>
      </c>
      <c r="I12" s="1">
        <v>101</v>
      </c>
      <c r="J12" s="1" t="str">
        <f>IF(Table1[[#This Row],[Horse Power]]&lt;100,"Low",
IF(Table1[[#This Row],[Horse Power]]&lt;=150,"Very Low",
IF(Table1[[#This Row],[Horse Power]]&lt;=250,"Average",
IF(Table1[[#This Row],[Horse Power]]&lt;=400,"High","Very High"))))</f>
        <v>Very Low</v>
      </c>
      <c r="K12" s="2">
        <v>16925</v>
      </c>
    </row>
    <row r="13" spans="1:11" x14ac:dyDescent="0.45">
      <c r="A13" s="1">
        <v>0</v>
      </c>
      <c r="B13" s="1" t="s">
        <v>3</v>
      </c>
      <c r="C13" s="1" t="s">
        <v>23</v>
      </c>
      <c r="D13" s="1" t="s">
        <v>26</v>
      </c>
      <c r="E13" s="1" t="s">
        <v>29</v>
      </c>
      <c r="F13" s="1" t="s">
        <v>34</v>
      </c>
      <c r="G13" s="1" t="s">
        <v>39</v>
      </c>
      <c r="H13" s="1" t="s">
        <v>45</v>
      </c>
      <c r="I13" s="1">
        <v>121</v>
      </c>
      <c r="J13" s="1" t="str">
        <f>IF(Table1[[#This Row],[Horse Power]]&lt;100,"Low",
IF(Table1[[#This Row],[Horse Power]]&lt;=150,"Very Low",
IF(Table1[[#This Row],[Horse Power]]&lt;=250,"Average",
IF(Table1[[#This Row],[Horse Power]]&lt;=400,"High","Very High"))))</f>
        <v>Very Low</v>
      </c>
      <c r="K13" s="2">
        <v>20970</v>
      </c>
    </row>
    <row r="14" spans="1:11" x14ac:dyDescent="0.45">
      <c r="A14" s="1">
        <v>0</v>
      </c>
      <c r="B14" s="1" t="s">
        <v>3</v>
      </c>
      <c r="C14" s="1" t="s">
        <v>23</v>
      </c>
      <c r="D14" s="1" t="s">
        <v>26</v>
      </c>
      <c r="E14" s="1" t="s">
        <v>30</v>
      </c>
      <c r="F14" s="1" t="s">
        <v>34</v>
      </c>
      <c r="G14" s="1" t="s">
        <v>39</v>
      </c>
      <c r="H14" s="1" t="s">
        <v>45</v>
      </c>
      <c r="I14" s="1">
        <v>121</v>
      </c>
      <c r="J14" s="1" t="str">
        <f>IF(Table1[[#This Row],[Horse Power]]&lt;100,"Low",
IF(Table1[[#This Row],[Horse Power]]&lt;=150,"Very Low",
IF(Table1[[#This Row],[Horse Power]]&lt;=250,"Average",
IF(Table1[[#This Row],[Horse Power]]&lt;=400,"High","Very High"))))</f>
        <v>Very Low</v>
      </c>
      <c r="K14" s="2">
        <v>21105</v>
      </c>
    </row>
    <row r="15" spans="1:11" x14ac:dyDescent="0.45">
      <c r="A15" s="1">
        <v>1</v>
      </c>
      <c r="B15" s="1" t="s">
        <v>3</v>
      </c>
      <c r="C15" s="1" t="s">
        <v>23</v>
      </c>
      <c r="D15" s="1" t="s">
        <v>26</v>
      </c>
      <c r="E15" s="1" t="s">
        <v>30</v>
      </c>
      <c r="F15" s="1" t="s">
        <v>34</v>
      </c>
      <c r="G15" s="1" t="s">
        <v>39</v>
      </c>
      <c r="H15" s="1" t="s">
        <v>45</v>
      </c>
      <c r="I15" s="1">
        <v>121</v>
      </c>
      <c r="J15" s="1" t="str">
        <f>IF(Table1[[#This Row],[Horse Power]]&lt;100,"Low",
IF(Table1[[#This Row],[Horse Power]]&lt;=150,"Very Low",
IF(Table1[[#This Row],[Horse Power]]&lt;=250,"Average",
IF(Table1[[#This Row],[Horse Power]]&lt;=400,"High","Very High"))))</f>
        <v>Very Low</v>
      </c>
      <c r="K15" s="2">
        <v>24565</v>
      </c>
    </row>
    <row r="16" spans="1:11" x14ac:dyDescent="0.45">
      <c r="A16" s="1">
        <v>0</v>
      </c>
      <c r="B16" s="1" t="s">
        <v>3</v>
      </c>
      <c r="C16" s="1" t="s">
        <v>23</v>
      </c>
      <c r="D16" s="1" t="s">
        <v>26</v>
      </c>
      <c r="E16" s="1" t="s">
        <v>30</v>
      </c>
      <c r="F16" s="1" t="s">
        <v>34</v>
      </c>
      <c r="G16" s="1" t="s">
        <v>39</v>
      </c>
      <c r="H16" s="1" t="s">
        <v>45</v>
      </c>
      <c r="I16" s="1">
        <v>182</v>
      </c>
      <c r="J16" s="1" t="str">
        <f>IF(Table1[[#This Row],[Horse Power]]&lt;100,"Low",
IF(Table1[[#This Row],[Horse Power]]&lt;=150,"Very Low",
IF(Table1[[#This Row],[Horse Power]]&lt;=250,"Average",
IF(Table1[[#This Row],[Horse Power]]&lt;=400,"High","Very High"))))</f>
        <v>Average</v>
      </c>
      <c r="K16" s="2">
        <v>30760</v>
      </c>
    </row>
    <row r="17" spans="1:11" x14ac:dyDescent="0.45">
      <c r="A17" s="1">
        <v>0</v>
      </c>
      <c r="B17" s="1" t="s">
        <v>3</v>
      </c>
      <c r="C17" s="1" t="s">
        <v>23</v>
      </c>
      <c r="D17" s="1" t="s">
        <v>26</v>
      </c>
      <c r="E17" s="1" t="s">
        <v>29</v>
      </c>
      <c r="F17" s="1" t="s">
        <v>34</v>
      </c>
      <c r="G17" s="1" t="s">
        <v>39</v>
      </c>
      <c r="H17" s="1" t="s">
        <v>45</v>
      </c>
      <c r="I17" s="1">
        <v>182</v>
      </c>
      <c r="J17" s="1" t="str">
        <f>IF(Table1[[#This Row],[Horse Power]]&lt;100,"Low",
IF(Table1[[#This Row],[Horse Power]]&lt;=150,"Very Low",
IF(Table1[[#This Row],[Horse Power]]&lt;=250,"Average",
IF(Table1[[#This Row],[Horse Power]]&lt;=400,"High","Very High"))))</f>
        <v>Average</v>
      </c>
      <c r="K17" s="2">
        <v>41315</v>
      </c>
    </row>
    <row r="18" spans="1:11" x14ac:dyDescent="0.45">
      <c r="A18" s="1">
        <v>0</v>
      </c>
      <c r="B18" s="1" t="s">
        <v>3</v>
      </c>
      <c r="C18" s="1" t="s">
        <v>23</v>
      </c>
      <c r="D18" s="1" t="s">
        <v>26</v>
      </c>
      <c r="E18" s="1" t="s">
        <v>30</v>
      </c>
      <c r="F18" s="1" t="s">
        <v>34</v>
      </c>
      <c r="G18" s="1" t="s">
        <v>39</v>
      </c>
      <c r="H18" s="1" t="s">
        <v>45</v>
      </c>
      <c r="I18" s="1">
        <v>182</v>
      </c>
      <c r="J18" s="1" t="str">
        <f>IF(Table1[[#This Row],[Horse Power]]&lt;100,"Low",
IF(Table1[[#This Row],[Horse Power]]&lt;=150,"Very Low",
IF(Table1[[#This Row],[Horse Power]]&lt;=250,"Average",
IF(Table1[[#This Row],[Horse Power]]&lt;=400,"High","Very High"))))</f>
        <v>Average</v>
      </c>
      <c r="K18" s="2">
        <v>36880</v>
      </c>
    </row>
    <row r="19" spans="1:11" x14ac:dyDescent="0.45">
      <c r="A19" s="1">
        <v>2</v>
      </c>
      <c r="B19" s="1" t="s">
        <v>4</v>
      </c>
      <c r="C19" s="1" t="s">
        <v>23</v>
      </c>
      <c r="D19" s="1" t="s">
        <v>26</v>
      </c>
      <c r="E19" s="1" t="s">
        <v>29</v>
      </c>
      <c r="F19" s="1" t="s">
        <v>35</v>
      </c>
      <c r="G19" s="1" t="s">
        <v>41</v>
      </c>
      <c r="H19" s="1" t="s">
        <v>46</v>
      </c>
      <c r="I19" s="1">
        <v>48</v>
      </c>
      <c r="J19" s="1" t="str">
        <f>IF(Table1[[#This Row],[Horse Power]]&lt;100,"Low",
IF(Table1[[#This Row],[Horse Power]]&lt;=150,"Very Low",
IF(Table1[[#This Row],[Horse Power]]&lt;=250,"Average",
IF(Table1[[#This Row],[Horse Power]]&lt;=400,"High","Very High"))))</f>
        <v>Low</v>
      </c>
      <c r="K19" s="2">
        <v>5151</v>
      </c>
    </row>
    <row r="20" spans="1:11" x14ac:dyDescent="0.45">
      <c r="A20" s="1">
        <v>1</v>
      </c>
      <c r="B20" s="1" t="s">
        <v>4</v>
      </c>
      <c r="C20" s="1" t="s">
        <v>23</v>
      </c>
      <c r="D20" s="1" t="s">
        <v>26</v>
      </c>
      <c r="E20" s="1" t="s">
        <v>29</v>
      </c>
      <c r="F20" s="1" t="s">
        <v>34</v>
      </c>
      <c r="G20" s="1" t="s">
        <v>30</v>
      </c>
      <c r="H20" s="1" t="s">
        <v>46</v>
      </c>
      <c r="I20" s="1">
        <v>70</v>
      </c>
      <c r="J20" s="1" t="str">
        <f>IF(Table1[[#This Row],[Horse Power]]&lt;100,"Low",
IF(Table1[[#This Row],[Horse Power]]&lt;=150,"Very Low",
IF(Table1[[#This Row],[Horse Power]]&lt;=250,"Average",
IF(Table1[[#This Row],[Horse Power]]&lt;=400,"High","Very High"))))</f>
        <v>Low</v>
      </c>
      <c r="K20" s="2">
        <v>6295</v>
      </c>
    </row>
    <row r="21" spans="1:11" x14ac:dyDescent="0.45">
      <c r="A21" s="1">
        <v>0</v>
      </c>
      <c r="B21" s="1" t="s">
        <v>4</v>
      </c>
      <c r="C21" s="1" t="s">
        <v>23</v>
      </c>
      <c r="D21" s="1" t="s">
        <v>26</v>
      </c>
      <c r="E21" s="1" t="s">
        <v>30</v>
      </c>
      <c r="F21" s="1" t="s">
        <v>34</v>
      </c>
      <c r="G21" s="1" t="s">
        <v>30</v>
      </c>
      <c r="H21" s="1" t="s">
        <v>46</v>
      </c>
      <c r="I21" s="1">
        <v>70</v>
      </c>
      <c r="J21" s="1" t="str">
        <f>IF(Table1[[#This Row],[Horse Power]]&lt;100,"Low",
IF(Table1[[#This Row],[Horse Power]]&lt;=150,"Very Low",
IF(Table1[[#This Row],[Horse Power]]&lt;=250,"Average",
IF(Table1[[#This Row],[Horse Power]]&lt;=400,"High","Very High"))))</f>
        <v>Low</v>
      </c>
      <c r="K21" s="2">
        <v>6575</v>
      </c>
    </row>
    <row r="22" spans="1:11" x14ac:dyDescent="0.45">
      <c r="A22" s="1">
        <v>1</v>
      </c>
      <c r="B22" s="1" t="s">
        <v>5</v>
      </c>
      <c r="C22" s="1" t="s">
        <v>23</v>
      </c>
      <c r="D22" s="1" t="s">
        <v>26</v>
      </c>
      <c r="E22" s="1" t="s">
        <v>29</v>
      </c>
      <c r="F22" s="1" t="s">
        <v>34</v>
      </c>
      <c r="G22" s="1" t="s">
        <v>30</v>
      </c>
      <c r="H22" s="1" t="s">
        <v>46</v>
      </c>
      <c r="I22" s="1">
        <v>68</v>
      </c>
      <c r="J22" s="1" t="str">
        <f>IF(Table1[[#This Row],[Horse Power]]&lt;100,"Low",
IF(Table1[[#This Row],[Horse Power]]&lt;=150,"Very Low",
IF(Table1[[#This Row],[Horse Power]]&lt;=250,"Average",
IF(Table1[[#This Row],[Horse Power]]&lt;=400,"High","Very High"))))</f>
        <v>Low</v>
      </c>
      <c r="K22" s="2">
        <v>5572</v>
      </c>
    </row>
    <row r="23" spans="1:11" x14ac:dyDescent="0.45">
      <c r="A23" s="1">
        <v>1</v>
      </c>
      <c r="B23" s="1" t="s">
        <v>5</v>
      </c>
      <c r="C23" s="1" t="s">
        <v>23</v>
      </c>
      <c r="D23" s="1" t="s">
        <v>26</v>
      </c>
      <c r="E23" s="1" t="s">
        <v>29</v>
      </c>
      <c r="F23" s="1" t="s">
        <v>34</v>
      </c>
      <c r="G23" s="1" t="s">
        <v>30</v>
      </c>
      <c r="H23" s="1" t="s">
        <v>46</v>
      </c>
      <c r="I23" s="1">
        <v>68</v>
      </c>
      <c r="J23" s="1" t="str">
        <f>IF(Table1[[#This Row],[Horse Power]]&lt;100,"Low",
IF(Table1[[#This Row],[Horse Power]]&lt;=150,"Very Low",
IF(Table1[[#This Row],[Horse Power]]&lt;=250,"Average",
IF(Table1[[#This Row],[Horse Power]]&lt;=400,"High","Very High"))))</f>
        <v>Low</v>
      </c>
      <c r="K23" s="2">
        <v>6377</v>
      </c>
    </row>
    <row r="24" spans="1:11" x14ac:dyDescent="0.45">
      <c r="A24" s="1">
        <v>1</v>
      </c>
      <c r="B24" s="1" t="s">
        <v>5</v>
      </c>
      <c r="C24" s="1" t="s">
        <v>23</v>
      </c>
      <c r="D24" s="1" t="s">
        <v>27</v>
      </c>
      <c r="E24" s="1" t="s">
        <v>29</v>
      </c>
      <c r="F24" s="1" t="s">
        <v>34</v>
      </c>
      <c r="G24" s="1" t="s">
        <v>30</v>
      </c>
      <c r="H24" s="1" t="s">
        <v>45</v>
      </c>
      <c r="I24" s="1">
        <v>102</v>
      </c>
      <c r="J24" s="1" t="str">
        <f>IF(Table1[[#This Row],[Horse Power]]&lt;100,"Low",
IF(Table1[[#This Row],[Horse Power]]&lt;=150,"Very Low",
IF(Table1[[#This Row],[Horse Power]]&lt;=250,"Average",
IF(Table1[[#This Row],[Horse Power]]&lt;=400,"High","Very High"))))</f>
        <v>Very Low</v>
      </c>
      <c r="K24" s="2">
        <v>7957</v>
      </c>
    </row>
    <row r="25" spans="1:11" x14ac:dyDescent="0.45">
      <c r="A25" s="1">
        <v>1</v>
      </c>
      <c r="B25" s="1" t="s">
        <v>5</v>
      </c>
      <c r="C25" s="1" t="s">
        <v>23</v>
      </c>
      <c r="D25" s="1" t="s">
        <v>26</v>
      </c>
      <c r="E25" s="1" t="s">
        <v>30</v>
      </c>
      <c r="F25" s="1" t="s">
        <v>34</v>
      </c>
      <c r="G25" s="1" t="s">
        <v>30</v>
      </c>
      <c r="H25" s="1" t="s">
        <v>46</v>
      </c>
      <c r="I25" s="1">
        <v>68</v>
      </c>
      <c r="J25" s="1" t="str">
        <f>IF(Table1[[#This Row],[Horse Power]]&lt;100,"Low",
IF(Table1[[#This Row],[Horse Power]]&lt;=150,"Very Low",
IF(Table1[[#This Row],[Horse Power]]&lt;=250,"Average",
IF(Table1[[#This Row],[Horse Power]]&lt;=400,"High","Very High"))))</f>
        <v>Low</v>
      </c>
      <c r="K25" s="2">
        <v>6229</v>
      </c>
    </row>
    <row r="26" spans="1:11" x14ac:dyDescent="0.45">
      <c r="A26" s="1">
        <v>1</v>
      </c>
      <c r="B26" s="1" t="s">
        <v>5</v>
      </c>
      <c r="C26" s="1" t="s">
        <v>23</v>
      </c>
      <c r="D26" s="1" t="s">
        <v>26</v>
      </c>
      <c r="E26" s="1" t="s">
        <v>30</v>
      </c>
      <c r="F26" s="1" t="s">
        <v>34</v>
      </c>
      <c r="G26" s="1" t="s">
        <v>30</v>
      </c>
      <c r="H26" s="1" t="s">
        <v>46</v>
      </c>
      <c r="I26" s="1">
        <v>68</v>
      </c>
      <c r="J26" s="1" t="str">
        <f>IF(Table1[[#This Row],[Horse Power]]&lt;100,"Low",
IF(Table1[[#This Row],[Horse Power]]&lt;=150,"Very Low",
IF(Table1[[#This Row],[Horse Power]]&lt;=250,"Average",
IF(Table1[[#This Row],[Horse Power]]&lt;=400,"High","Very High"))))</f>
        <v>Low</v>
      </c>
      <c r="K26" s="2">
        <v>6692</v>
      </c>
    </row>
    <row r="27" spans="1:11" x14ac:dyDescent="0.45">
      <c r="A27" s="1">
        <v>1</v>
      </c>
      <c r="B27" s="1" t="s">
        <v>5</v>
      </c>
      <c r="C27" s="1" t="s">
        <v>23</v>
      </c>
      <c r="D27" s="1" t="s">
        <v>26</v>
      </c>
      <c r="E27" s="1" t="s">
        <v>30</v>
      </c>
      <c r="F27" s="1" t="s">
        <v>34</v>
      </c>
      <c r="G27" s="1" t="s">
        <v>30</v>
      </c>
      <c r="H27" s="1" t="s">
        <v>46</v>
      </c>
      <c r="I27" s="1">
        <v>68</v>
      </c>
      <c r="J27" s="1" t="str">
        <f>IF(Table1[[#This Row],[Horse Power]]&lt;100,"Low",
IF(Table1[[#This Row],[Horse Power]]&lt;=150,"Very Low",
IF(Table1[[#This Row],[Horse Power]]&lt;=250,"Average",
IF(Table1[[#This Row],[Horse Power]]&lt;=400,"High","Very High"))))</f>
        <v>Low</v>
      </c>
      <c r="K27" s="2">
        <v>7609</v>
      </c>
    </row>
    <row r="28" spans="1:11" x14ac:dyDescent="0.45">
      <c r="A28" s="1">
        <v>1</v>
      </c>
      <c r="B28" s="1" t="s">
        <v>5</v>
      </c>
      <c r="C28" s="1" t="s">
        <v>23</v>
      </c>
      <c r="D28" s="1" t="s">
        <v>27</v>
      </c>
      <c r="E28" s="1" t="s">
        <v>29</v>
      </c>
      <c r="F28" s="1" t="s">
        <v>34</v>
      </c>
      <c r="G28" s="1" t="s">
        <v>30</v>
      </c>
      <c r="H28" s="1" t="s">
        <v>45</v>
      </c>
      <c r="I28" s="1">
        <v>102</v>
      </c>
      <c r="J28" s="1" t="str">
        <f>IF(Table1[[#This Row],[Horse Power]]&lt;100,"Low",
IF(Table1[[#This Row],[Horse Power]]&lt;=150,"Very Low",
IF(Table1[[#This Row],[Horse Power]]&lt;=250,"Average",
IF(Table1[[#This Row],[Horse Power]]&lt;=400,"High","Very High"))))</f>
        <v>Very Low</v>
      </c>
      <c r="K28" s="2">
        <v>8558</v>
      </c>
    </row>
    <row r="29" spans="1:11" x14ac:dyDescent="0.45">
      <c r="A29" s="1">
        <v>-1</v>
      </c>
      <c r="B29" s="1" t="s">
        <v>5</v>
      </c>
      <c r="C29" s="1" t="s">
        <v>23</v>
      </c>
      <c r="D29" s="1" t="s">
        <v>26</v>
      </c>
      <c r="E29" s="1" t="s">
        <v>30</v>
      </c>
      <c r="F29" s="1" t="s">
        <v>34</v>
      </c>
      <c r="G29" s="1" t="s">
        <v>30</v>
      </c>
      <c r="H29" s="1" t="s">
        <v>46</v>
      </c>
      <c r="I29" s="1">
        <v>88</v>
      </c>
      <c r="J29" s="1" t="str">
        <f>IF(Table1[[#This Row],[Horse Power]]&lt;100,"Low",
IF(Table1[[#This Row],[Horse Power]]&lt;=150,"Very Low",
IF(Table1[[#This Row],[Horse Power]]&lt;=250,"Average",
IF(Table1[[#This Row],[Horse Power]]&lt;=400,"High","Very High"))))</f>
        <v>Low</v>
      </c>
      <c r="K29" s="2">
        <v>8921</v>
      </c>
    </row>
    <row r="30" spans="1:11" x14ac:dyDescent="0.45">
      <c r="A30" s="1">
        <v>3</v>
      </c>
      <c r="B30" s="1" t="s">
        <v>5</v>
      </c>
      <c r="C30" s="1" t="s">
        <v>23</v>
      </c>
      <c r="D30" s="1" t="s">
        <v>27</v>
      </c>
      <c r="E30" s="1" t="s">
        <v>29</v>
      </c>
      <c r="F30" s="1" t="s">
        <v>34</v>
      </c>
      <c r="G30" s="1" t="s">
        <v>30</v>
      </c>
      <c r="H30" s="1" t="s">
        <v>47</v>
      </c>
      <c r="I30" s="1">
        <v>145</v>
      </c>
      <c r="J30" s="1" t="str">
        <f>IF(Table1[[#This Row],[Horse Power]]&lt;100,"Low",
IF(Table1[[#This Row],[Horse Power]]&lt;=150,"Very Low",
IF(Table1[[#This Row],[Horse Power]]&lt;=250,"Average",
IF(Table1[[#This Row],[Horse Power]]&lt;=400,"High","Very High"))))</f>
        <v>Very Low</v>
      </c>
      <c r="K30" s="2">
        <v>12964</v>
      </c>
    </row>
    <row r="31" spans="1:11" x14ac:dyDescent="0.45">
      <c r="A31" s="1">
        <v>2</v>
      </c>
      <c r="B31" s="1" t="s">
        <v>6</v>
      </c>
      <c r="C31" s="1" t="s">
        <v>23</v>
      </c>
      <c r="D31" s="1" t="s">
        <v>26</v>
      </c>
      <c r="E31" s="1" t="s">
        <v>29</v>
      </c>
      <c r="F31" s="1" t="s">
        <v>34</v>
      </c>
      <c r="G31" s="1" t="s">
        <v>30</v>
      </c>
      <c r="H31" s="1" t="s">
        <v>48</v>
      </c>
      <c r="I31" s="1">
        <v>58</v>
      </c>
      <c r="J31" s="1" t="str">
        <f>IF(Table1[[#This Row],[Horse Power]]&lt;100,"Low",
IF(Table1[[#This Row],[Horse Power]]&lt;=150,"Very Low",
IF(Table1[[#This Row],[Horse Power]]&lt;=250,"Average",
IF(Table1[[#This Row],[Horse Power]]&lt;=400,"High","Very High"))))</f>
        <v>Low</v>
      </c>
      <c r="K31" s="2">
        <v>6479</v>
      </c>
    </row>
    <row r="32" spans="1:11" x14ac:dyDescent="0.45">
      <c r="A32" s="1">
        <v>2</v>
      </c>
      <c r="B32" s="1" t="s">
        <v>6</v>
      </c>
      <c r="C32" s="1" t="s">
        <v>23</v>
      </c>
      <c r="D32" s="1" t="s">
        <v>26</v>
      </c>
      <c r="E32" s="1" t="s">
        <v>29</v>
      </c>
      <c r="F32" s="1" t="s">
        <v>34</v>
      </c>
      <c r="G32" s="1" t="s">
        <v>30</v>
      </c>
      <c r="H32" s="1" t="s">
        <v>48</v>
      </c>
      <c r="I32" s="1">
        <v>76</v>
      </c>
      <c r="J32" s="1" t="str">
        <f>IF(Table1[[#This Row],[Horse Power]]&lt;100,"Low",
IF(Table1[[#This Row],[Horse Power]]&lt;=150,"Very Low",
IF(Table1[[#This Row],[Horse Power]]&lt;=250,"Average",
IF(Table1[[#This Row],[Horse Power]]&lt;=400,"High","Very High"))))</f>
        <v>Low</v>
      </c>
      <c r="K32" s="2">
        <v>6855</v>
      </c>
    </row>
    <row r="33" spans="1:11" x14ac:dyDescent="0.45">
      <c r="A33" s="1">
        <v>1</v>
      </c>
      <c r="B33" s="1" t="s">
        <v>6</v>
      </c>
      <c r="C33" s="1" t="s">
        <v>23</v>
      </c>
      <c r="D33" s="1" t="s">
        <v>26</v>
      </c>
      <c r="E33" s="1" t="s">
        <v>29</v>
      </c>
      <c r="F33" s="1" t="s">
        <v>34</v>
      </c>
      <c r="G33" s="1" t="s">
        <v>30</v>
      </c>
      <c r="H33" s="1" t="s">
        <v>48</v>
      </c>
      <c r="I33" s="1">
        <v>60</v>
      </c>
      <c r="J33" s="1" t="str">
        <f>IF(Table1[[#This Row],[Horse Power]]&lt;100,"Low",
IF(Table1[[#This Row],[Horse Power]]&lt;=150,"Very Low",
IF(Table1[[#This Row],[Horse Power]]&lt;=250,"Average",
IF(Table1[[#This Row],[Horse Power]]&lt;=400,"High","Very High"))))</f>
        <v>Low</v>
      </c>
      <c r="K33" s="2">
        <v>5399</v>
      </c>
    </row>
    <row r="34" spans="1:11" x14ac:dyDescent="0.45">
      <c r="A34" s="1">
        <v>1</v>
      </c>
      <c r="B34" s="1" t="s">
        <v>6</v>
      </c>
      <c r="C34" s="1" t="s">
        <v>23</v>
      </c>
      <c r="D34" s="1" t="s">
        <v>26</v>
      </c>
      <c r="E34" s="1" t="s">
        <v>29</v>
      </c>
      <c r="F34" s="1" t="s">
        <v>34</v>
      </c>
      <c r="G34" s="1" t="s">
        <v>30</v>
      </c>
      <c r="H34" s="1" t="s">
        <v>48</v>
      </c>
      <c r="I34" s="1">
        <v>76</v>
      </c>
      <c r="J34" s="1" t="str">
        <f>IF(Table1[[#This Row],[Horse Power]]&lt;100,"Low",
IF(Table1[[#This Row],[Horse Power]]&lt;=150,"Very Low",
IF(Table1[[#This Row],[Horse Power]]&lt;=250,"Average",
IF(Table1[[#This Row],[Horse Power]]&lt;=400,"High","Very High"))))</f>
        <v>Low</v>
      </c>
      <c r="K34" s="2">
        <v>6529</v>
      </c>
    </row>
    <row r="35" spans="1:11" x14ac:dyDescent="0.45">
      <c r="A35" s="1">
        <v>1</v>
      </c>
      <c r="B35" s="1" t="s">
        <v>6</v>
      </c>
      <c r="C35" s="1" t="s">
        <v>23</v>
      </c>
      <c r="D35" s="1" t="s">
        <v>26</v>
      </c>
      <c r="E35" s="1" t="s">
        <v>29</v>
      </c>
      <c r="F35" s="1" t="s">
        <v>34</v>
      </c>
      <c r="G35" s="1" t="s">
        <v>30</v>
      </c>
      <c r="H35" s="1" t="s">
        <v>48</v>
      </c>
      <c r="I35" s="1">
        <v>76</v>
      </c>
      <c r="J35" s="1" t="str">
        <f>IF(Table1[[#This Row],[Horse Power]]&lt;100,"Low",
IF(Table1[[#This Row],[Horse Power]]&lt;=150,"Very Low",
IF(Table1[[#This Row],[Horse Power]]&lt;=250,"Average",
IF(Table1[[#This Row],[Horse Power]]&lt;=400,"High","Very High"))))</f>
        <v>Low</v>
      </c>
      <c r="K35" s="2">
        <v>7129</v>
      </c>
    </row>
    <row r="36" spans="1:11" x14ac:dyDescent="0.45">
      <c r="A36" s="1">
        <v>0</v>
      </c>
      <c r="B36" s="1" t="s">
        <v>6</v>
      </c>
      <c r="C36" s="1" t="s">
        <v>23</v>
      </c>
      <c r="D36" s="1" t="s">
        <v>26</v>
      </c>
      <c r="E36" s="1" t="s">
        <v>30</v>
      </c>
      <c r="F36" s="1" t="s">
        <v>34</v>
      </c>
      <c r="G36" s="1" t="s">
        <v>30</v>
      </c>
      <c r="H36" s="1" t="s">
        <v>48</v>
      </c>
      <c r="I36" s="1">
        <v>76</v>
      </c>
      <c r="J36" s="1" t="str">
        <f>IF(Table1[[#This Row],[Horse Power]]&lt;100,"Low",
IF(Table1[[#This Row],[Horse Power]]&lt;=150,"Very Low",
IF(Table1[[#This Row],[Horse Power]]&lt;=250,"Average",
IF(Table1[[#This Row],[Horse Power]]&lt;=400,"High","Very High"))))</f>
        <v>Low</v>
      </c>
      <c r="K36" s="2">
        <v>7295</v>
      </c>
    </row>
    <row r="37" spans="1:11" x14ac:dyDescent="0.45">
      <c r="A37" s="1">
        <v>0</v>
      </c>
      <c r="B37" s="1" t="s">
        <v>6</v>
      </c>
      <c r="C37" s="1" t="s">
        <v>23</v>
      </c>
      <c r="D37" s="1" t="s">
        <v>26</v>
      </c>
      <c r="E37" s="1" t="s">
        <v>30</v>
      </c>
      <c r="F37" s="1" t="s">
        <v>34</v>
      </c>
      <c r="G37" s="1" t="s">
        <v>30</v>
      </c>
      <c r="H37" s="1" t="s">
        <v>48</v>
      </c>
      <c r="I37" s="1">
        <v>76</v>
      </c>
      <c r="J37" s="1" t="str">
        <f>IF(Table1[[#This Row],[Horse Power]]&lt;100,"Low",
IF(Table1[[#This Row],[Horse Power]]&lt;=150,"Very Low",
IF(Table1[[#This Row],[Horse Power]]&lt;=250,"Average",
IF(Table1[[#This Row],[Horse Power]]&lt;=400,"High","Very High"))))</f>
        <v>Low</v>
      </c>
      <c r="K37" s="2">
        <v>7295</v>
      </c>
    </row>
    <row r="38" spans="1:11" x14ac:dyDescent="0.45">
      <c r="A38" s="1">
        <v>0</v>
      </c>
      <c r="B38" s="1" t="s">
        <v>6</v>
      </c>
      <c r="C38" s="1" t="s">
        <v>23</v>
      </c>
      <c r="D38" s="1" t="s">
        <v>26</v>
      </c>
      <c r="E38" s="1" t="s">
        <v>29</v>
      </c>
      <c r="F38" s="1" t="s">
        <v>34</v>
      </c>
      <c r="G38" s="1" t="s">
        <v>30</v>
      </c>
      <c r="H38" s="1" t="s">
        <v>48</v>
      </c>
      <c r="I38" s="1">
        <v>86</v>
      </c>
      <c r="J38" s="1" t="str">
        <f>IF(Table1[[#This Row],[Horse Power]]&lt;100,"Low",
IF(Table1[[#This Row],[Horse Power]]&lt;=150,"Very Low",
IF(Table1[[#This Row],[Horse Power]]&lt;=250,"Average",
IF(Table1[[#This Row],[Horse Power]]&lt;=400,"High","Very High"))))</f>
        <v>Low</v>
      </c>
      <c r="K38" s="2">
        <v>7895</v>
      </c>
    </row>
    <row r="39" spans="1:11" x14ac:dyDescent="0.45">
      <c r="A39" s="1">
        <v>0</v>
      </c>
      <c r="B39" s="1" t="s">
        <v>6</v>
      </c>
      <c r="C39" s="1" t="s">
        <v>23</v>
      </c>
      <c r="D39" s="1" t="s">
        <v>26</v>
      </c>
      <c r="E39" s="1" t="s">
        <v>29</v>
      </c>
      <c r="F39" s="1" t="s">
        <v>34</v>
      </c>
      <c r="G39" s="1" t="s">
        <v>30</v>
      </c>
      <c r="H39" s="1" t="s">
        <v>48</v>
      </c>
      <c r="I39" s="1">
        <v>86</v>
      </c>
      <c r="J39" s="1" t="str">
        <f>IF(Table1[[#This Row],[Horse Power]]&lt;100,"Low",
IF(Table1[[#This Row],[Horse Power]]&lt;=150,"Very Low",
IF(Table1[[#This Row],[Horse Power]]&lt;=250,"Average",
IF(Table1[[#This Row],[Horse Power]]&lt;=400,"High","Very High"))))</f>
        <v>Low</v>
      </c>
      <c r="K39" s="2">
        <v>9095</v>
      </c>
    </row>
    <row r="40" spans="1:11" x14ac:dyDescent="0.45">
      <c r="A40" s="1">
        <v>0</v>
      </c>
      <c r="B40" s="1" t="s">
        <v>6</v>
      </c>
      <c r="C40" s="1" t="s">
        <v>23</v>
      </c>
      <c r="D40" s="1" t="s">
        <v>26</v>
      </c>
      <c r="E40" s="1" t="s">
        <v>30</v>
      </c>
      <c r="F40" s="1" t="s">
        <v>34</v>
      </c>
      <c r="G40" s="1" t="s">
        <v>30</v>
      </c>
      <c r="H40" s="1" t="s">
        <v>48</v>
      </c>
      <c r="I40" s="1">
        <v>86</v>
      </c>
      <c r="J40" s="1" t="str">
        <f>IF(Table1[[#This Row],[Horse Power]]&lt;100,"Low",
IF(Table1[[#This Row],[Horse Power]]&lt;=150,"Very Low",
IF(Table1[[#This Row],[Horse Power]]&lt;=250,"Average",
IF(Table1[[#This Row],[Horse Power]]&lt;=400,"High","Very High"))))</f>
        <v>Low</v>
      </c>
      <c r="K40" s="2">
        <v>8845</v>
      </c>
    </row>
    <row r="41" spans="1:11" x14ac:dyDescent="0.45">
      <c r="A41" s="1">
        <v>0</v>
      </c>
      <c r="B41" s="1" t="s">
        <v>6</v>
      </c>
      <c r="C41" s="1" t="s">
        <v>23</v>
      </c>
      <c r="D41" s="1" t="s">
        <v>26</v>
      </c>
      <c r="E41" s="1" t="s">
        <v>30</v>
      </c>
      <c r="F41" s="1" t="s">
        <v>34</v>
      </c>
      <c r="G41" s="1" t="s">
        <v>30</v>
      </c>
      <c r="H41" s="1" t="s">
        <v>48</v>
      </c>
      <c r="I41" s="1">
        <v>86</v>
      </c>
      <c r="J41" s="1" t="str">
        <f>IF(Table1[[#This Row],[Horse Power]]&lt;100,"Low",
IF(Table1[[#This Row],[Horse Power]]&lt;=150,"Very Low",
IF(Table1[[#This Row],[Horse Power]]&lt;=250,"Average",
IF(Table1[[#This Row],[Horse Power]]&lt;=400,"High","Very High"))))</f>
        <v>Low</v>
      </c>
      <c r="K41" s="2">
        <v>10295</v>
      </c>
    </row>
    <row r="42" spans="1:11" x14ac:dyDescent="0.45">
      <c r="A42" s="1">
        <v>0</v>
      </c>
      <c r="B42" s="1" t="s">
        <v>6</v>
      </c>
      <c r="C42" s="1" t="s">
        <v>23</v>
      </c>
      <c r="D42" s="1" t="s">
        <v>26</v>
      </c>
      <c r="E42" s="1" t="s">
        <v>30</v>
      </c>
      <c r="F42" s="1" t="s">
        <v>34</v>
      </c>
      <c r="G42" s="1" t="s">
        <v>30</v>
      </c>
      <c r="H42" s="1" t="s">
        <v>45</v>
      </c>
      <c r="I42" s="1">
        <v>101</v>
      </c>
      <c r="J42" s="1" t="str">
        <f>IF(Table1[[#This Row],[Horse Power]]&lt;100,"Low",
IF(Table1[[#This Row],[Horse Power]]&lt;=150,"Very Low",
IF(Table1[[#This Row],[Horse Power]]&lt;=250,"Average",
IF(Table1[[#This Row],[Horse Power]]&lt;=400,"High","Very High"))))</f>
        <v>Very Low</v>
      </c>
      <c r="K42" s="2">
        <v>12945</v>
      </c>
    </row>
    <row r="43" spans="1:11" x14ac:dyDescent="0.45">
      <c r="A43" s="1">
        <v>1</v>
      </c>
      <c r="B43" s="1" t="s">
        <v>6</v>
      </c>
      <c r="C43" s="1" t="s">
        <v>23</v>
      </c>
      <c r="D43" s="1" t="s">
        <v>26</v>
      </c>
      <c r="E43" s="1" t="s">
        <v>29</v>
      </c>
      <c r="F43" s="1" t="s">
        <v>34</v>
      </c>
      <c r="G43" s="1" t="s">
        <v>30</v>
      </c>
      <c r="H43" s="1" t="s">
        <v>46</v>
      </c>
      <c r="I43" s="1">
        <v>100</v>
      </c>
      <c r="J43" s="1" t="str">
        <f>IF(Table1[[#This Row],[Horse Power]]&lt;100,"Low",
IF(Table1[[#This Row],[Horse Power]]&lt;=150,"Very Low",
IF(Table1[[#This Row],[Horse Power]]&lt;=250,"Average",
IF(Table1[[#This Row],[Horse Power]]&lt;=400,"High","Very High"))))</f>
        <v>Very Low</v>
      </c>
      <c r="K43" s="2">
        <v>10345</v>
      </c>
    </row>
    <row r="44" spans="1:11" x14ac:dyDescent="0.45">
      <c r="A44" s="1">
        <v>0</v>
      </c>
      <c r="B44" s="1" t="s">
        <v>7</v>
      </c>
      <c r="C44" s="1" t="s">
        <v>23</v>
      </c>
      <c r="D44" s="1" t="s">
        <v>26</v>
      </c>
      <c r="E44" s="1" t="s">
        <v>30</v>
      </c>
      <c r="F44" s="1" t="s">
        <v>34</v>
      </c>
      <c r="G44" s="1" t="s">
        <v>30</v>
      </c>
      <c r="H44" s="1" t="s">
        <v>46</v>
      </c>
      <c r="I44" s="1">
        <v>78</v>
      </c>
      <c r="J44" s="1" t="str">
        <f>IF(Table1[[#This Row],[Horse Power]]&lt;100,"Low",
IF(Table1[[#This Row],[Horse Power]]&lt;=150,"Very Low",
IF(Table1[[#This Row],[Horse Power]]&lt;=250,"Average",
IF(Table1[[#This Row],[Horse Power]]&lt;=400,"High","Very High"))))</f>
        <v>Low</v>
      </c>
      <c r="K44" s="2">
        <v>6785</v>
      </c>
    </row>
    <row r="45" spans="1:11" x14ac:dyDescent="0.45">
      <c r="A45" s="1">
        <v>2</v>
      </c>
      <c r="B45" s="1" t="s">
        <v>7</v>
      </c>
      <c r="C45" s="1" t="s">
        <v>23</v>
      </c>
      <c r="D45" s="1" t="s">
        <v>26</v>
      </c>
      <c r="E45" s="1" t="s">
        <v>29</v>
      </c>
      <c r="F45" s="1" t="s">
        <v>34</v>
      </c>
      <c r="G45" s="1" t="s">
        <v>30</v>
      </c>
      <c r="H45" s="1" t="s">
        <v>49</v>
      </c>
      <c r="I45" s="1">
        <v>90</v>
      </c>
      <c r="J45" s="1" t="str">
        <f>IF(Table1[[#This Row],[Horse Power]]&lt;100,"Low",
IF(Table1[[#This Row],[Horse Power]]&lt;=150,"Very Low",
IF(Table1[[#This Row],[Horse Power]]&lt;=250,"Average",
IF(Table1[[#This Row],[Horse Power]]&lt;=400,"High","Very High"))))</f>
        <v>Low</v>
      </c>
      <c r="K45" s="2">
        <v>11048</v>
      </c>
    </row>
    <row r="46" spans="1:11" x14ac:dyDescent="0.45">
      <c r="A46" s="1">
        <v>0</v>
      </c>
      <c r="B46" s="1" t="s">
        <v>8</v>
      </c>
      <c r="C46" s="1" t="s">
        <v>23</v>
      </c>
      <c r="D46" s="1" t="s">
        <v>26</v>
      </c>
      <c r="E46" s="1" t="s">
        <v>30</v>
      </c>
      <c r="F46" s="1" t="s">
        <v>32</v>
      </c>
      <c r="G46" s="1" t="s">
        <v>39</v>
      </c>
      <c r="H46" s="1" t="s">
        <v>45</v>
      </c>
      <c r="I46" s="1">
        <v>176</v>
      </c>
      <c r="J46" s="1" t="str">
        <f>IF(Table1[[#This Row],[Horse Power]]&lt;100,"Low",
IF(Table1[[#This Row],[Horse Power]]&lt;=150,"Very Low",
IF(Table1[[#This Row],[Horse Power]]&lt;=250,"Average",
IF(Table1[[#This Row],[Horse Power]]&lt;=400,"High","Very High"))))</f>
        <v>Average</v>
      </c>
      <c r="K46" s="2">
        <v>32250</v>
      </c>
    </row>
    <row r="47" spans="1:11" x14ac:dyDescent="0.45">
      <c r="A47" s="1">
        <v>0</v>
      </c>
      <c r="B47" s="1" t="s">
        <v>8</v>
      </c>
      <c r="C47" s="1" t="s">
        <v>23</v>
      </c>
      <c r="D47" s="1" t="s">
        <v>26</v>
      </c>
      <c r="E47" s="1" t="s">
        <v>30</v>
      </c>
      <c r="F47" s="1" t="s">
        <v>32</v>
      </c>
      <c r="G47" s="1" t="s">
        <v>39</v>
      </c>
      <c r="H47" s="1" t="s">
        <v>45</v>
      </c>
      <c r="I47" s="1">
        <v>176</v>
      </c>
      <c r="J47" s="1" t="str">
        <f>IF(Table1[[#This Row],[Horse Power]]&lt;100,"Low",
IF(Table1[[#This Row],[Horse Power]]&lt;=150,"Very Low",
IF(Table1[[#This Row],[Horse Power]]&lt;=250,"Average",
IF(Table1[[#This Row],[Horse Power]]&lt;=400,"High","Very High"))))</f>
        <v>Average</v>
      </c>
      <c r="K47" s="2">
        <v>35550</v>
      </c>
    </row>
    <row r="48" spans="1:11" x14ac:dyDescent="0.45">
      <c r="A48" s="1">
        <v>0</v>
      </c>
      <c r="B48" s="1" t="s">
        <v>8</v>
      </c>
      <c r="C48" s="1" t="s">
        <v>23</v>
      </c>
      <c r="D48" s="1" t="s">
        <v>26</v>
      </c>
      <c r="E48" s="1" t="s">
        <v>29</v>
      </c>
      <c r="F48" s="1" t="s">
        <v>33</v>
      </c>
      <c r="G48" s="1" t="s">
        <v>42</v>
      </c>
      <c r="H48" s="1" t="s">
        <v>45</v>
      </c>
      <c r="I48" s="1">
        <v>262</v>
      </c>
      <c r="J48" s="1" t="str">
        <f>IF(Table1[[#This Row],[Horse Power]]&lt;100,"Low",
IF(Table1[[#This Row],[Horse Power]]&lt;=150,"Very Low",
IF(Table1[[#This Row],[Horse Power]]&lt;=250,"Average",
IF(Table1[[#This Row],[Horse Power]]&lt;=400,"High","Very High"))))</f>
        <v>High</v>
      </c>
      <c r="K48" s="2">
        <v>36000</v>
      </c>
    </row>
    <row r="49" spans="1:11" x14ac:dyDescent="0.45">
      <c r="A49" s="1">
        <v>1</v>
      </c>
      <c r="B49" s="1" t="s">
        <v>9</v>
      </c>
      <c r="C49" s="1" t="s">
        <v>23</v>
      </c>
      <c r="D49" s="1" t="s">
        <v>26</v>
      </c>
      <c r="E49" s="1" t="s">
        <v>29</v>
      </c>
      <c r="F49" s="1" t="s">
        <v>34</v>
      </c>
      <c r="G49" s="1" t="s">
        <v>30</v>
      </c>
      <c r="H49" s="1" t="s">
        <v>46</v>
      </c>
      <c r="I49" s="1">
        <v>68</v>
      </c>
      <c r="J49" s="1" t="str">
        <f>IF(Table1[[#This Row],[Horse Power]]&lt;100,"Low",
IF(Table1[[#This Row],[Horse Power]]&lt;=150,"Very Low",
IF(Table1[[#This Row],[Horse Power]]&lt;=250,"Average",
IF(Table1[[#This Row],[Horse Power]]&lt;=400,"High","Very High"))))</f>
        <v>Low</v>
      </c>
      <c r="K49" s="2">
        <v>5195</v>
      </c>
    </row>
    <row r="50" spans="1:11" x14ac:dyDescent="0.45">
      <c r="A50" s="1">
        <v>1</v>
      </c>
      <c r="B50" s="1" t="s">
        <v>9</v>
      </c>
      <c r="C50" s="1" t="s">
        <v>23</v>
      </c>
      <c r="D50" s="1" t="s">
        <v>26</v>
      </c>
      <c r="E50" s="1" t="s">
        <v>29</v>
      </c>
      <c r="F50" s="1" t="s">
        <v>34</v>
      </c>
      <c r="G50" s="1" t="s">
        <v>30</v>
      </c>
      <c r="H50" s="1" t="s">
        <v>46</v>
      </c>
      <c r="I50" s="1">
        <v>68</v>
      </c>
      <c r="J50" s="1" t="str">
        <f>IF(Table1[[#This Row],[Horse Power]]&lt;100,"Low",
IF(Table1[[#This Row],[Horse Power]]&lt;=150,"Very Low",
IF(Table1[[#This Row],[Horse Power]]&lt;=250,"Average",
IF(Table1[[#This Row],[Horse Power]]&lt;=400,"High","Very High"))))</f>
        <v>Low</v>
      </c>
      <c r="K50" s="2">
        <v>6095</v>
      </c>
    </row>
    <row r="51" spans="1:11" x14ac:dyDescent="0.45">
      <c r="A51" s="1">
        <v>1</v>
      </c>
      <c r="B51" s="1" t="s">
        <v>9</v>
      </c>
      <c r="C51" s="1" t="s">
        <v>23</v>
      </c>
      <c r="D51" s="1" t="s">
        <v>26</v>
      </c>
      <c r="E51" s="1" t="s">
        <v>29</v>
      </c>
      <c r="F51" s="1" t="s">
        <v>34</v>
      </c>
      <c r="G51" s="1" t="s">
        <v>30</v>
      </c>
      <c r="H51" s="1" t="s">
        <v>46</v>
      </c>
      <c r="I51" s="1">
        <v>68</v>
      </c>
      <c r="J51" s="1" t="str">
        <f>IF(Table1[[#This Row],[Horse Power]]&lt;100,"Low",
IF(Table1[[#This Row],[Horse Power]]&lt;=150,"Very Low",
IF(Table1[[#This Row],[Horse Power]]&lt;=250,"Average",
IF(Table1[[#This Row],[Horse Power]]&lt;=400,"High","Very High"))))</f>
        <v>Low</v>
      </c>
      <c r="K51" s="2">
        <v>6795</v>
      </c>
    </row>
    <row r="52" spans="1:11" x14ac:dyDescent="0.45">
      <c r="A52" s="1">
        <v>1</v>
      </c>
      <c r="B52" s="1" t="s">
        <v>9</v>
      </c>
      <c r="C52" s="1" t="s">
        <v>23</v>
      </c>
      <c r="D52" s="1" t="s">
        <v>26</v>
      </c>
      <c r="E52" s="1" t="s">
        <v>30</v>
      </c>
      <c r="F52" s="1" t="s">
        <v>34</v>
      </c>
      <c r="G52" s="1" t="s">
        <v>30</v>
      </c>
      <c r="H52" s="1" t="s">
        <v>46</v>
      </c>
      <c r="I52" s="1">
        <v>68</v>
      </c>
      <c r="J52" s="1" t="str">
        <f>IF(Table1[[#This Row],[Horse Power]]&lt;100,"Low",
IF(Table1[[#This Row],[Horse Power]]&lt;=150,"Very Low",
IF(Table1[[#This Row],[Horse Power]]&lt;=250,"Average",
IF(Table1[[#This Row],[Horse Power]]&lt;=400,"High","Very High"))))</f>
        <v>Low</v>
      </c>
      <c r="K52" s="2">
        <v>6695</v>
      </c>
    </row>
    <row r="53" spans="1:11" x14ac:dyDescent="0.45">
      <c r="A53" s="1">
        <v>1</v>
      </c>
      <c r="B53" s="1" t="s">
        <v>9</v>
      </c>
      <c r="C53" s="1" t="s">
        <v>23</v>
      </c>
      <c r="D53" s="1" t="s">
        <v>26</v>
      </c>
      <c r="E53" s="1" t="s">
        <v>30</v>
      </c>
      <c r="F53" s="1" t="s">
        <v>34</v>
      </c>
      <c r="G53" s="1" t="s">
        <v>30</v>
      </c>
      <c r="H53" s="1" t="s">
        <v>46</v>
      </c>
      <c r="I53" s="1">
        <v>68</v>
      </c>
      <c r="J53" s="1" t="str">
        <f>IF(Table1[[#This Row],[Horse Power]]&lt;100,"Low",
IF(Table1[[#This Row],[Horse Power]]&lt;=150,"Very Low",
IF(Table1[[#This Row],[Horse Power]]&lt;=250,"Average",
IF(Table1[[#This Row],[Horse Power]]&lt;=400,"High","Very High"))))</f>
        <v>Low</v>
      </c>
      <c r="K53" s="2">
        <v>7395</v>
      </c>
    </row>
    <row r="54" spans="1:11" x14ac:dyDescent="0.45">
      <c r="A54" s="1">
        <v>3</v>
      </c>
      <c r="B54" s="1" t="s">
        <v>9</v>
      </c>
      <c r="C54" s="1" t="s">
        <v>23</v>
      </c>
      <c r="D54" s="1" t="s">
        <v>26</v>
      </c>
      <c r="E54" s="1" t="s">
        <v>29</v>
      </c>
      <c r="F54" s="1" t="s">
        <v>36</v>
      </c>
      <c r="G54" s="1" t="s">
        <v>29</v>
      </c>
      <c r="H54" s="1" t="s">
        <v>50</v>
      </c>
      <c r="I54" s="1">
        <v>101</v>
      </c>
      <c r="J54" s="1" t="str">
        <f>IF(Table1[[#This Row],[Horse Power]]&lt;100,"Low",
IF(Table1[[#This Row],[Horse Power]]&lt;=150,"Very Low",
IF(Table1[[#This Row],[Horse Power]]&lt;=250,"Average",
IF(Table1[[#This Row],[Horse Power]]&lt;=400,"High","Very High"))))</f>
        <v>Very Low</v>
      </c>
      <c r="K54" s="2">
        <v>10945</v>
      </c>
    </row>
    <row r="55" spans="1:11" x14ac:dyDescent="0.45">
      <c r="A55" s="1">
        <v>3</v>
      </c>
      <c r="B55" s="1" t="s">
        <v>9</v>
      </c>
      <c r="C55" s="1" t="s">
        <v>23</v>
      </c>
      <c r="D55" s="1" t="s">
        <v>26</v>
      </c>
      <c r="E55" s="1" t="s">
        <v>29</v>
      </c>
      <c r="F55" s="1" t="s">
        <v>36</v>
      </c>
      <c r="G55" s="1" t="s">
        <v>29</v>
      </c>
      <c r="H55" s="1" t="s">
        <v>50</v>
      </c>
      <c r="I55" s="1">
        <v>101</v>
      </c>
      <c r="J55" s="1" t="str">
        <f>IF(Table1[[#This Row],[Horse Power]]&lt;100,"Low",
IF(Table1[[#This Row],[Horse Power]]&lt;=150,"Very Low",
IF(Table1[[#This Row],[Horse Power]]&lt;=250,"Average",
IF(Table1[[#This Row],[Horse Power]]&lt;=400,"High","Very High"))))</f>
        <v>Very Low</v>
      </c>
      <c r="K55" s="2">
        <v>11845</v>
      </c>
    </row>
    <row r="56" spans="1:11" x14ac:dyDescent="0.45">
      <c r="A56" s="1">
        <v>3</v>
      </c>
      <c r="B56" s="1" t="s">
        <v>9</v>
      </c>
      <c r="C56" s="1" t="s">
        <v>23</v>
      </c>
      <c r="D56" s="1" t="s">
        <v>26</v>
      </c>
      <c r="E56" s="1" t="s">
        <v>29</v>
      </c>
      <c r="F56" s="1" t="s">
        <v>36</v>
      </c>
      <c r="G56" s="1" t="s">
        <v>29</v>
      </c>
      <c r="H56" s="1" t="s">
        <v>50</v>
      </c>
      <c r="I56" s="1">
        <v>101</v>
      </c>
      <c r="J56" s="1" t="str">
        <f>IF(Table1[[#This Row],[Horse Power]]&lt;100,"Low",
IF(Table1[[#This Row],[Horse Power]]&lt;=150,"Very Low",
IF(Table1[[#This Row],[Horse Power]]&lt;=250,"Average",
IF(Table1[[#This Row],[Horse Power]]&lt;=400,"High","Very High"))))</f>
        <v>Very Low</v>
      </c>
      <c r="K56" s="2">
        <v>13645</v>
      </c>
    </row>
    <row r="57" spans="1:11" x14ac:dyDescent="0.45">
      <c r="A57" s="1">
        <v>3</v>
      </c>
      <c r="B57" s="1" t="s">
        <v>9</v>
      </c>
      <c r="C57" s="1" t="s">
        <v>23</v>
      </c>
      <c r="D57" s="1" t="s">
        <v>26</v>
      </c>
      <c r="E57" s="1" t="s">
        <v>29</v>
      </c>
      <c r="F57" s="1" t="s">
        <v>36</v>
      </c>
      <c r="G57" s="1" t="s">
        <v>29</v>
      </c>
      <c r="H57" s="1" t="s">
        <v>45</v>
      </c>
      <c r="I57" s="1">
        <v>135</v>
      </c>
      <c r="J57" s="1" t="str">
        <f>IF(Table1[[#This Row],[Horse Power]]&lt;100,"Low",
IF(Table1[[#This Row],[Horse Power]]&lt;=150,"Very Low",
IF(Table1[[#This Row],[Horse Power]]&lt;=250,"Average",
IF(Table1[[#This Row],[Horse Power]]&lt;=400,"High","Very High"))))</f>
        <v>Very Low</v>
      </c>
      <c r="K57" s="2">
        <v>15645</v>
      </c>
    </row>
    <row r="58" spans="1:11" x14ac:dyDescent="0.45">
      <c r="A58" s="1">
        <v>1</v>
      </c>
      <c r="B58" s="1" t="s">
        <v>9</v>
      </c>
      <c r="C58" s="1" t="s">
        <v>23</v>
      </c>
      <c r="D58" s="1" t="s">
        <v>26</v>
      </c>
      <c r="E58" s="1" t="s">
        <v>29</v>
      </c>
      <c r="F58" s="1" t="s">
        <v>34</v>
      </c>
      <c r="G58" s="1" t="s">
        <v>30</v>
      </c>
      <c r="H58" s="1" t="s">
        <v>46</v>
      </c>
      <c r="I58" s="1">
        <v>84</v>
      </c>
      <c r="J58" s="1" t="str">
        <f>IF(Table1[[#This Row],[Horse Power]]&lt;100,"Low",
IF(Table1[[#This Row],[Horse Power]]&lt;=150,"Very Low",
IF(Table1[[#This Row],[Horse Power]]&lt;=250,"Average",
IF(Table1[[#This Row],[Horse Power]]&lt;=400,"High","Very High"))))</f>
        <v>Low</v>
      </c>
      <c r="K58" s="2">
        <v>8845</v>
      </c>
    </row>
    <row r="59" spans="1:11" x14ac:dyDescent="0.45">
      <c r="A59" s="1">
        <v>0</v>
      </c>
      <c r="B59" s="1" t="s">
        <v>9</v>
      </c>
      <c r="C59" s="1" t="s">
        <v>23</v>
      </c>
      <c r="D59" s="1" t="s">
        <v>26</v>
      </c>
      <c r="E59" s="1" t="s">
        <v>30</v>
      </c>
      <c r="F59" s="1" t="s">
        <v>34</v>
      </c>
      <c r="G59" s="1" t="s">
        <v>30</v>
      </c>
      <c r="H59" s="1" t="s">
        <v>46</v>
      </c>
      <c r="I59" s="1">
        <v>84</v>
      </c>
      <c r="J59" s="1" t="str">
        <f>IF(Table1[[#This Row],[Horse Power]]&lt;100,"Low",
IF(Table1[[#This Row],[Horse Power]]&lt;=150,"Very Low",
IF(Table1[[#This Row],[Horse Power]]&lt;=250,"Average",
IF(Table1[[#This Row],[Horse Power]]&lt;=400,"High","Very High"))))</f>
        <v>Low</v>
      </c>
      <c r="K59" s="2">
        <v>8495</v>
      </c>
    </row>
    <row r="60" spans="1:11" x14ac:dyDescent="0.45">
      <c r="A60" s="1">
        <v>1</v>
      </c>
      <c r="B60" s="1" t="s">
        <v>9</v>
      </c>
      <c r="C60" s="1" t="s">
        <v>23</v>
      </c>
      <c r="D60" s="1" t="s">
        <v>26</v>
      </c>
      <c r="E60" s="1" t="s">
        <v>29</v>
      </c>
      <c r="F60" s="1" t="s">
        <v>34</v>
      </c>
      <c r="G60" s="1" t="s">
        <v>30</v>
      </c>
      <c r="H60" s="1" t="s">
        <v>46</v>
      </c>
      <c r="I60" s="1">
        <v>84</v>
      </c>
      <c r="J60" s="1" t="str">
        <f>IF(Table1[[#This Row],[Horse Power]]&lt;100,"Low",
IF(Table1[[#This Row],[Horse Power]]&lt;=150,"Very Low",
IF(Table1[[#This Row],[Horse Power]]&lt;=250,"Average",
IF(Table1[[#This Row],[Horse Power]]&lt;=400,"High","Very High"))))</f>
        <v>Low</v>
      </c>
      <c r="K60" s="2">
        <v>10595</v>
      </c>
    </row>
    <row r="61" spans="1:11" x14ac:dyDescent="0.45">
      <c r="A61" s="1">
        <v>0</v>
      </c>
      <c r="B61" s="1" t="s">
        <v>9</v>
      </c>
      <c r="C61" s="1" t="s">
        <v>23</v>
      </c>
      <c r="D61" s="1" t="s">
        <v>26</v>
      </c>
      <c r="E61" s="1" t="s">
        <v>30</v>
      </c>
      <c r="F61" s="1" t="s">
        <v>34</v>
      </c>
      <c r="G61" s="1" t="s">
        <v>30</v>
      </c>
      <c r="H61" s="1" t="s">
        <v>46</v>
      </c>
      <c r="I61" s="1">
        <v>84</v>
      </c>
      <c r="J61" s="1" t="str">
        <f>IF(Table1[[#This Row],[Horse Power]]&lt;100,"Low",
IF(Table1[[#This Row],[Horse Power]]&lt;=150,"Very Low",
IF(Table1[[#This Row],[Horse Power]]&lt;=250,"Average",
IF(Table1[[#This Row],[Horse Power]]&lt;=400,"High","Very High"))))</f>
        <v>Low</v>
      </c>
      <c r="K61" s="2">
        <v>10245</v>
      </c>
    </row>
    <row r="62" spans="1:11" x14ac:dyDescent="0.45">
      <c r="A62" s="1">
        <v>0</v>
      </c>
      <c r="B62" s="1" t="s">
        <v>9</v>
      </c>
      <c r="C62" s="1" t="s">
        <v>24</v>
      </c>
      <c r="D62" s="1" t="s">
        <v>26</v>
      </c>
      <c r="E62" s="1" t="s">
        <v>30</v>
      </c>
      <c r="F62" s="1" t="s">
        <v>34</v>
      </c>
      <c r="G62" s="1" t="s">
        <v>30</v>
      </c>
      <c r="H62" s="1" t="s">
        <v>51</v>
      </c>
      <c r="I62" s="1">
        <v>64</v>
      </c>
      <c r="J62" s="1" t="str">
        <f>IF(Table1[[#This Row],[Horse Power]]&lt;100,"Low",
IF(Table1[[#This Row],[Horse Power]]&lt;=150,"Very Low",
IF(Table1[[#This Row],[Horse Power]]&lt;=250,"Average",
IF(Table1[[#This Row],[Horse Power]]&lt;=400,"High","Very High"))))</f>
        <v>Low</v>
      </c>
      <c r="K62" s="2">
        <v>10795</v>
      </c>
    </row>
    <row r="63" spans="1:11" x14ac:dyDescent="0.45">
      <c r="A63" s="1">
        <v>0</v>
      </c>
      <c r="B63" s="1" t="s">
        <v>9</v>
      </c>
      <c r="C63" s="1" t="s">
        <v>23</v>
      </c>
      <c r="D63" s="1" t="s">
        <v>26</v>
      </c>
      <c r="E63" s="1" t="s">
        <v>30</v>
      </c>
      <c r="F63" s="1" t="s">
        <v>34</v>
      </c>
      <c r="G63" s="1" t="s">
        <v>30</v>
      </c>
      <c r="H63" s="1" t="s">
        <v>46</v>
      </c>
      <c r="I63" s="1">
        <v>84</v>
      </c>
      <c r="J63" s="1" t="str">
        <f>IF(Table1[[#This Row],[Horse Power]]&lt;100,"Low",
IF(Table1[[#This Row],[Horse Power]]&lt;=150,"Very Low",
IF(Table1[[#This Row],[Horse Power]]&lt;=250,"Average",
IF(Table1[[#This Row],[Horse Power]]&lt;=400,"High","Very High"))))</f>
        <v>Low</v>
      </c>
      <c r="K63" s="2">
        <v>11245</v>
      </c>
    </row>
    <row r="64" spans="1:11" x14ac:dyDescent="0.45">
      <c r="A64" s="1">
        <v>0</v>
      </c>
      <c r="B64" s="1" t="s">
        <v>9</v>
      </c>
      <c r="C64" s="1" t="s">
        <v>23</v>
      </c>
      <c r="D64" s="1" t="s">
        <v>26</v>
      </c>
      <c r="E64" s="1" t="s">
        <v>30</v>
      </c>
      <c r="F64" s="1" t="s">
        <v>34</v>
      </c>
      <c r="G64" s="1" t="s">
        <v>30</v>
      </c>
      <c r="H64" s="1" t="s">
        <v>45</v>
      </c>
      <c r="I64" s="1">
        <v>120</v>
      </c>
      <c r="J64" s="1" t="str">
        <f>IF(Table1[[#This Row],[Horse Power]]&lt;100,"Low",
IF(Table1[[#This Row],[Horse Power]]&lt;=150,"Very Low",
IF(Table1[[#This Row],[Horse Power]]&lt;=250,"Average",
IF(Table1[[#This Row],[Horse Power]]&lt;=400,"High","Very High"))))</f>
        <v>Very Low</v>
      </c>
      <c r="K64" s="2">
        <v>18280</v>
      </c>
    </row>
    <row r="65" spans="1:11" x14ac:dyDescent="0.45">
      <c r="A65" s="1">
        <v>0</v>
      </c>
      <c r="B65" s="1" t="s">
        <v>9</v>
      </c>
      <c r="C65" s="1" t="s">
        <v>24</v>
      </c>
      <c r="D65" s="1" t="s">
        <v>26</v>
      </c>
      <c r="E65" s="1" t="s">
        <v>30</v>
      </c>
      <c r="F65" s="1" t="s">
        <v>34</v>
      </c>
      <c r="G65" s="1" t="s">
        <v>30</v>
      </c>
      <c r="H65" s="1" t="s">
        <v>51</v>
      </c>
      <c r="I65" s="1">
        <v>72</v>
      </c>
      <c r="J65" s="1" t="str">
        <f>IF(Table1[[#This Row],[Horse Power]]&lt;100,"Low",
IF(Table1[[#This Row],[Horse Power]]&lt;=150,"Very Low",
IF(Table1[[#This Row],[Horse Power]]&lt;=250,"Average",
IF(Table1[[#This Row],[Horse Power]]&lt;=400,"High","Very High"))))</f>
        <v>Low</v>
      </c>
      <c r="K65" s="2">
        <v>18344</v>
      </c>
    </row>
    <row r="66" spans="1:11" x14ac:dyDescent="0.45">
      <c r="A66" s="1">
        <v>-1</v>
      </c>
      <c r="B66" s="1" t="s">
        <v>10</v>
      </c>
      <c r="C66" s="1" t="s">
        <v>24</v>
      </c>
      <c r="D66" s="1" t="s">
        <v>27</v>
      </c>
      <c r="E66" s="1" t="s">
        <v>30</v>
      </c>
      <c r="F66" s="1" t="s">
        <v>34</v>
      </c>
      <c r="G66" s="1" t="s">
        <v>40</v>
      </c>
      <c r="H66" s="1" t="s">
        <v>51</v>
      </c>
      <c r="I66" s="1">
        <v>123</v>
      </c>
      <c r="J66" s="1" t="str">
        <f>IF(Table1[[#This Row],[Horse Power]]&lt;100,"Low",
IF(Table1[[#This Row],[Horse Power]]&lt;=150,"Very Low",
IF(Table1[[#This Row],[Horse Power]]&lt;=250,"Average",
IF(Table1[[#This Row],[Horse Power]]&lt;=400,"High","Very High"))))</f>
        <v>Very Low</v>
      </c>
      <c r="K66" s="2">
        <v>25552</v>
      </c>
    </row>
    <row r="67" spans="1:11" x14ac:dyDescent="0.45">
      <c r="A67" s="1">
        <v>-1</v>
      </c>
      <c r="B67" s="1" t="s">
        <v>10</v>
      </c>
      <c r="C67" s="1" t="s">
        <v>24</v>
      </c>
      <c r="D67" s="1" t="s">
        <v>27</v>
      </c>
      <c r="E67" s="1" t="s">
        <v>30</v>
      </c>
      <c r="F67" s="1" t="s">
        <v>34</v>
      </c>
      <c r="G67" s="1" t="s">
        <v>40</v>
      </c>
      <c r="H67" s="1" t="s">
        <v>51</v>
      </c>
      <c r="I67" s="1">
        <v>123</v>
      </c>
      <c r="J67" s="1" t="str">
        <f>IF(Table1[[#This Row],[Horse Power]]&lt;100,"Low",
IF(Table1[[#This Row],[Horse Power]]&lt;=150,"Very Low",
IF(Table1[[#This Row],[Horse Power]]&lt;=250,"Average",
IF(Table1[[#This Row],[Horse Power]]&lt;=400,"High","Very High"))))</f>
        <v>Very Low</v>
      </c>
      <c r="K67" s="2">
        <v>28248</v>
      </c>
    </row>
    <row r="68" spans="1:11" x14ac:dyDescent="0.45">
      <c r="A68" s="1">
        <v>0</v>
      </c>
      <c r="B68" s="1" t="s">
        <v>10</v>
      </c>
      <c r="C68" s="1" t="s">
        <v>24</v>
      </c>
      <c r="D68" s="1" t="s">
        <v>27</v>
      </c>
      <c r="E68" s="1" t="s">
        <v>29</v>
      </c>
      <c r="F68" s="1" t="s">
        <v>34</v>
      </c>
      <c r="G68" s="1" t="s">
        <v>40</v>
      </c>
      <c r="H68" s="1" t="s">
        <v>51</v>
      </c>
      <c r="I68" s="1">
        <v>123</v>
      </c>
      <c r="J68" s="1" t="str">
        <f>IF(Table1[[#This Row],[Horse Power]]&lt;100,"Low",
IF(Table1[[#This Row],[Horse Power]]&lt;=150,"Very Low",
IF(Table1[[#This Row],[Horse Power]]&lt;=250,"Average",
IF(Table1[[#This Row],[Horse Power]]&lt;=400,"High","Very High"))))</f>
        <v>Very Low</v>
      </c>
      <c r="K68" s="2">
        <v>28176</v>
      </c>
    </row>
    <row r="69" spans="1:11" x14ac:dyDescent="0.45">
      <c r="A69" s="1">
        <v>-1</v>
      </c>
      <c r="B69" s="1" t="s">
        <v>10</v>
      </c>
      <c r="C69" s="1" t="s">
        <v>24</v>
      </c>
      <c r="D69" s="1" t="s">
        <v>27</v>
      </c>
      <c r="E69" s="1" t="s">
        <v>30</v>
      </c>
      <c r="F69" s="1" t="s">
        <v>34</v>
      </c>
      <c r="G69" s="1" t="s">
        <v>40</v>
      </c>
      <c r="H69" s="1" t="s">
        <v>51</v>
      </c>
      <c r="I69" s="1">
        <v>123</v>
      </c>
      <c r="J69" s="1" t="str">
        <f>IF(Table1[[#This Row],[Horse Power]]&lt;100,"Low",
IF(Table1[[#This Row],[Horse Power]]&lt;=150,"Very Low",
IF(Table1[[#This Row],[Horse Power]]&lt;=250,"Average",
IF(Table1[[#This Row],[Horse Power]]&lt;=400,"High","Very High"))))</f>
        <v>Very Low</v>
      </c>
      <c r="K69" s="2">
        <v>31600</v>
      </c>
    </row>
    <row r="70" spans="1:11" x14ac:dyDescent="0.45">
      <c r="A70" s="1">
        <v>-1</v>
      </c>
      <c r="B70" s="1" t="s">
        <v>10</v>
      </c>
      <c r="C70" s="1" t="s">
        <v>23</v>
      </c>
      <c r="D70" s="1" t="s">
        <v>26</v>
      </c>
      <c r="E70" s="1" t="s">
        <v>30</v>
      </c>
      <c r="F70" s="1" t="s">
        <v>33</v>
      </c>
      <c r="G70" s="1" t="s">
        <v>43</v>
      </c>
      <c r="H70" s="1" t="s">
        <v>45</v>
      </c>
      <c r="I70" s="1">
        <v>155</v>
      </c>
      <c r="J70" s="1" t="str">
        <f>IF(Table1[[#This Row],[Horse Power]]&lt;100,"Low",
IF(Table1[[#This Row],[Horse Power]]&lt;=150,"Very Low",
IF(Table1[[#This Row],[Horse Power]]&lt;=250,"Average",
IF(Table1[[#This Row],[Horse Power]]&lt;=400,"High","Very High"))))</f>
        <v>Average</v>
      </c>
      <c r="K70" s="2">
        <v>34184</v>
      </c>
    </row>
    <row r="71" spans="1:11" x14ac:dyDescent="0.45">
      <c r="A71" s="1">
        <v>3</v>
      </c>
      <c r="B71" s="1" t="s">
        <v>10</v>
      </c>
      <c r="C71" s="1" t="s">
        <v>23</v>
      </c>
      <c r="D71" s="1" t="s">
        <v>26</v>
      </c>
      <c r="E71" s="1" t="s">
        <v>29</v>
      </c>
      <c r="F71" s="1" t="s">
        <v>33</v>
      </c>
      <c r="G71" s="1" t="s">
        <v>43</v>
      </c>
      <c r="H71" s="1" t="s">
        <v>45</v>
      </c>
      <c r="I71" s="1">
        <v>155</v>
      </c>
      <c r="J71" s="1" t="str">
        <f>IF(Table1[[#This Row],[Horse Power]]&lt;100,"Low",
IF(Table1[[#This Row],[Horse Power]]&lt;=150,"Very Low",
IF(Table1[[#This Row],[Horse Power]]&lt;=250,"Average",
IF(Table1[[#This Row],[Horse Power]]&lt;=400,"High","Very High"))))</f>
        <v>Average</v>
      </c>
      <c r="K71" s="2">
        <v>35056</v>
      </c>
    </row>
    <row r="72" spans="1:11" x14ac:dyDescent="0.45">
      <c r="A72" s="1">
        <v>0</v>
      </c>
      <c r="B72" s="1" t="s">
        <v>10</v>
      </c>
      <c r="C72" s="1" t="s">
        <v>23</v>
      </c>
      <c r="D72" s="1" t="s">
        <v>26</v>
      </c>
      <c r="E72" s="1" t="s">
        <v>30</v>
      </c>
      <c r="F72" s="1" t="s">
        <v>33</v>
      </c>
      <c r="G72" s="1" t="s">
        <v>43</v>
      </c>
      <c r="H72" s="1" t="s">
        <v>45</v>
      </c>
      <c r="I72" s="1">
        <v>184</v>
      </c>
      <c r="J72" s="1" t="str">
        <f>IF(Table1[[#This Row],[Horse Power]]&lt;100,"Low",
IF(Table1[[#This Row],[Horse Power]]&lt;=150,"Very Low",
IF(Table1[[#This Row],[Horse Power]]&lt;=250,"Average",
IF(Table1[[#This Row],[Horse Power]]&lt;=400,"High","Very High"))))</f>
        <v>Average</v>
      </c>
      <c r="K72" s="2">
        <v>40960</v>
      </c>
    </row>
    <row r="73" spans="1:11" x14ac:dyDescent="0.45">
      <c r="A73" s="1">
        <v>1</v>
      </c>
      <c r="B73" s="1" t="s">
        <v>10</v>
      </c>
      <c r="C73" s="1" t="s">
        <v>23</v>
      </c>
      <c r="D73" s="1" t="s">
        <v>26</v>
      </c>
      <c r="E73" s="1" t="s">
        <v>29</v>
      </c>
      <c r="F73" s="1" t="s">
        <v>33</v>
      </c>
      <c r="G73" s="1" t="s">
        <v>43</v>
      </c>
      <c r="H73" s="1" t="s">
        <v>45</v>
      </c>
      <c r="I73" s="1">
        <v>184</v>
      </c>
      <c r="J73" s="1" t="str">
        <f>IF(Table1[[#This Row],[Horse Power]]&lt;100,"Low",
IF(Table1[[#This Row],[Horse Power]]&lt;=150,"Very Low",
IF(Table1[[#This Row],[Horse Power]]&lt;=250,"Average",
IF(Table1[[#This Row],[Horse Power]]&lt;=400,"High","Very High"))))</f>
        <v>Average</v>
      </c>
      <c r="K73" s="2">
        <v>45400</v>
      </c>
    </row>
    <row r="74" spans="1:11" x14ac:dyDescent="0.45">
      <c r="A74" s="1">
        <v>1</v>
      </c>
      <c r="B74" s="1" t="s">
        <v>11</v>
      </c>
      <c r="C74" s="1" t="s">
        <v>23</v>
      </c>
      <c r="D74" s="1" t="s">
        <v>27</v>
      </c>
      <c r="E74" s="1" t="s">
        <v>29</v>
      </c>
      <c r="F74" s="1" t="s">
        <v>34</v>
      </c>
      <c r="G74" s="1" t="s">
        <v>30</v>
      </c>
      <c r="H74" s="1" t="s">
        <v>45</v>
      </c>
      <c r="I74" s="1">
        <v>175</v>
      </c>
      <c r="J74" s="1" t="str">
        <f>IF(Table1[[#This Row],[Horse Power]]&lt;100,"Low",
IF(Table1[[#This Row],[Horse Power]]&lt;=150,"Very Low",
IF(Table1[[#This Row],[Horse Power]]&lt;=250,"Average",
IF(Table1[[#This Row],[Horse Power]]&lt;=400,"High","Very High"))))</f>
        <v>Average</v>
      </c>
      <c r="K74" s="2">
        <v>16503</v>
      </c>
    </row>
    <row r="75" spans="1:11" x14ac:dyDescent="0.45">
      <c r="A75" s="1">
        <v>2</v>
      </c>
      <c r="B75" s="1" t="s">
        <v>12</v>
      </c>
      <c r="C75" s="1" t="s">
        <v>23</v>
      </c>
      <c r="D75" s="1" t="s">
        <v>26</v>
      </c>
      <c r="E75" s="1" t="s">
        <v>29</v>
      </c>
      <c r="F75" s="1" t="s">
        <v>34</v>
      </c>
      <c r="G75" s="1" t="s">
        <v>30</v>
      </c>
      <c r="H75" s="1" t="s">
        <v>46</v>
      </c>
      <c r="I75" s="1">
        <v>68</v>
      </c>
      <c r="J75" s="1" t="str">
        <f>IF(Table1[[#This Row],[Horse Power]]&lt;100,"Low",
IF(Table1[[#This Row],[Horse Power]]&lt;=150,"Very Low",
IF(Table1[[#This Row],[Horse Power]]&lt;=250,"Average",
IF(Table1[[#This Row],[Horse Power]]&lt;=400,"High","Very High"))))</f>
        <v>Low</v>
      </c>
      <c r="K75" s="2">
        <v>5389</v>
      </c>
    </row>
    <row r="76" spans="1:11" x14ac:dyDescent="0.45">
      <c r="A76" s="1">
        <v>2</v>
      </c>
      <c r="B76" s="1" t="s">
        <v>12</v>
      </c>
      <c r="C76" s="1" t="s">
        <v>23</v>
      </c>
      <c r="D76" s="1" t="s">
        <v>26</v>
      </c>
      <c r="E76" s="1" t="s">
        <v>29</v>
      </c>
      <c r="F76" s="1" t="s">
        <v>34</v>
      </c>
      <c r="G76" s="1" t="s">
        <v>30</v>
      </c>
      <c r="H76" s="1" t="s">
        <v>46</v>
      </c>
      <c r="I76" s="1">
        <v>68</v>
      </c>
      <c r="J76" s="1" t="str">
        <f>IF(Table1[[#This Row],[Horse Power]]&lt;100,"Low",
IF(Table1[[#This Row],[Horse Power]]&lt;=150,"Very Low",
IF(Table1[[#This Row],[Horse Power]]&lt;=250,"Average",
IF(Table1[[#This Row],[Horse Power]]&lt;=400,"High","Very High"))))</f>
        <v>Low</v>
      </c>
      <c r="K76" s="2">
        <v>6189</v>
      </c>
    </row>
    <row r="77" spans="1:11" x14ac:dyDescent="0.45">
      <c r="A77" s="1">
        <v>2</v>
      </c>
      <c r="B77" s="1" t="s">
        <v>12</v>
      </c>
      <c r="C77" s="1" t="s">
        <v>23</v>
      </c>
      <c r="D77" s="1" t="s">
        <v>26</v>
      </c>
      <c r="E77" s="1" t="s">
        <v>29</v>
      </c>
      <c r="F77" s="1" t="s">
        <v>34</v>
      </c>
      <c r="G77" s="1" t="s">
        <v>30</v>
      </c>
      <c r="H77" s="1" t="s">
        <v>46</v>
      </c>
      <c r="I77" s="1">
        <v>68</v>
      </c>
      <c r="J77" s="1" t="str">
        <f>IF(Table1[[#This Row],[Horse Power]]&lt;100,"Low",
IF(Table1[[#This Row],[Horse Power]]&lt;=150,"Very Low",
IF(Table1[[#This Row],[Horse Power]]&lt;=250,"Average",
IF(Table1[[#This Row],[Horse Power]]&lt;=400,"High","Very High"))))</f>
        <v>Low</v>
      </c>
      <c r="K77" s="2">
        <v>6669</v>
      </c>
    </row>
    <row r="78" spans="1:11" x14ac:dyDescent="0.45">
      <c r="A78" s="1">
        <v>1</v>
      </c>
      <c r="B78" s="1" t="s">
        <v>12</v>
      </c>
      <c r="C78" s="1" t="s">
        <v>23</v>
      </c>
      <c r="D78" s="1" t="s">
        <v>27</v>
      </c>
      <c r="E78" s="1" t="s">
        <v>29</v>
      </c>
      <c r="F78" s="1" t="s">
        <v>34</v>
      </c>
      <c r="G78" s="1" t="s">
        <v>30</v>
      </c>
      <c r="H78" s="1" t="s">
        <v>52</v>
      </c>
      <c r="I78" s="1">
        <v>102</v>
      </c>
      <c r="J78" s="1" t="str">
        <f>IF(Table1[[#This Row],[Horse Power]]&lt;100,"Low",
IF(Table1[[#This Row],[Horse Power]]&lt;=150,"Very Low",
IF(Table1[[#This Row],[Horse Power]]&lt;=250,"Average",
IF(Table1[[#This Row],[Horse Power]]&lt;=400,"High","Very High"))))</f>
        <v>Very Low</v>
      </c>
      <c r="K78" s="2">
        <v>7689</v>
      </c>
    </row>
    <row r="79" spans="1:11" x14ac:dyDescent="0.45">
      <c r="A79" s="1">
        <v>3</v>
      </c>
      <c r="B79" s="1" t="s">
        <v>12</v>
      </c>
      <c r="C79" s="1" t="s">
        <v>23</v>
      </c>
      <c r="D79" s="1" t="s">
        <v>27</v>
      </c>
      <c r="E79" s="1" t="s">
        <v>29</v>
      </c>
      <c r="F79" s="1" t="s">
        <v>34</v>
      </c>
      <c r="G79" s="1" t="s">
        <v>30</v>
      </c>
      <c r="H79" s="1" t="s">
        <v>52</v>
      </c>
      <c r="I79" s="1">
        <v>116</v>
      </c>
      <c r="J79" s="1" t="str">
        <f>IF(Table1[[#This Row],[Horse Power]]&lt;100,"Low",
IF(Table1[[#This Row],[Horse Power]]&lt;=150,"Very Low",
IF(Table1[[#This Row],[Horse Power]]&lt;=250,"Average",
IF(Table1[[#This Row],[Horse Power]]&lt;=400,"High","Very High"))))</f>
        <v>Very Low</v>
      </c>
      <c r="K79" s="2">
        <v>9959</v>
      </c>
    </row>
    <row r="80" spans="1:11" x14ac:dyDescent="0.45">
      <c r="A80" s="1">
        <v>3</v>
      </c>
      <c r="B80" s="1" t="s">
        <v>12</v>
      </c>
      <c r="C80" s="1" t="s">
        <v>23</v>
      </c>
      <c r="D80" s="1" t="s">
        <v>26</v>
      </c>
      <c r="E80" s="1" t="s">
        <v>29</v>
      </c>
      <c r="F80" s="1" t="s">
        <v>34</v>
      </c>
      <c r="G80" s="1" t="s">
        <v>30</v>
      </c>
      <c r="H80" s="1" t="s">
        <v>46</v>
      </c>
      <c r="I80" s="1">
        <v>88</v>
      </c>
      <c r="J80" s="1" t="str">
        <f>IF(Table1[[#This Row],[Horse Power]]&lt;100,"Low",
IF(Table1[[#This Row],[Horse Power]]&lt;=150,"Very Low",
IF(Table1[[#This Row],[Horse Power]]&lt;=250,"Average",
IF(Table1[[#This Row],[Horse Power]]&lt;=400,"High","Very High"))))</f>
        <v>Low</v>
      </c>
      <c r="K80" s="2">
        <v>8499</v>
      </c>
    </row>
    <row r="81" spans="1:11" x14ac:dyDescent="0.45">
      <c r="A81" s="1">
        <v>3</v>
      </c>
      <c r="B81" s="1" t="s">
        <v>12</v>
      </c>
      <c r="C81" s="1" t="s">
        <v>23</v>
      </c>
      <c r="D81" s="1" t="s">
        <v>27</v>
      </c>
      <c r="E81" s="1" t="s">
        <v>29</v>
      </c>
      <c r="F81" s="1" t="s">
        <v>34</v>
      </c>
      <c r="G81" s="1" t="s">
        <v>30</v>
      </c>
      <c r="H81" s="1" t="s">
        <v>52</v>
      </c>
      <c r="I81" s="1">
        <v>145</v>
      </c>
      <c r="J81" s="1" t="str">
        <f>IF(Table1[[#This Row],[Horse Power]]&lt;100,"Low",
IF(Table1[[#This Row],[Horse Power]]&lt;=150,"Very Low",
IF(Table1[[#This Row],[Horse Power]]&lt;=250,"Average",
IF(Table1[[#This Row],[Horse Power]]&lt;=400,"High","Very High"))))</f>
        <v>Very Low</v>
      </c>
      <c r="K81" s="2">
        <v>12629</v>
      </c>
    </row>
    <row r="82" spans="1:11" x14ac:dyDescent="0.45">
      <c r="A82" s="1">
        <v>3</v>
      </c>
      <c r="B82" s="1" t="s">
        <v>12</v>
      </c>
      <c r="C82" s="1" t="s">
        <v>23</v>
      </c>
      <c r="D82" s="1" t="s">
        <v>27</v>
      </c>
      <c r="E82" s="1" t="s">
        <v>29</v>
      </c>
      <c r="F82" s="1" t="s">
        <v>34</v>
      </c>
      <c r="G82" s="1" t="s">
        <v>30</v>
      </c>
      <c r="H82" s="1" t="s">
        <v>52</v>
      </c>
      <c r="I82" s="1">
        <v>145</v>
      </c>
      <c r="J82" s="1" t="str">
        <f>IF(Table1[[#This Row],[Horse Power]]&lt;100,"Low",
IF(Table1[[#This Row],[Horse Power]]&lt;=150,"Very Low",
IF(Table1[[#This Row],[Horse Power]]&lt;=250,"Average",
IF(Table1[[#This Row],[Horse Power]]&lt;=400,"High","Very High"))))</f>
        <v>Very Low</v>
      </c>
      <c r="K82" s="2">
        <v>14869</v>
      </c>
    </row>
    <row r="83" spans="1:11" x14ac:dyDescent="0.45">
      <c r="A83" s="1">
        <v>3</v>
      </c>
      <c r="B83" s="1" t="s">
        <v>12</v>
      </c>
      <c r="C83" s="1" t="s">
        <v>23</v>
      </c>
      <c r="D83" s="1" t="s">
        <v>27</v>
      </c>
      <c r="E83" s="1" t="s">
        <v>29</v>
      </c>
      <c r="F83" s="1" t="s">
        <v>34</v>
      </c>
      <c r="G83" s="1" t="s">
        <v>30</v>
      </c>
      <c r="H83" s="1" t="s">
        <v>52</v>
      </c>
      <c r="I83" s="1">
        <v>145</v>
      </c>
      <c r="J83" s="1" t="str">
        <f>IF(Table1[[#This Row],[Horse Power]]&lt;100,"Low",
IF(Table1[[#This Row],[Horse Power]]&lt;=150,"Very Low",
IF(Table1[[#This Row],[Horse Power]]&lt;=250,"Average",
IF(Table1[[#This Row],[Horse Power]]&lt;=400,"High","Very High"))))</f>
        <v>Very Low</v>
      </c>
      <c r="K83" s="2">
        <v>14489</v>
      </c>
    </row>
    <row r="84" spans="1:11" x14ac:dyDescent="0.45">
      <c r="A84" s="1">
        <v>1</v>
      </c>
      <c r="B84" s="1" t="s">
        <v>12</v>
      </c>
      <c r="C84" s="1" t="s">
        <v>23</v>
      </c>
      <c r="D84" s="1" t="s">
        <v>26</v>
      </c>
      <c r="E84" s="1" t="s">
        <v>30</v>
      </c>
      <c r="F84" s="1" t="s">
        <v>34</v>
      </c>
      <c r="G84" s="1" t="s">
        <v>30</v>
      </c>
      <c r="H84" s="1" t="s">
        <v>46</v>
      </c>
      <c r="I84" s="1">
        <v>88</v>
      </c>
      <c r="J84" s="1" t="str">
        <f>IF(Table1[[#This Row],[Horse Power]]&lt;100,"Low",
IF(Table1[[#This Row],[Horse Power]]&lt;=150,"Very Low",
IF(Table1[[#This Row],[Horse Power]]&lt;=250,"Average",
IF(Table1[[#This Row],[Horse Power]]&lt;=400,"High","Very High"))))</f>
        <v>Low</v>
      </c>
      <c r="K84" s="2">
        <v>6989</v>
      </c>
    </row>
    <row r="85" spans="1:11" x14ac:dyDescent="0.45">
      <c r="A85" s="1">
        <v>1</v>
      </c>
      <c r="B85" s="1" t="s">
        <v>12</v>
      </c>
      <c r="C85" s="1" t="s">
        <v>23</v>
      </c>
      <c r="D85" s="1" t="s">
        <v>26</v>
      </c>
      <c r="E85" s="1" t="s">
        <v>30</v>
      </c>
      <c r="F85" s="1" t="s">
        <v>34</v>
      </c>
      <c r="G85" s="1" t="s">
        <v>30</v>
      </c>
      <c r="H85" s="1" t="s">
        <v>46</v>
      </c>
      <c r="I85" s="1">
        <v>88</v>
      </c>
      <c r="J85" s="1" t="str">
        <f>IF(Table1[[#This Row],[Horse Power]]&lt;100,"Low",
IF(Table1[[#This Row],[Horse Power]]&lt;=150,"Very Low",
IF(Table1[[#This Row],[Horse Power]]&lt;=250,"Average",
IF(Table1[[#This Row],[Horse Power]]&lt;=400,"High","Very High"))))</f>
        <v>Low</v>
      </c>
      <c r="K85" s="2">
        <v>8189</v>
      </c>
    </row>
    <row r="86" spans="1:11" x14ac:dyDescent="0.45">
      <c r="A86" s="1">
        <v>1</v>
      </c>
      <c r="B86" s="1" t="s">
        <v>12</v>
      </c>
      <c r="C86" s="1" t="s">
        <v>23</v>
      </c>
      <c r="D86" s="1" t="s">
        <v>27</v>
      </c>
      <c r="E86" s="1" t="s">
        <v>30</v>
      </c>
      <c r="F86" s="1" t="s">
        <v>34</v>
      </c>
      <c r="G86" s="1" t="s">
        <v>30</v>
      </c>
      <c r="H86" s="1" t="s">
        <v>52</v>
      </c>
      <c r="I86" s="1">
        <v>116</v>
      </c>
      <c r="J86" s="1" t="str">
        <f>IF(Table1[[#This Row],[Horse Power]]&lt;100,"Low",
IF(Table1[[#This Row],[Horse Power]]&lt;=150,"Very Low",
IF(Table1[[#This Row],[Horse Power]]&lt;=250,"Average",
IF(Table1[[#This Row],[Horse Power]]&lt;=400,"High","Very High"))))</f>
        <v>Very Low</v>
      </c>
      <c r="K86" s="2">
        <v>9279</v>
      </c>
    </row>
    <row r="87" spans="1:11" x14ac:dyDescent="0.45">
      <c r="A87" s="1">
        <v>-1</v>
      </c>
      <c r="B87" s="1" t="s">
        <v>12</v>
      </c>
      <c r="C87" s="1" t="s">
        <v>23</v>
      </c>
      <c r="D87" s="1" t="s">
        <v>26</v>
      </c>
      <c r="E87" s="1" t="s">
        <v>30</v>
      </c>
      <c r="F87" s="1" t="s">
        <v>34</v>
      </c>
      <c r="G87" s="1" t="s">
        <v>30</v>
      </c>
      <c r="H87" s="1" t="s">
        <v>52</v>
      </c>
      <c r="I87" s="1">
        <v>116</v>
      </c>
      <c r="J87" s="1" t="str">
        <f>IF(Table1[[#This Row],[Horse Power]]&lt;100,"Low",
IF(Table1[[#This Row],[Horse Power]]&lt;=150,"Very Low",
IF(Table1[[#This Row],[Horse Power]]&lt;=250,"Average",
IF(Table1[[#This Row],[Horse Power]]&lt;=400,"High","Very High"))))</f>
        <v>Very Low</v>
      </c>
      <c r="K87" s="2">
        <v>9279</v>
      </c>
    </row>
    <row r="88" spans="1:11" x14ac:dyDescent="0.45">
      <c r="A88" s="1">
        <v>1</v>
      </c>
      <c r="B88" s="1" t="s">
        <v>13</v>
      </c>
      <c r="C88" s="1" t="s">
        <v>23</v>
      </c>
      <c r="D88" s="1" t="s">
        <v>26</v>
      </c>
      <c r="E88" s="1" t="s">
        <v>29</v>
      </c>
      <c r="F88" s="1" t="s">
        <v>34</v>
      </c>
      <c r="G88" s="1" t="s">
        <v>30</v>
      </c>
      <c r="H88" s="1" t="s">
        <v>46</v>
      </c>
      <c r="I88" s="1">
        <v>69</v>
      </c>
      <c r="J88" s="1" t="str">
        <f>IF(Table1[[#This Row],[Horse Power]]&lt;100,"Low",
IF(Table1[[#This Row],[Horse Power]]&lt;=150,"Very Low",
IF(Table1[[#This Row],[Horse Power]]&lt;=250,"Average",
IF(Table1[[#This Row],[Horse Power]]&lt;=400,"High","Very High"))))</f>
        <v>Low</v>
      </c>
      <c r="K88" s="2">
        <v>5499</v>
      </c>
    </row>
    <row r="89" spans="1:11" x14ac:dyDescent="0.45">
      <c r="A89" s="1">
        <v>1</v>
      </c>
      <c r="B89" s="1" t="s">
        <v>13</v>
      </c>
      <c r="C89" s="1" t="s">
        <v>24</v>
      </c>
      <c r="D89" s="1" t="s">
        <v>26</v>
      </c>
      <c r="E89" s="1" t="s">
        <v>29</v>
      </c>
      <c r="F89" s="1" t="s">
        <v>34</v>
      </c>
      <c r="G89" s="1" t="s">
        <v>30</v>
      </c>
      <c r="H89" s="1" t="s">
        <v>51</v>
      </c>
      <c r="I89" s="1">
        <v>55</v>
      </c>
      <c r="J89" s="1" t="str">
        <f>IF(Table1[[#This Row],[Horse Power]]&lt;100,"Low",
IF(Table1[[#This Row],[Horse Power]]&lt;=150,"Very Low",
IF(Table1[[#This Row],[Horse Power]]&lt;=250,"Average",
IF(Table1[[#This Row],[Horse Power]]&lt;=400,"High","Very High"))))</f>
        <v>Low</v>
      </c>
      <c r="K89" s="2">
        <v>7099</v>
      </c>
    </row>
    <row r="90" spans="1:11" x14ac:dyDescent="0.45">
      <c r="A90" s="1">
        <v>1</v>
      </c>
      <c r="B90" s="1" t="s">
        <v>13</v>
      </c>
      <c r="C90" s="1" t="s">
        <v>23</v>
      </c>
      <c r="D90" s="1" t="s">
        <v>26</v>
      </c>
      <c r="E90" s="1" t="s">
        <v>29</v>
      </c>
      <c r="F90" s="1" t="s">
        <v>34</v>
      </c>
      <c r="G90" s="1" t="s">
        <v>30</v>
      </c>
      <c r="H90" s="1" t="s">
        <v>46</v>
      </c>
      <c r="I90" s="1">
        <v>69</v>
      </c>
      <c r="J90" s="1" t="str">
        <f>IF(Table1[[#This Row],[Horse Power]]&lt;100,"Low",
IF(Table1[[#This Row],[Horse Power]]&lt;=150,"Very Low",
IF(Table1[[#This Row],[Horse Power]]&lt;=250,"Average",
IF(Table1[[#This Row],[Horse Power]]&lt;=400,"High","Very High"))))</f>
        <v>Low</v>
      </c>
      <c r="K90" s="2">
        <v>6649</v>
      </c>
    </row>
    <row r="91" spans="1:11" x14ac:dyDescent="0.45">
      <c r="A91" s="1">
        <v>1</v>
      </c>
      <c r="B91" s="1" t="s">
        <v>13</v>
      </c>
      <c r="C91" s="1" t="s">
        <v>23</v>
      </c>
      <c r="D91" s="1" t="s">
        <v>26</v>
      </c>
      <c r="E91" s="1" t="s">
        <v>30</v>
      </c>
      <c r="F91" s="1" t="s">
        <v>34</v>
      </c>
      <c r="G91" s="1" t="s">
        <v>30</v>
      </c>
      <c r="H91" s="1" t="s">
        <v>46</v>
      </c>
      <c r="I91" s="1">
        <v>69</v>
      </c>
      <c r="J91" s="1" t="str">
        <f>IF(Table1[[#This Row],[Horse Power]]&lt;100,"Low",
IF(Table1[[#This Row],[Horse Power]]&lt;=150,"Very Low",
IF(Table1[[#This Row],[Horse Power]]&lt;=250,"Average",
IF(Table1[[#This Row],[Horse Power]]&lt;=400,"High","Very High"))))</f>
        <v>Low</v>
      </c>
      <c r="K91" s="2">
        <v>6849</v>
      </c>
    </row>
    <row r="92" spans="1:11" x14ac:dyDescent="0.45">
      <c r="A92" s="1">
        <v>1</v>
      </c>
      <c r="B92" s="1" t="s">
        <v>13</v>
      </c>
      <c r="C92" s="1" t="s">
        <v>23</v>
      </c>
      <c r="D92" s="1" t="s">
        <v>26</v>
      </c>
      <c r="E92" s="1" t="s">
        <v>30</v>
      </c>
      <c r="F92" s="1" t="s">
        <v>34</v>
      </c>
      <c r="G92" s="1" t="s">
        <v>30</v>
      </c>
      <c r="H92" s="1" t="s">
        <v>46</v>
      </c>
      <c r="I92" s="1">
        <v>69</v>
      </c>
      <c r="J92" s="1" t="str">
        <f>IF(Table1[[#This Row],[Horse Power]]&lt;100,"Low",
IF(Table1[[#This Row],[Horse Power]]&lt;=150,"Very Low",
IF(Table1[[#This Row],[Horse Power]]&lt;=250,"Average",
IF(Table1[[#This Row],[Horse Power]]&lt;=400,"High","Very High"))))</f>
        <v>Low</v>
      </c>
      <c r="K92" s="2">
        <v>7349</v>
      </c>
    </row>
    <row r="93" spans="1:11" x14ac:dyDescent="0.45">
      <c r="A93" s="1">
        <v>1</v>
      </c>
      <c r="B93" s="1" t="s">
        <v>13</v>
      </c>
      <c r="C93" s="1" t="s">
        <v>23</v>
      </c>
      <c r="D93" s="1" t="s">
        <v>26</v>
      </c>
      <c r="E93" s="1" t="s">
        <v>29</v>
      </c>
      <c r="F93" s="1" t="s">
        <v>34</v>
      </c>
      <c r="G93" s="1" t="s">
        <v>30</v>
      </c>
      <c r="H93" s="1" t="s">
        <v>46</v>
      </c>
      <c r="I93" s="1">
        <v>69</v>
      </c>
      <c r="J93" s="1" t="str">
        <f>IF(Table1[[#This Row],[Horse Power]]&lt;100,"Low",
IF(Table1[[#This Row],[Horse Power]]&lt;=150,"Very Low",
IF(Table1[[#This Row],[Horse Power]]&lt;=250,"Average",
IF(Table1[[#This Row],[Horse Power]]&lt;=400,"High","Very High"))))</f>
        <v>Low</v>
      </c>
      <c r="K93" s="2">
        <v>7299</v>
      </c>
    </row>
    <row r="94" spans="1:11" x14ac:dyDescent="0.45">
      <c r="A94" s="1">
        <v>1</v>
      </c>
      <c r="B94" s="1" t="s">
        <v>13</v>
      </c>
      <c r="C94" s="1" t="s">
        <v>23</v>
      </c>
      <c r="D94" s="1" t="s">
        <v>26</v>
      </c>
      <c r="E94" s="1" t="s">
        <v>29</v>
      </c>
      <c r="F94" s="1" t="s">
        <v>34</v>
      </c>
      <c r="G94" s="1" t="s">
        <v>30</v>
      </c>
      <c r="H94" s="1" t="s">
        <v>46</v>
      </c>
      <c r="I94" s="1">
        <v>69</v>
      </c>
      <c r="J94" s="1" t="str">
        <f>IF(Table1[[#This Row],[Horse Power]]&lt;100,"Low",
IF(Table1[[#This Row],[Horse Power]]&lt;=150,"Very Low",
IF(Table1[[#This Row],[Horse Power]]&lt;=250,"Average",
IF(Table1[[#This Row],[Horse Power]]&lt;=400,"High","Very High"))))</f>
        <v>Low</v>
      </c>
      <c r="K94" s="2">
        <v>7799</v>
      </c>
    </row>
    <row r="95" spans="1:11" x14ac:dyDescent="0.45">
      <c r="A95" s="1">
        <v>1</v>
      </c>
      <c r="B95" s="1" t="s">
        <v>13</v>
      </c>
      <c r="C95" s="1" t="s">
        <v>23</v>
      </c>
      <c r="D95" s="1" t="s">
        <v>26</v>
      </c>
      <c r="E95" s="1" t="s">
        <v>30</v>
      </c>
      <c r="F95" s="1" t="s">
        <v>34</v>
      </c>
      <c r="G95" s="1" t="s">
        <v>30</v>
      </c>
      <c r="H95" s="1" t="s">
        <v>46</v>
      </c>
      <c r="I95" s="1">
        <v>69</v>
      </c>
      <c r="J95" s="1" t="str">
        <f>IF(Table1[[#This Row],[Horse Power]]&lt;100,"Low",
IF(Table1[[#This Row],[Horse Power]]&lt;=150,"Very Low",
IF(Table1[[#This Row],[Horse Power]]&lt;=250,"Average",
IF(Table1[[#This Row],[Horse Power]]&lt;=400,"High","Very High"))))</f>
        <v>Low</v>
      </c>
      <c r="K95" s="2">
        <v>7499</v>
      </c>
    </row>
    <row r="96" spans="1:11" x14ac:dyDescent="0.45">
      <c r="A96" s="1">
        <v>1</v>
      </c>
      <c r="B96" s="1" t="s">
        <v>13</v>
      </c>
      <c r="C96" s="1" t="s">
        <v>23</v>
      </c>
      <c r="D96" s="1" t="s">
        <v>26</v>
      </c>
      <c r="E96" s="1" t="s">
        <v>30</v>
      </c>
      <c r="F96" s="1" t="s">
        <v>34</v>
      </c>
      <c r="G96" s="1" t="s">
        <v>30</v>
      </c>
      <c r="H96" s="1" t="s">
        <v>46</v>
      </c>
      <c r="I96" s="1">
        <v>69</v>
      </c>
      <c r="J96" s="1" t="str">
        <f>IF(Table1[[#This Row],[Horse Power]]&lt;100,"Low",
IF(Table1[[#This Row],[Horse Power]]&lt;=150,"Very Low",
IF(Table1[[#This Row],[Horse Power]]&lt;=250,"Average",
IF(Table1[[#This Row],[Horse Power]]&lt;=400,"High","Very High"))))</f>
        <v>Low</v>
      </c>
      <c r="K96" s="2">
        <v>7999</v>
      </c>
    </row>
    <row r="97" spans="1:11" x14ac:dyDescent="0.45">
      <c r="A97" s="1">
        <v>2</v>
      </c>
      <c r="B97" s="1" t="s">
        <v>13</v>
      </c>
      <c r="C97" s="1" t="s">
        <v>23</v>
      </c>
      <c r="D97" s="1" t="s">
        <v>26</v>
      </c>
      <c r="E97" s="1" t="s">
        <v>29</v>
      </c>
      <c r="F97" s="1" t="s">
        <v>34</v>
      </c>
      <c r="G97" s="1" t="s">
        <v>30</v>
      </c>
      <c r="H97" s="1" t="s">
        <v>46</v>
      </c>
      <c r="I97" s="1">
        <v>69</v>
      </c>
      <c r="J97" s="1" t="str">
        <f>IF(Table1[[#This Row],[Horse Power]]&lt;100,"Low",
IF(Table1[[#This Row],[Horse Power]]&lt;=150,"Very Low",
IF(Table1[[#This Row],[Horse Power]]&lt;=250,"Average",
IF(Table1[[#This Row],[Horse Power]]&lt;=400,"High","Very High"))))</f>
        <v>Low</v>
      </c>
      <c r="K97" s="2">
        <v>8249</v>
      </c>
    </row>
    <row r="98" spans="1:11" x14ac:dyDescent="0.45">
      <c r="A98" s="1">
        <v>0</v>
      </c>
      <c r="B98" s="1" t="s">
        <v>13</v>
      </c>
      <c r="C98" s="1" t="s">
        <v>23</v>
      </c>
      <c r="D98" s="1" t="s">
        <v>26</v>
      </c>
      <c r="E98" s="1" t="s">
        <v>30</v>
      </c>
      <c r="F98" s="1" t="s">
        <v>34</v>
      </c>
      <c r="G98" s="1" t="s">
        <v>30</v>
      </c>
      <c r="H98" s="1" t="s">
        <v>46</v>
      </c>
      <c r="I98" s="1">
        <v>97</v>
      </c>
      <c r="J98" s="1" t="str">
        <f>IF(Table1[[#This Row],[Horse Power]]&lt;100,"Low",
IF(Table1[[#This Row],[Horse Power]]&lt;=150,"Very Low",
IF(Table1[[#This Row],[Horse Power]]&lt;=250,"Average",
IF(Table1[[#This Row],[Horse Power]]&lt;=400,"High","Very High"))))</f>
        <v>Low</v>
      </c>
      <c r="K98" s="2">
        <v>8949</v>
      </c>
    </row>
    <row r="99" spans="1:11" x14ac:dyDescent="0.45">
      <c r="A99" s="1">
        <v>0</v>
      </c>
      <c r="B99" s="1" t="s">
        <v>13</v>
      </c>
      <c r="C99" s="1" t="s">
        <v>23</v>
      </c>
      <c r="D99" s="1" t="s">
        <v>26</v>
      </c>
      <c r="E99" s="1" t="s">
        <v>30</v>
      </c>
      <c r="F99" s="1" t="s">
        <v>34</v>
      </c>
      <c r="G99" s="1" t="s">
        <v>30</v>
      </c>
      <c r="H99" s="1" t="s">
        <v>46</v>
      </c>
      <c r="I99" s="1">
        <v>97</v>
      </c>
      <c r="J99" s="1" t="str">
        <f>IF(Table1[[#This Row],[Horse Power]]&lt;100,"Low",
IF(Table1[[#This Row],[Horse Power]]&lt;=150,"Very Low",
IF(Table1[[#This Row],[Horse Power]]&lt;=250,"Average",
IF(Table1[[#This Row],[Horse Power]]&lt;=400,"High","Very High"))))</f>
        <v>Low</v>
      </c>
      <c r="K99" s="2">
        <v>9549</v>
      </c>
    </row>
    <row r="100" spans="1:11" x14ac:dyDescent="0.45">
      <c r="A100" s="1">
        <v>0</v>
      </c>
      <c r="B100" s="1" t="s">
        <v>13</v>
      </c>
      <c r="C100" s="1" t="s">
        <v>23</v>
      </c>
      <c r="D100" s="1" t="s">
        <v>26</v>
      </c>
      <c r="E100" s="1" t="s">
        <v>30</v>
      </c>
      <c r="F100" s="1" t="s">
        <v>33</v>
      </c>
      <c r="G100" s="1" t="s">
        <v>39</v>
      </c>
      <c r="H100" s="1" t="s">
        <v>45</v>
      </c>
      <c r="I100" s="1">
        <v>152</v>
      </c>
      <c r="J100" s="1" t="str">
        <f>IF(Table1[[#This Row],[Horse Power]]&lt;100,"Low",
IF(Table1[[#This Row],[Horse Power]]&lt;=150,"Very Low",
IF(Table1[[#This Row],[Horse Power]]&lt;=250,"Average",
IF(Table1[[#This Row],[Horse Power]]&lt;=400,"High","Very High"))))</f>
        <v>Average</v>
      </c>
      <c r="K100" s="2">
        <v>13499</v>
      </c>
    </row>
    <row r="101" spans="1:11" x14ac:dyDescent="0.45">
      <c r="A101" s="1">
        <v>0</v>
      </c>
      <c r="B101" s="1" t="s">
        <v>13</v>
      </c>
      <c r="C101" s="1" t="s">
        <v>23</v>
      </c>
      <c r="D101" s="1" t="s">
        <v>26</v>
      </c>
      <c r="E101" s="1" t="s">
        <v>30</v>
      </c>
      <c r="F101" s="1" t="s">
        <v>33</v>
      </c>
      <c r="G101" s="1" t="s">
        <v>39</v>
      </c>
      <c r="H101" s="1" t="s">
        <v>45</v>
      </c>
      <c r="I101" s="1">
        <v>152</v>
      </c>
      <c r="J101" s="1" t="str">
        <f>IF(Table1[[#This Row],[Horse Power]]&lt;100,"Low",
IF(Table1[[#This Row],[Horse Power]]&lt;=150,"Very Low",
IF(Table1[[#This Row],[Horse Power]]&lt;=250,"Average",
IF(Table1[[#This Row],[Horse Power]]&lt;=400,"High","Very High"))))</f>
        <v>Average</v>
      </c>
      <c r="K101" s="2">
        <v>14399</v>
      </c>
    </row>
    <row r="102" spans="1:11" x14ac:dyDescent="0.45">
      <c r="A102" s="1">
        <v>0</v>
      </c>
      <c r="B102" s="1" t="s">
        <v>13</v>
      </c>
      <c r="C102" s="1" t="s">
        <v>23</v>
      </c>
      <c r="D102" s="1" t="s">
        <v>26</v>
      </c>
      <c r="E102" s="1" t="s">
        <v>30</v>
      </c>
      <c r="F102" s="1" t="s">
        <v>33</v>
      </c>
      <c r="G102" s="1" t="s">
        <v>39</v>
      </c>
      <c r="H102" s="1" t="s">
        <v>45</v>
      </c>
      <c r="I102" s="1">
        <v>152</v>
      </c>
      <c r="J102" s="1" t="str">
        <f>IF(Table1[[#This Row],[Horse Power]]&lt;100,"Low",
IF(Table1[[#This Row],[Horse Power]]&lt;=150,"Very Low",
IF(Table1[[#This Row],[Horse Power]]&lt;=250,"Average",
IF(Table1[[#This Row],[Horse Power]]&lt;=400,"High","Very High"))))</f>
        <v>Average</v>
      </c>
      <c r="K102" s="2">
        <v>13499</v>
      </c>
    </row>
    <row r="103" spans="1:11" x14ac:dyDescent="0.45">
      <c r="A103" s="1">
        <v>3</v>
      </c>
      <c r="B103" s="1" t="s">
        <v>13</v>
      </c>
      <c r="C103" s="1" t="s">
        <v>23</v>
      </c>
      <c r="D103" s="1" t="s">
        <v>26</v>
      </c>
      <c r="E103" s="1" t="s">
        <v>29</v>
      </c>
      <c r="F103" s="1" t="s">
        <v>33</v>
      </c>
      <c r="G103" s="1" t="s">
        <v>39</v>
      </c>
      <c r="H103" s="1" t="s">
        <v>45</v>
      </c>
      <c r="I103" s="1">
        <v>160</v>
      </c>
      <c r="J103" s="1" t="str">
        <f>IF(Table1[[#This Row],[Horse Power]]&lt;100,"Low",
IF(Table1[[#This Row],[Horse Power]]&lt;=150,"Very Low",
IF(Table1[[#This Row],[Horse Power]]&lt;=250,"Average",
IF(Table1[[#This Row],[Horse Power]]&lt;=400,"High","Very High"))))</f>
        <v>Average</v>
      </c>
      <c r="K103" s="2">
        <v>17199</v>
      </c>
    </row>
    <row r="104" spans="1:11" x14ac:dyDescent="0.45">
      <c r="A104" s="1">
        <v>3</v>
      </c>
      <c r="B104" s="1" t="s">
        <v>13</v>
      </c>
      <c r="C104" s="1" t="s">
        <v>23</v>
      </c>
      <c r="D104" s="1" t="s">
        <v>27</v>
      </c>
      <c r="E104" s="1" t="s">
        <v>29</v>
      </c>
      <c r="F104" s="1" t="s">
        <v>33</v>
      </c>
      <c r="G104" s="1" t="s">
        <v>39</v>
      </c>
      <c r="H104" s="1" t="s">
        <v>45</v>
      </c>
      <c r="I104" s="1">
        <v>200</v>
      </c>
      <c r="J104" s="1" t="str">
        <f>IF(Table1[[#This Row],[Horse Power]]&lt;100,"Low",
IF(Table1[[#This Row],[Horse Power]]&lt;=150,"Very Low",
IF(Table1[[#This Row],[Horse Power]]&lt;=250,"Average",
IF(Table1[[#This Row],[Horse Power]]&lt;=400,"High","Very High"))))</f>
        <v>Average</v>
      </c>
      <c r="K104" s="2">
        <v>19699</v>
      </c>
    </row>
    <row r="105" spans="1:11" x14ac:dyDescent="0.45">
      <c r="A105" s="1">
        <v>1</v>
      </c>
      <c r="B105" s="1" t="s">
        <v>13</v>
      </c>
      <c r="C105" s="1" t="s">
        <v>23</v>
      </c>
      <c r="D105" s="1" t="s">
        <v>26</v>
      </c>
      <c r="E105" s="1" t="s">
        <v>29</v>
      </c>
      <c r="F105" s="1" t="s">
        <v>33</v>
      </c>
      <c r="G105" s="1" t="s">
        <v>39</v>
      </c>
      <c r="H105" s="1" t="s">
        <v>45</v>
      </c>
      <c r="I105" s="1">
        <v>160</v>
      </c>
      <c r="J105" s="1" t="str">
        <f>IF(Table1[[#This Row],[Horse Power]]&lt;100,"Low",
IF(Table1[[#This Row],[Horse Power]]&lt;=150,"Very Low",
IF(Table1[[#This Row],[Horse Power]]&lt;=250,"Average",
IF(Table1[[#This Row],[Horse Power]]&lt;=400,"High","Very High"))))</f>
        <v>Average</v>
      </c>
      <c r="K105" s="2">
        <v>18399</v>
      </c>
    </row>
    <row r="106" spans="1:11" x14ac:dyDescent="0.45">
      <c r="A106" s="1">
        <v>0</v>
      </c>
      <c r="B106" s="1" t="s">
        <v>14</v>
      </c>
      <c r="C106" s="1" t="s">
        <v>23</v>
      </c>
      <c r="D106" s="1" t="s">
        <v>26</v>
      </c>
      <c r="E106" s="1" t="s">
        <v>30</v>
      </c>
      <c r="F106" s="1" t="s">
        <v>35</v>
      </c>
      <c r="G106" s="1" t="s">
        <v>30</v>
      </c>
      <c r="H106" s="1" t="s">
        <v>45</v>
      </c>
      <c r="I106" s="1">
        <v>97</v>
      </c>
      <c r="J106" s="1" t="str">
        <f>IF(Table1[[#This Row],[Horse Power]]&lt;100,"Low",
IF(Table1[[#This Row],[Horse Power]]&lt;=150,"Very Low",
IF(Table1[[#This Row],[Horse Power]]&lt;=250,"Average",
IF(Table1[[#This Row],[Horse Power]]&lt;=400,"High","Very High"))))</f>
        <v>Low</v>
      </c>
      <c r="K106" s="2">
        <v>11900</v>
      </c>
    </row>
    <row r="107" spans="1:11" x14ac:dyDescent="0.45">
      <c r="A107" s="1">
        <v>0</v>
      </c>
      <c r="B107" s="1" t="s">
        <v>14</v>
      </c>
      <c r="C107" s="1" t="s">
        <v>24</v>
      </c>
      <c r="D107" s="1" t="s">
        <v>27</v>
      </c>
      <c r="E107" s="1" t="s">
        <v>30</v>
      </c>
      <c r="F107" s="1" t="s">
        <v>35</v>
      </c>
      <c r="G107" s="1" t="s">
        <v>30</v>
      </c>
      <c r="H107" s="1" t="s">
        <v>51</v>
      </c>
      <c r="I107" s="1">
        <v>95</v>
      </c>
      <c r="J107" s="1" t="str">
        <f>IF(Table1[[#This Row],[Horse Power]]&lt;100,"Low",
IF(Table1[[#This Row],[Horse Power]]&lt;=150,"Very Low",
IF(Table1[[#This Row],[Horse Power]]&lt;=250,"Average",
IF(Table1[[#This Row],[Horse Power]]&lt;=400,"High","Very High"))))</f>
        <v>Low</v>
      </c>
      <c r="K107" s="2">
        <v>13200</v>
      </c>
    </row>
    <row r="108" spans="1:11" x14ac:dyDescent="0.45">
      <c r="A108" s="1">
        <v>0</v>
      </c>
      <c r="B108" s="1" t="s">
        <v>14</v>
      </c>
      <c r="C108" s="1" t="s">
        <v>23</v>
      </c>
      <c r="D108" s="1" t="s">
        <v>26</v>
      </c>
      <c r="E108" s="1" t="s">
        <v>30</v>
      </c>
      <c r="F108" s="1" t="s">
        <v>35</v>
      </c>
      <c r="G108" s="1" t="s">
        <v>30</v>
      </c>
      <c r="H108" s="1" t="s">
        <v>45</v>
      </c>
      <c r="I108" s="1">
        <v>97</v>
      </c>
      <c r="J108" s="1" t="str">
        <f>IF(Table1[[#This Row],[Horse Power]]&lt;100,"Low",
IF(Table1[[#This Row],[Horse Power]]&lt;=150,"Very Low",
IF(Table1[[#This Row],[Horse Power]]&lt;=250,"Average",
IF(Table1[[#This Row],[Horse Power]]&lt;=400,"High","Very High"))))</f>
        <v>Low</v>
      </c>
      <c r="K108" s="2">
        <v>12440</v>
      </c>
    </row>
    <row r="109" spans="1:11" x14ac:dyDescent="0.45">
      <c r="A109" s="1">
        <v>0</v>
      </c>
      <c r="B109" s="1" t="s">
        <v>14</v>
      </c>
      <c r="C109" s="1" t="s">
        <v>24</v>
      </c>
      <c r="D109" s="1" t="s">
        <v>27</v>
      </c>
      <c r="E109" s="1" t="s">
        <v>30</v>
      </c>
      <c r="F109" s="1" t="s">
        <v>35</v>
      </c>
      <c r="G109" s="1" t="s">
        <v>30</v>
      </c>
      <c r="H109" s="1" t="s">
        <v>51</v>
      </c>
      <c r="I109" s="1">
        <v>95</v>
      </c>
      <c r="J109" s="1" t="str">
        <f>IF(Table1[[#This Row],[Horse Power]]&lt;100,"Low",
IF(Table1[[#This Row],[Horse Power]]&lt;=150,"Very Low",
IF(Table1[[#This Row],[Horse Power]]&lt;=250,"Average",
IF(Table1[[#This Row],[Horse Power]]&lt;=400,"High","Very High"))))</f>
        <v>Low</v>
      </c>
      <c r="K109" s="2">
        <v>13860</v>
      </c>
    </row>
    <row r="110" spans="1:11" x14ac:dyDescent="0.45">
      <c r="A110" s="1">
        <v>0</v>
      </c>
      <c r="B110" s="1" t="s">
        <v>14</v>
      </c>
      <c r="C110" s="1" t="s">
        <v>23</v>
      </c>
      <c r="D110" s="1" t="s">
        <v>26</v>
      </c>
      <c r="E110" s="1" t="s">
        <v>30</v>
      </c>
      <c r="F110" s="1" t="s">
        <v>35</v>
      </c>
      <c r="G110" s="1" t="s">
        <v>30</v>
      </c>
      <c r="H110" s="1" t="s">
        <v>45</v>
      </c>
      <c r="I110" s="1">
        <v>95</v>
      </c>
      <c r="J110" s="1" t="str">
        <f>IF(Table1[[#This Row],[Horse Power]]&lt;100,"Low",
IF(Table1[[#This Row],[Horse Power]]&lt;=150,"Very Low",
IF(Table1[[#This Row],[Horse Power]]&lt;=250,"Average",
IF(Table1[[#This Row],[Horse Power]]&lt;=400,"High","Very High"))))</f>
        <v>Low</v>
      </c>
      <c r="K110" s="2">
        <v>15580</v>
      </c>
    </row>
    <row r="111" spans="1:11" x14ac:dyDescent="0.45">
      <c r="A111" s="1">
        <v>0</v>
      </c>
      <c r="B111" s="1" t="s">
        <v>14</v>
      </c>
      <c r="C111" s="1" t="s">
        <v>24</v>
      </c>
      <c r="D111" s="1" t="s">
        <v>27</v>
      </c>
      <c r="E111" s="1" t="s">
        <v>30</v>
      </c>
      <c r="F111" s="1" t="s">
        <v>35</v>
      </c>
      <c r="G111" s="1" t="s">
        <v>30</v>
      </c>
      <c r="H111" s="1" t="s">
        <v>51</v>
      </c>
      <c r="I111" s="1">
        <v>95</v>
      </c>
      <c r="J111" s="1" t="str">
        <f>IF(Table1[[#This Row],[Horse Power]]&lt;100,"Low",
IF(Table1[[#This Row],[Horse Power]]&lt;=150,"Very Low",
IF(Table1[[#This Row],[Horse Power]]&lt;=250,"Average",
IF(Table1[[#This Row],[Horse Power]]&lt;=400,"High","Very High"))))</f>
        <v>Low</v>
      </c>
      <c r="K111" s="2">
        <v>16900</v>
      </c>
    </row>
    <row r="112" spans="1:11" x14ac:dyDescent="0.45">
      <c r="A112" s="1">
        <v>0</v>
      </c>
      <c r="B112" s="1" t="s">
        <v>14</v>
      </c>
      <c r="C112" s="1" t="s">
        <v>23</v>
      </c>
      <c r="D112" s="1" t="s">
        <v>26</v>
      </c>
      <c r="E112" s="1" t="s">
        <v>30</v>
      </c>
      <c r="F112" s="1" t="s">
        <v>35</v>
      </c>
      <c r="G112" s="1" t="s">
        <v>30</v>
      </c>
      <c r="H112" s="1" t="s">
        <v>45</v>
      </c>
      <c r="I112" s="1">
        <v>95</v>
      </c>
      <c r="J112" s="1" t="str">
        <f>IF(Table1[[#This Row],[Horse Power]]&lt;100,"Low",
IF(Table1[[#This Row],[Horse Power]]&lt;=150,"Very Low",
IF(Table1[[#This Row],[Horse Power]]&lt;=250,"Average",
IF(Table1[[#This Row],[Horse Power]]&lt;=400,"High","Very High"))))</f>
        <v>Low</v>
      </c>
      <c r="K112" s="2">
        <v>16695</v>
      </c>
    </row>
    <row r="113" spans="1:11" x14ac:dyDescent="0.45">
      <c r="A113" s="1">
        <v>0</v>
      </c>
      <c r="B113" s="1" t="s">
        <v>14</v>
      </c>
      <c r="C113" s="1" t="s">
        <v>24</v>
      </c>
      <c r="D113" s="1" t="s">
        <v>27</v>
      </c>
      <c r="E113" s="1" t="s">
        <v>30</v>
      </c>
      <c r="F113" s="1" t="s">
        <v>35</v>
      </c>
      <c r="G113" s="1" t="s">
        <v>30</v>
      </c>
      <c r="H113" s="1" t="s">
        <v>51</v>
      </c>
      <c r="I113" s="1">
        <v>95</v>
      </c>
      <c r="J113" s="1" t="str">
        <f>IF(Table1[[#This Row],[Horse Power]]&lt;100,"Low",
IF(Table1[[#This Row],[Horse Power]]&lt;=150,"Very Low",
IF(Table1[[#This Row],[Horse Power]]&lt;=250,"Average",
IF(Table1[[#This Row],[Horse Power]]&lt;=400,"High","Very High"))))</f>
        <v>Low</v>
      </c>
      <c r="K113" s="2">
        <v>17075</v>
      </c>
    </row>
    <row r="114" spans="1:11" x14ac:dyDescent="0.45">
      <c r="A114" s="1">
        <v>0</v>
      </c>
      <c r="B114" s="1" t="s">
        <v>14</v>
      </c>
      <c r="C114" s="1" t="s">
        <v>23</v>
      </c>
      <c r="D114" s="1" t="s">
        <v>26</v>
      </c>
      <c r="E114" s="1" t="s">
        <v>30</v>
      </c>
      <c r="F114" s="1" t="s">
        <v>35</v>
      </c>
      <c r="G114" s="1" t="s">
        <v>30</v>
      </c>
      <c r="H114" s="1" t="s">
        <v>45</v>
      </c>
      <c r="I114" s="1">
        <v>97</v>
      </c>
      <c r="J114" s="1" t="str">
        <f>IF(Table1[[#This Row],[Horse Power]]&lt;100,"Low",
IF(Table1[[#This Row],[Horse Power]]&lt;=150,"Very Low",
IF(Table1[[#This Row],[Horse Power]]&lt;=250,"Average",
IF(Table1[[#This Row],[Horse Power]]&lt;=400,"High","Very High"))))</f>
        <v>Low</v>
      </c>
      <c r="K114" s="2">
        <v>16630</v>
      </c>
    </row>
    <row r="115" spans="1:11" x14ac:dyDescent="0.45">
      <c r="A115" s="1">
        <v>0</v>
      </c>
      <c r="B115" s="1" t="s">
        <v>14</v>
      </c>
      <c r="C115" s="1" t="s">
        <v>24</v>
      </c>
      <c r="D115" s="1" t="s">
        <v>27</v>
      </c>
      <c r="E115" s="1" t="s">
        <v>30</v>
      </c>
      <c r="F115" s="1" t="s">
        <v>35</v>
      </c>
      <c r="G115" s="1" t="s">
        <v>30</v>
      </c>
      <c r="H115" s="1" t="s">
        <v>51</v>
      </c>
      <c r="I115" s="1">
        <v>95</v>
      </c>
      <c r="J115" s="1" t="str">
        <f>IF(Table1[[#This Row],[Horse Power]]&lt;100,"Low",
IF(Table1[[#This Row],[Horse Power]]&lt;=150,"Very Low",
IF(Table1[[#This Row],[Horse Power]]&lt;=250,"Average",
IF(Table1[[#This Row],[Horse Power]]&lt;=400,"High","Very High"))))</f>
        <v>Low</v>
      </c>
      <c r="K115" s="2">
        <v>17950</v>
      </c>
    </row>
    <row r="116" spans="1:11" x14ac:dyDescent="0.45">
      <c r="A116" s="1">
        <v>0</v>
      </c>
      <c r="B116" s="1" t="s">
        <v>14</v>
      </c>
      <c r="C116" s="1" t="s">
        <v>23</v>
      </c>
      <c r="D116" s="1" t="s">
        <v>27</v>
      </c>
      <c r="E116" s="1" t="s">
        <v>30</v>
      </c>
      <c r="F116" s="1" t="s">
        <v>35</v>
      </c>
      <c r="G116" s="1" t="s">
        <v>30</v>
      </c>
      <c r="H116" s="1" t="s">
        <v>45</v>
      </c>
      <c r="I116" s="1">
        <v>142</v>
      </c>
      <c r="J116" s="1" t="str">
        <f>IF(Table1[[#This Row],[Horse Power]]&lt;100,"Low",
IF(Table1[[#This Row],[Horse Power]]&lt;=150,"Very Low",
IF(Table1[[#This Row],[Horse Power]]&lt;=250,"Average",
IF(Table1[[#This Row],[Horse Power]]&lt;=400,"High","Very High"))))</f>
        <v>Very Low</v>
      </c>
      <c r="K116" s="2">
        <v>18150</v>
      </c>
    </row>
    <row r="117" spans="1:11" x14ac:dyDescent="0.45">
      <c r="A117" s="1">
        <v>1</v>
      </c>
      <c r="B117" s="1" t="s">
        <v>15</v>
      </c>
      <c r="C117" s="1" t="s">
        <v>23</v>
      </c>
      <c r="D117" s="1" t="s">
        <v>26</v>
      </c>
      <c r="E117" s="1" t="s">
        <v>29</v>
      </c>
      <c r="F117" s="1" t="s">
        <v>34</v>
      </c>
      <c r="G117" s="1" t="s">
        <v>30</v>
      </c>
      <c r="H117" s="1" t="s">
        <v>46</v>
      </c>
      <c r="I117" s="1">
        <v>68</v>
      </c>
      <c r="J117" s="1" t="str">
        <f>IF(Table1[[#This Row],[Horse Power]]&lt;100,"Low",
IF(Table1[[#This Row],[Horse Power]]&lt;=150,"Very Low",
IF(Table1[[#This Row],[Horse Power]]&lt;=250,"Average",
IF(Table1[[#This Row],[Horse Power]]&lt;=400,"High","Very High"))))</f>
        <v>Low</v>
      </c>
      <c r="K117" s="2">
        <v>5572</v>
      </c>
    </row>
    <row r="118" spans="1:11" x14ac:dyDescent="0.45">
      <c r="A118" s="1">
        <v>1</v>
      </c>
      <c r="B118" s="1" t="s">
        <v>15</v>
      </c>
      <c r="C118" s="1" t="s">
        <v>23</v>
      </c>
      <c r="D118" s="1" t="s">
        <v>27</v>
      </c>
      <c r="E118" s="1" t="s">
        <v>29</v>
      </c>
      <c r="F118" s="1" t="s">
        <v>34</v>
      </c>
      <c r="G118" s="1" t="s">
        <v>30</v>
      </c>
      <c r="H118" s="1" t="s">
        <v>52</v>
      </c>
      <c r="I118" s="1">
        <v>102</v>
      </c>
      <c r="J118" s="1" t="str">
        <f>IF(Table1[[#This Row],[Horse Power]]&lt;100,"Low",
IF(Table1[[#This Row],[Horse Power]]&lt;=150,"Very Low",
IF(Table1[[#This Row],[Horse Power]]&lt;=250,"Average",
IF(Table1[[#This Row],[Horse Power]]&lt;=400,"High","Very High"))))</f>
        <v>Very Low</v>
      </c>
      <c r="K118" s="2">
        <v>7957</v>
      </c>
    </row>
    <row r="119" spans="1:11" x14ac:dyDescent="0.45">
      <c r="A119" s="1">
        <v>1</v>
      </c>
      <c r="B119" s="1" t="s">
        <v>15</v>
      </c>
      <c r="C119" s="1" t="s">
        <v>23</v>
      </c>
      <c r="D119" s="1" t="s">
        <v>26</v>
      </c>
      <c r="E119" s="1" t="s">
        <v>30</v>
      </c>
      <c r="F119" s="1" t="s">
        <v>34</v>
      </c>
      <c r="G119" s="1" t="s">
        <v>30</v>
      </c>
      <c r="H119" s="1" t="s">
        <v>46</v>
      </c>
      <c r="I119" s="1">
        <v>68</v>
      </c>
      <c r="J119" s="1" t="str">
        <f>IF(Table1[[#This Row],[Horse Power]]&lt;100,"Low",
IF(Table1[[#This Row],[Horse Power]]&lt;=150,"Very Low",
IF(Table1[[#This Row],[Horse Power]]&lt;=250,"Average",
IF(Table1[[#This Row],[Horse Power]]&lt;=400,"High","Very High"))))</f>
        <v>Low</v>
      </c>
      <c r="K119" s="2">
        <v>6229</v>
      </c>
    </row>
    <row r="120" spans="1:11" x14ac:dyDescent="0.45">
      <c r="A120" s="1">
        <v>1</v>
      </c>
      <c r="B120" s="1" t="s">
        <v>15</v>
      </c>
      <c r="C120" s="1" t="s">
        <v>23</v>
      </c>
      <c r="D120" s="1" t="s">
        <v>26</v>
      </c>
      <c r="E120" s="1" t="s">
        <v>30</v>
      </c>
      <c r="F120" s="1" t="s">
        <v>34</v>
      </c>
      <c r="G120" s="1" t="s">
        <v>30</v>
      </c>
      <c r="H120" s="1" t="s">
        <v>46</v>
      </c>
      <c r="I120" s="1">
        <v>68</v>
      </c>
      <c r="J120" s="1" t="str">
        <f>IF(Table1[[#This Row],[Horse Power]]&lt;100,"Low",
IF(Table1[[#This Row],[Horse Power]]&lt;=150,"Very Low",
IF(Table1[[#This Row],[Horse Power]]&lt;=250,"Average",
IF(Table1[[#This Row],[Horse Power]]&lt;=400,"High","Very High"))))</f>
        <v>Low</v>
      </c>
      <c r="K120" s="2">
        <v>6692</v>
      </c>
    </row>
    <row r="121" spans="1:11" x14ac:dyDescent="0.45">
      <c r="A121" s="1">
        <v>1</v>
      </c>
      <c r="B121" s="1" t="s">
        <v>15</v>
      </c>
      <c r="C121" s="1" t="s">
        <v>23</v>
      </c>
      <c r="D121" s="1" t="s">
        <v>26</v>
      </c>
      <c r="E121" s="1" t="s">
        <v>30</v>
      </c>
      <c r="F121" s="1" t="s">
        <v>34</v>
      </c>
      <c r="G121" s="1" t="s">
        <v>30</v>
      </c>
      <c r="H121" s="1" t="s">
        <v>46</v>
      </c>
      <c r="I121" s="1">
        <v>68</v>
      </c>
      <c r="J121" s="1" t="str">
        <f>IF(Table1[[#This Row],[Horse Power]]&lt;100,"Low",
IF(Table1[[#This Row],[Horse Power]]&lt;=150,"Very Low",
IF(Table1[[#This Row],[Horse Power]]&lt;=250,"Average",
IF(Table1[[#This Row],[Horse Power]]&lt;=400,"High","Very High"))))</f>
        <v>Low</v>
      </c>
      <c r="K121" s="2">
        <v>7609</v>
      </c>
    </row>
    <row r="122" spans="1:11" x14ac:dyDescent="0.45">
      <c r="A122" s="1">
        <v>-1</v>
      </c>
      <c r="B122" s="1" t="s">
        <v>15</v>
      </c>
      <c r="C122" s="1" t="s">
        <v>23</v>
      </c>
      <c r="D122" s="1" t="s">
        <v>26</v>
      </c>
      <c r="E122" s="1" t="s">
        <v>30</v>
      </c>
      <c r="F122" s="1" t="s">
        <v>34</v>
      </c>
      <c r="G122" s="1" t="s">
        <v>30</v>
      </c>
      <c r="H122" s="1" t="s">
        <v>46</v>
      </c>
      <c r="I122" s="1">
        <v>88</v>
      </c>
      <c r="J122" s="1" t="str">
        <f>IF(Table1[[#This Row],[Horse Power]]&lt;100,"Low",
IF(Table1[[#This Row],[Horse Power]]&lt;=150,"Very Low",
IF(Table1[[#This Row],[Horse Power]]&lt;=250,"Average",
IF(Table1[[#This Row],[Horse Power]]&lt;=400,"High","Very High"))))</f>
        <v>Low</v>
      </c>
      <c r="K122" s="2">
        <v>8921</v>
      </c>
    </row>
    <row r="123" spans="1:11" x14ac:dyDescent="0.45">
      <c r="A123" s="1">
        <v>3</v>
      </c>
      <c r="B123" s="1" t="s">
        <v>15</v>
      </c>
      <c r="C123" s="1" t="s">
        <v>23</v>
      </c>
      <c r="D123" s="1" t="s">
        <v>27</v>
      </c>
      <c r="E123" s="1" t="s">
        <v>29</v>
      </c>
      <c r="F123" s="1" t="s">
        <v>34</v>
      </c>
      <c r="G123" s="1" t="s">
        <v>30</v>
      </c>
      <c r="H123" s="1" t="s">
        <v>52</v>
      </c>
      <c r="I123" s="1">
        <v>145</v>
      </c>
      <c r="J123" s="1" t="str">
        <f>IF(Table1[[#This Row],[Horse Power]]&lt;100,"Low",
IF(Table1[[#This Row],[Horse Power]]&lt;=150,"Very Low",
IF(Table1[[#This Row],[Horse Power]]&lt;=250,"Average",
IF(Table1[[#This Row],[Horse Power]]&lt;=400,"High","Very High"))))</f>
        <v>Very Low</v>
      </c>
      <c r="K123" s="2">
        <v>12764</v>
      </c>
    </row>
    <row r="124" spans="1:11" x14ac:dyDescent="0.45">
      <c r="A124" s="1">
        <v>3</v>
      </c>
      <c r="B124" s="1" t="s">
        <v>16</v>
      </c>
      <c r="C124" s="1" t="s">
        <v>23</v>
      </c>
      <c r="D124" s="1" t="s">
        <v>26</v>
      </c>
      <c r="E124" s="1" t="s">
        <v>29</v>
      </c>
      <c r="F124" s="1" t="s">
        <v>34</v>
      </c>
      <c r="G124" s="1" t="s">
        <v>30</v>
      </c>
      <c r="H124" s="1" t="s">
        <v>45</v>
      </c>
      <c r="I124" s="1">
        <v>143</v>
      </c>
      <c r="J124" s="1" t="str">
        <f>IF(Table1[[#This Row],[Horse Power]]&lt;100,"Low",
IF(Table1[[#This Row],[Horse Power]]&lt;=150,"Very Low",
IF(Table1[[#This Row],[Horse Power]]&lt;=250,"Average",
IF(Table1[[#This Row],[Horse Power]]&lt;=400,"High","Very High"))))</f>
        <v>Very Low</v>
      </c>
      <c r="K124" s="2">
        <v>22018</v>
      </c>
    </row>
    <row r="125" spans="1:11" x14ac:dyDescent="0.45">
      <c r="A125" s="1">
        <v>3</v>
      </c>
      <c r="B125" s="1" t="s">
        <v>16</v>
      </c>
      <c r="C125" s="1" t="s">
        <v>23</v>
      </c>
      <c r="D125" s="1" t="s">
        <v>26</v>
      </c>
      <c r="E125" s="1" t="s">
        <v>29</v>
      </c>
      <c r="F125" s="1" t="s">
        <v>37</v>
      </c>
      <c r="G125" s="1" t="s">
        <v>39</v>
      </c>
      <c r="H125" s="1" t="s">
        <v>45</v>
      </c>
      <c r="I125" s="1">
        <v>207</v>
      </c>
      <c r="J125" s="1" t="str">
        <f>IF(Table1[[#This Row],[Horse Power]]&lt;100,"Low",
IF(Table1[[#This Row],[Horse Power]]&lt;=150,"Very Low",
IF(Table1[[#This Row],[Horse Power]]&lt;=250,"Average",
IF(Table1[[#This Row],[Horse Power]]&lt;=400,"High","Very High"))))</f>
        <v>Average</v>
      </c>
      <c r="K125" s="2">
        <v>32528</v>
      </c>
    </row>
    <row r="126" spans="1:11" x14ac:dyDescent="0.45">
      <c r="A126" s="1">
        <v>3</v>
      </c>
      <c r="B126" s="1" t="s">
        <v>16</v>
      </c>
      <c r="C126" s="1" t="s">
        <v>23</v>
      </c>
      <c r="D126" s="1" t="s">
        <v>26</v>
      </c>
      <c r="E126" s="1" t="s">
        <v>29</v>
      </c>
      <c r="F126" s="1" t="s">
        <v>37</v>
      </c>
      <c r="G126" s="1" t="s">
        <v>39</v>
      </c>
      <c r="H126" s="1" t="s">
        <v>45</v>
      </c>
      <c r="I126" s="1">
        <v>207</v>
      </c>
      <c r="J126" s="1" t="str">
        <f>IF(Table1[[#This Row],[Horse Power]]&lt;100,"Low",
IF(Table1[[#This Row],[Horse Power]]&lt;=150,"Very Low",
IF(Table1[[#This Row],[Horse Power]]&lt;=250,"Average",
IF(Table1[[#This Row],[Horse Power]]&lt;=400,"High","Very High"))))</f>
        <v>Average</v>
      </c>
      <c r="K126" s="2">
        <v>34028</v>
      </c>
    </row>
    <row r="127" spans="1:11" x14ac:dyDescent="0.45">
      <c r="A127" s="1">
        <v>3</v>
      </c>
      <c r="B127" s="1" t="s">
        <v>16</v>
      </c>
      <c r="C127" s="1" t="s">
        <v>23</v>
      </c>
      <c r="D127" s="1" t="s">
        <v>26</v>
      </c>
      <c r="E127" s="1" t="s">
        <v>29</v>
      </c>
      <c r="F127" s="1" t="s">
        <v>37</v>
      </c>
      <c r="G127" s="1" t="s">
        <v>39</v>
      </c>
      <c r="H127" s="1" t="s">
        <v>45</v>
      </c>
      <c r="I127" s="1">
        <v>207</v>
      </c>
      <c r="J127" s="1" t="str">
        <f>IF(Table1[[#This Row],[Horse Power]]&lt;100,"Low",
IF(Table1[[#This Row],[Horse Power]]&lt;=150,"Very Low",
IF(Table1[[#This Row],[Horse Power]]&lt;=250,"Average",
IF(Table1[[#This Row],[Horse Power]]&lt;=400,"High","Very High"))))</f>
        <v>Average</v>
      </c>
      <c r="K127" s="2">
        <v>37028</v>
      </c>
    </row>
    <row r="128" spans="1:11" x14ac:dyDescent="0.45">
      <c r="A128" s="1">
        <v>3</v>
      </c>
      <c r="B128" s="1" t="s">
        <v>17</v>
      </c>
      <c r="C128" s="1" t="s">
        <v>23</v>
      </c>
      <c r="D128" s="1" t="s">
        <v>26</v>
      </c>
      <c r="E128" s="1" t="s">
        <v>29</v>
      </c>
      <c r="F128" s="1" t="s">
        <v>34</v>
      </c>
      <c r="G128" s="1" t="s">
        <v>30</v>
      </c>
      <c r="H128" s="1" t="s">
        <v>45</v>
      </c>
      <c r="I128" s="1">
        <v>110</v>
      </c>
      <c r="J128" s="1" t="str">
        <f>IF(Table1[[#This Row],[Horse Power]]&lt;100,"Low",
IF(Table1[[#This Row],[Horse Power]]&lt;=150,"Very Low",
IF(Table1[[#This Row],[Horse Power]]&lt;=250,"Average",
IF(Table1[[#This Row],[Horse Power]]&lt;=400,"High","Very High"))))</f>
        <v>Very Low</v>
      </c>
      <c r="K128" s="2">
        <v>11850</v>
      </c>
    </row>
    <row r="129" spans="1:11" x14ac:dyDescent="0.45">
      <c r="A129" s="1">
        <v>2</v>
      </c>
      <c r="B129" s="1" t="s">
        <v>17</v>
      </c>
      <c r="C129" s="1" t="s">
        <v>23</v>
      </c>
      <c r="D129" s="1" t="s">
        <v>26</v>
      </c>
      <c r="E129" s="1" t="s">
        <v>30</v>
      </c>
      <c r="F129" s="1" t="s">
        <v>34</v>
      </c>
      <c r="G129" s="1" t="s">
        <v>30</v>
      </c>
      <c r="H129" s="1" t="s">
        <v>45</v>
      </c>
      <c r="I129" s="1">
        <v>110</v>
      </c>
      <c r="J129" s="1" t="str">
        <f>IF(Table1[[#This Row],[Horse Power]]&lt;100,"Low",
IF(Table1[[#This Row],[Horse Power]]&lt;=150,"Very Low",
IF(Table1[[#This Row],[Horse Power]]&lt;=250,"Average",
IF(Table1[[#This Row],[Horse Power]]&lt;=400,"High","Very High"))))</f>
        <v>Very Low</v>
      </c>
      <c r="K129" s="2">
        <v>12170</v>
      </c>
    </row>
    <row r="130" spans="1:11" x14ac:dyDescent="0.45">
      <c r="A130" s="1">
        <v>3</v>
      </c>
      <c r="B130" s="1" t="s">
        <v>17</v>
      </c>
      <c r="C130" s="1" t="s">
        <v>23</v>
      </c>
      <c r="D130" s="1" t="s">
        <v>26</v>
      </c>
      <c r="E130" s="1" t="s">
        <v>29</v>
      </c>
      <c r="F130" s="1" t="s">
        <v>34</v>
      </c>
      <c r="G130" s="1" t="s">
        <v>30</v>
      </c>
      <c r="H130" s="1" t="s">
        <v>45</v>
      </c>
      <c r="I130" s="1">
        <v>110</v>
      </c>
      <c r="J130" s="1" t="str">
        <f>IF(Table1[[#This Row],[Horse Power]]&lt;100,"Low",
IF(Table1[[#This Row],[Horse Power]]&lt;=150,"Very Low",
IF(Table1[[#This Row],[Horse Power]]&lt;=250,"Average",
IF(Table1[[#This Row],[Horse Power]]&lt;=400,"High","Very High"))))</f>
        <v>Very Low</v>
      </c>
      <c r="K130" s="2">
        <v>15040</v>
      </c>
    </row>
    <row r="131" spans="1:11" x14ac:dyDescent="0.45">
      <c r="A131" s="1">
        <v>2</v>
      </c>
      <c r="B131" s="1" t="s">
        <v>17</v>
      </c>
      <c r="C131" s="1" t="s">
        <v>23</v>
      </c>
      <c r="D131" s="1" t="s">
        <v>26</v>
      </c>
      <c r="E131" s="1" t="s">
        <v>30</v>
      </c>
      <c r="F131" s="1" t="s">
        <v>34</v>
      </c>
      <c r="G131" s="1" t="s">
        <v>30</v>
      </c>
      <c r="H131" s="1" t="s">
        <v>45</v>
      </c>
      <c r="I131" s="1">
        <v>110</v>
      </c>
      <c r="J131" s="1" t="str">
        <f>IF(Table1[[#This Row],[Horse Power]]&lt;100,"Low",
IF(Table1[[#This Row],[Horse Power]]&lt;=150,"Very Low",
IF(Table1[[#This Row],[Horse Power]]&lt;=250,"Average",
IF(Table1[[#This Row],[Horse Power]]&lt;=400,"High","Very High"))))</f>
        <v>Very Low</v>
      </c>
      <c r="K131" s="2">
        <v>15510</v>
      </c>
    </row>
    <row r="132" spans="1:11" x14ac:dyDescent="0.45">
      <c r="A132" s="1">
        <v>3</v>
      </c>
      <c r="B132" s="1" t="s">
        <v>17</v>
      </c>
      <c r="C132" s="1" t="s">
        <v>23</v>
      </c>
      <c r="D132" s="1" t="s">
        <v>27</v>
      </c>
      <c r="E132" s="1" t="s">
        <v>29</v>
      </c>
      <c r="F132" s="1" t="s">
        <v>32</v>
      </c>
      <c r="G132" s="1" t="s">
        <v>30</v>
      </c>
      <c r="H132" s="1" t="s">
        <v>45</v>
      </c>
      <c r="I132" s="1">
        <v>160</v>
      </c>
      <c r="J132" s="1" t="str">
        <f>IF(Table1[[#This Row],[Horse Power]]&lt;100,"Low",
IF(Table1[[#This Row],[Horse Power]]&lt;=150,"Very Low",
IF(Table1[[#This Row],[Horse Power]]&lt;=250,"Average",
IF(Table1[[#This Row],[Horse Power]]&lt;=400,"High","Very High"))))</f>
        <v>Average</v>
      </c>
      <c r="K132" s="2">
        <v>18150</v>
      </c>
    </row>
    <row r="133" spans="1:11" x14ac:dyDescent="0.45">
      <c r="A133" s="1">
        <v>2</v>
      </c>
      <c r="B133" s="1" t="s">
        <v>17</v>
      </c>
      <c r="C133" s="1" t="s">
        <v>23</v>
      </c>
      <c r="D133" s="1" t="s">
        <v>27</v>
      </c>
      <c r="E133" s="1" t="s">
        <v>30</v>
      </c>
      <c r="F133" s="1" t="s">
        <v>32</v>
      </c>
      <c r="G133" s="1" t="s">
        <v>30</v>
      </c>
      <c r="H133" s="1" t="s">
        <v>45</v>
      </c>
      <c r="I133" s="1">
        <v>160</v>
      </c>
      <c r="J133" s="1" t="str">
        <f>IF(Table1[[#This Row],[Horse Power]]&lt;100,"Low",
IF(Table1[[#This Row],[Horse Power]]&lt;=150,"Very Low",
IF(Table1[[#This Row],[Horse Power]]&lt;=250,"Average",
IF(Table1[[#This Row],[Horse Power]]&lt;=400,"High","Very High"))))</f>
        <v>Average</v>
      </c>
      <c r="K133" s="2">
        <v>18620</v>
      </c>
    </row>
    <row r="134" spans="1:11" x14ac:dyDescent="0.45">
      <c r="A134" s="1">
        <v>2</v>
      </c>
      <c r="B134" s="1" t="s">
        <v>18</v>
      </c>
      <c r="C134" s="1" t="s">
        <v>23</v>
      </c>
      <c r="D134" s="1" t="s">
        <v>26</v>
      </c>
      <c r="E134" s="1" t="s">
        <v>29</v>
      </c>
      <c r="F134" s="1" t="s">
        <v>37</v>
      </c>
      <c r="G134" s="1" t="s">
        <v>30</v>
      </c>
      <c r="H134" s="1" t="s">
        <v>46</v>
      </c>
      <c r="I134" s="1">
        <v>69</v>
      </c>
      <c r="J134" s="1" t="str">
        <f>IF(Table1[[#This Row],[Horse Power]]&lt;100,"Low",
IF(Table1[[#This Row],[Horse Power]]&lt;=150,"Very Low",
IF(Table1[[#This Row],[Horse Power]]&lt;=250,"Average",
IF(Table1[[#This Row],[Horse Power]]&lt;=400,"High","Very High"))))</f>
        <v>Low</v>
      </c>
      <c r="K134" s="2">
        <v>5118</v>
      </c>
    </row>
    <row r="135" spans="1:11" x14ac:dyDescent="0.45">
      <c r="A135" s="1">
        <v>2</v>
      </c>
      <c r="B135" s="1" t="s">
        <v>18</v>
      </c>
      <c r="C135" s="1" t="s">
        <v>23</v>
      </c>
      <c r="D135" s="1" t="s">
        <v>26</v>
      </c>
      <c r="E135" s="1" t="s">
        <v>29</v>
      </c>
      <c r="F135" s="1" t="s">
        <v>37</v>
      </c>
      <c r="G135" s="1" t="s">
        <v>30</v>
      </c>
      <c r="H135" s="1" t="s">
        <v>46</v>
      </c>
      <c r="I135" s="1">
        <v>73</v>
      </c>
      <c r="J135" s="1" t="str">
        <f>IF(Table1[[#This Row],[Horse Power]]&lt;100,"Low",
IF(Table1[[#This Row],[Horse Power]]&lt;=150,"Very Low",
IF(Table1[[#This Row],[Horse Power]]&lt;=250,"Average",
IF(Table1[[#This Row],[Horse Power]]&lt;=400,"High","Very High"))))</f>
        <v>Low</v>
      </c>
      <c r="K135" s="2">
        <v>7053</v>
      </c>
    </row>
    <row r="136" spans="1:11" x14ac:dyDescent="0.45">
      <c r="A136" s="1">
        <v>2</v>
      </c>
      <c r="B136" s="1" t="s">
        <v>18</v>
      </c>
      <c r="C136" s="1" t="s">
        <v>23</v>
      </c>
      <c r="D136" s="1" t="s">
        <v>26</v>
      </c>
      <c r="E136" s="1" t="s">
        <v>29</v>
      </c>
      <c r="F136" s="1" t="s">
        <v>37</v>
      </c>
      <c r="G136" s="1" t="s">
        <v>30</v>
      </c>
      <c r="H136" s="1" t="s">
        <v>46</v>
      </c>
      <c r="I136" s="1">
        <v>73</v>
      </c>
      <c r="J136" s="1" t="str">
        <f>IF(Table1[[#This Row],[Horse Power]]&lt;100,"Low",
IF(Table1[[#This Row],[Horse Power]]&lt;=150,"Very Low",
IF(Table1[[#This Row],[Horse Power]]&lt;=250,"Average",
IF(Table1[[#This Row],[Horse Power]]&lt;=400,"High","Very High"))))</f>
        <v>Low</v>
      </c>
      <c r="K136" s="2">
        <v>7603</v>
      </c>
    </row>
    <row r="137" spans="1:11" x14ac:dyDescent="0.45">
      <c r="A137" s="1">
        <v>0</v>
      </c>
      <c r="B137" s="1" t="s">
        <v>18</v>
      </c>
      <c r="C137" s="1" t="s">
        <v>23</v>
      </c>
      <c r="D137" s="1" t="s">
        <v>26</v>
      </c>
      <c r="E137" s="1" t="s">
        <v>30</v>
      </c>
      <c r="F137" s="1" t="s">
        <v>37</v>
      </c>
      <c r="G137" s="1" t="s">
        <v>30</v>
      </c>
      <c r="H137" s="1" t="s">
        <v>46</v>
      </c>
      <c r="I137" s="1">
        <v>82</v>
      </c>
      <c r="J137" s="1" t="str">
        <f>IF(Table1[[#This Row],[Horse Power]]&lt;100,"Low",
IF(Table1[[#This Row],[Horse Power]]&lt;=150,"Very Low",
IF(Table1[[#This Row],[Horse Power]]&lt;=250,"Average",
IF(Table1[[#This Row],[Horse Power]]&lt;=400,"High","Very High"))))</f>
        <v>Low</v>
      </c>
      <c r="K137" s="2">
        <v>7126</v>
      </c>
    </row>
    <row r="138" spans="1:11" x14ac:dyDescent="0.45">
      <c r="A138" s="1">
        <v>0</v>
      </c>
      <c r="B138" s="1" t="s">
        <v>18</v>
      </c>
      <c r="C138" s="1" t="s">
        <v>23</v>
      </c>
      <c r="D138" s="1" t="s">
        <v>26</v>
      </c>
      <c r="E138" s="1" t="s">
        <v>30</v>
      </c>
      <c r="F138" s="1" t="s">
        <v>37</v>
      </c>
      <c r="G138" s="1" t="s">
        <v>30</v>
      </c>
      <c r="H138" s="1" t="s">
        <v>46</v>
      </c>
      <c r="I138" s="1">
        <v>82</v>
      </c>
      <c r="J138" s="1" t="str">
        <f>IF(Table1[[#This Row],[Horse Power]]&lt;100,"Low",
IF(Table1[[#This Row],[Horse Power]]&lt;=150,"Very Low",
IF(Table1[[#This Row],[Horse Power]]&lt;=250,"Average",
IF(Table1[[#This Row],[Horse Power]]&lt;=400,"High","Very High"))))</f>
        <v>Low</v>
      </c>
      <c r="K138" s="2">
        <v>7775</v>
      </c>
    </row>
    <row r="139" spans="1:11" x14ac:dyDescent="0.45">
      <c r="A139" s="1">
        <v>0</v>
      </c>
      <c r="B139" s="1" t="s">
        <v>18</v>
      </c>
      <c r="C139" s="1" t="s">
        <v>23</v>
      </c>
      <c r="D139" s="1" t="s">
        <v>26</v>
      </c>
      <c r="E139" s="1" t="s">
        <v>30</v>
      </c>
      <c r="F139" s="1" t="s">
        <v>37</v>
      </c>
      <c r="G139" s="1" t="s">
        <v>30</v>
      </c>
      <c r="H139" s="1" t="s">
        <v>45</v>
      </c>
      <c r="I139" s="1">
        <v>94</v>
      </c>
      <c r="J139" s="1" t="str">
        <f>IF(Table1[[#This Row],[Horse Power]]&lt;100,"Low",
IF(Table1[[#This Row],[Horse Power]]&lt;=150,"Very Low",
IF(Table1[[#This Row],[Horse Power]]&lt;=250,"Average",
IF(Table1[[#This Row],[Horse Power]]&lt;=400,"High","Very High"))))</f>
        <v>Low</v>
      </c>
      <c r="K139" s="2">
        <v>9960</v>
      </c>
    </row>
    <row r="140" spans="1:11" x14ac:dyDescent="0.45">
      <c r="A140" s="1">
        <v>0</v>
      </c>
      <c r="B140" s="1" t="s">
        <v>18</v>
      </c>
      <c r="C140" s="1" t="s">
        <v>23</v>
      </c>
      <c r="D140" s="1" t="s">
        <v>26</v>
      </c>
      <c r="E140" s="1" t="s">
        <v>30</v>
      </c>
      <c r="F140" s="1" t="s">
        <v>37</v>
      </c>
      <c r="G140" s="1" t="s">
        <v>30</v>
      </c>
      <c r="H140" s="1" t="s">
        <v>46</v>
      </c>
      <c r="I140" s="1">
        <v>82</v>
      </c>
      <c r="J140" s="1" t="str">
        <f>IF(Table1[[#This Row],[Horse Power]]&lt;100,"Low",
IF(Table1[[#This Row],[Horse Power]]&lt;=150,"Very Low",
IF(Table1[[#This Row],[Horse Power]]&lt;=250,"Average",
IF(Table1[[#This Row],[Horse Power]]&lt;=400,"High","Very High"))))</f>
        <v>Low</v>
      </c>
      <c r="K140" s="2">
        <v>9233</v>
      </c>
    </row>
    <row r="141" spans="1:11" x14ac:dyDescent="0.45">
      <c r="A141" s="1">
        <v>0</v>
      </c>
      <c r="B141" s="1" t="s">
        <v>18</v>
      </c>
      <c r="C141" s="1" t="s">
        <v>23</v>
      </c>
      <c r="D141" s="1" t="s">
        <v>27</v>
      </c>
      <c r="E141" s="1" t="s">
        <v>30</v>
      </c>
      <c r="F141" s="1" t="s">
        <v>37</v>
      </c>
      <c r="G141" s="1" t="s">
        <v>30</v>
      </c>
      <c r="H141" s="1" t="s">
        <v>45</v>
      </c>
      <c r="I141" s="1">
        <v>111</v>
      </c>
      <c r="J141" s="1" t="str">
        <f>IF(Table1[[#This Row],[Horse Power]]&lt;100,"Low",
IF(Table1[[#This Row],[Horse Power]]&lt;=150,"Very Low",
IF(Table1[[#This Row],[Horse Power]]&lt;=250,"Average",
IF(Table1[[#This Row],[Horse Power]]&lt;=400,"High","Very High"))))</f>
        <v>Very Low</v>
      </c>
      <c r="K141" s="2">
        <v>11259</v>
      </c>
    </row>
    <row r="142" spans="1:11" x14ac:dyDescent="0.45">
      <c r="A142" s="1">
        <v>0</v>
      </c>
      <c r="B142" s="1" t="s">
        <v>18</v>
      </c>
      <c r="C142" s="1" t="s">
        <v>23</v>
      </c>
      <c r="D142" s="1" t="s">
        <v>26</v>
      </c>
      <c r="E142" s="1" t="s">
        <v>30</v>
      </c>
      <c r="F142" s="1" t="s">
        <v>37</v>
      </c>
      <c r="G142" s="1" t="s">
        <v>30</v>
      </c>
      <c r="H142" s="1" t="s">
        <v>46</v>
      </c>
      <c r="I142" s="1">
        <v>82</v>
      </c>
      <c r="J142" s="1" t="str">
        <f>IF(Table1[[#This Row],[Horse Power]]&lt;100,"Low",
IF(Table1[[#This Row],[Horse Power]]&lt;=150,"Very Low",
IF(Table1[[#This Row],[Horse Power]]&lt;=250,"Average",
IF(Table1[[#This Row],[Horse Power]]&lt;=400,"High","Very High"))))</f>
        <v>Low</v>
      </c>
      <c r="K142" s="2">
        <v>7463</v>
      </c>
    </row>
    <row r="143" spans="1:11" x14ac:dyDescent="0.45">
      <c r="A143" s="1">
        <v>0</v>
      </c>
      <c r="B143" s="1" t="s">
        <v>18</v>
      </c>
      <c r="C143" s="1" t="s">
        <v>23</v>
      </c>
      <c r="D143" s="1" t="s">
        <v>26</v>
      </c>
      <c r="E143" s="1" t="s">
        <v>30</v>
      </c>
      <c r="F143" s="1" t="s">
        <v>37</v>
      </c>
      <c r="G143" s="1" t="s">
        <v>30</v>
      </c>
      <c r="H143" s="1" t="s">
        <v>45</v>
      </c>
      <c r="I143" s="1">
        <v>94</v>
      </c>
      <c r="J143" s="1" t="str">
        <f>IF(Table1[[#This Row],[Horse Power]]&lt;100,"Low",
IF(Table1[[#This Row],[Horse Power]]&lt;=150,"Very Low",
IF(Table1[[#This Row],[Horse Power]]&lt;=250,"Average",
IF(Table1[[#This Row],[Horse Power]]&lt;=400,"High","Very High"))))</f>
        <v>Low</v>
      </c>
      <c r="K143" s="2">
        <v>10198</v>
      </c>
    </row>
    <row r="144" spans="1:11" x14ac:dyDescent="0.45">
      <c r="A144" s="1">
        <v>0</v>
      </c>
      <c r="B144" s="1" t="s">
        <v>18</v>
      </c>
      <c r="C144" s="1" t="s">
        <v>23</v>
      </c>
      <c r="D144" s="1" t="s">
        <v>26</v>
      </c>
      <c r="E144" s="1" t="s">
        <v>30</v>
      </c>
      <c r="F144" s="1" t="s">
        <v>37</v>
      </c>
      <c r="G144" s="1" t="s">
        <v>30</v>
      </c>
      <c r="H144" s="1" t="s">
        <v>46</v>
      </c>
      <c r="I144" s="1">
        <v>82</v>
      </c>
      <c r="J144" s="1" t="str">
        <f>IF(Table1[[#This Row],[Horse Power]]&lt;100,"Low",
IF(Table1[[#This Row],[Horse Power]]&lt;=150,"Very Low",
IF(Table1[[#This Row],[Horse Power]]&lt;=250,"Average",
IF(Table1[[#This Row],[Horse Power]]&lt;=400,"High","Very High"))))</f>
        <v>Low</v>
      </c>
      <c r="K144" s="2">
        <v>8013</v>
      </c>
    </row>
    <row r="145" spans="1:11" x14ac:dyDescent="0.45">
      <c r="A145" s="1">
        <v>0</v>
      </c>
      <c r="B145" s="1" t="s">
        <v>18</v>
      </c>
      <c r="C145" s="1" t="s">
        <v>23</v>
      </c>
      <c r="D145" s="1" t="s">
        <v>27</v>
      </c>
      <c r="E145" s="1" t="s">
        <v>30</v>
      </c>
      <c r="F145" s="1" t="s">
        <v>37</v>
      </c>
      <c r="G145" s="1" t="s">
        <v>30</v>
      </c>
      <c r="H145" s="1" t="s">
        <v>45</v>
      </c>
      <c r="I145" s="1">
        <v>111</v>
      </c>
      <c r="J145" s="1" t="str">
        <f>IF(Table1[[#This Row],[Horse Power]]&lt;100,"Low",
IF(Table1[[#This Row],[Horse Power]]&lt;=150,"Very Low",
IF(Table1[[#This Row],[Horse Power]]&lt;=250,"Average",
IF(Table1[[#This Row],[Horse Power]]&lt;=400,"High","Very High"))))</f>
        <v>Very Low</v>
      </c>
      <c r="K145" s="2">
        <v>11694</v>
      </c>
    </row>
    <row r="146" spans="1:11" x14ac:dyDescent="0.45">
      <c r="A146" s="1">
        <v>1</v>
      </c>
      <c r="B146" s="1" t="s">
        <v>19</v>
      </c>
      <c r="C146" s="1" t="s">
        <v>23</v>
      </c>
      <c r="D146" s="1" t="s">
        <v>26</v>
      </c>
      <c r="E146" s="1" t="s">
        <v>29</v>
      </c>
      <c r="F146" s="1" t="s">
        <v>34</v>
      </c>
      <c r="G146" s="1" t="s">
        <v>30</v>
      </c>
      <c r="H146" s="1" t="s">
        <v>46</v>
      </c>
      <c r="I146" s="1">
        <v>62</v>
      </c>
      <c r="J146" s="1" t="str">
        <f>IF(Table1[[#This Row],[Horse Power]]&lt;100,"Low",
IF(Table1[[#This Row],[Horse Power]]&lt;=150,"Very Low",
IF(Table1[[#This Row],[Horse Power]]&lt;=250,"Average",
IF(Table1[[#This Row],[Horse Power]]&lt;=400,"High","Very High"))))</f>
        <v>Low</v>
      </c>
      <c r="K146" s="2">
        <v>5348</v>
      </c>
    </row>
    <row r="147" spans="1:11" x14ac:dyDescent="0.45">
      <c r="A147" s="1">
        <v>1</v>
      </c>
      <c r="B147" s="1" t="s">
        <v>19</v>
      </c>
      <c r="C147" s="1" t="s">
        <v>23</v>
      </c>
      <c r="D147" s="1" t="s">
        <v>26</v>
      </c>
      <c r="E147" s="1" t="s">
        <v>29</v>
      </c>
      <c r="F147" s="1" t="s">
        <v>34</v>
      </c>
      <c r="G147" s="1" t="s">
        <v>30</v>
      </c>
      <c r="H147" s="1" t="s">
        <v>46</v>
      </c>
      <c r="I147" s="1">
        <v>62</v>
      </c>
      <c r="J147" s="1" t="str">
        <f>IF(Table1[[#This Row],[Horse Power]]&lt;100,"Low",
IF(Table1[[#This Row],[Horse Power]]&lt;=150,"Very Low",
IF(Table1[[#This Row],[Horse Power]]&lt;=250,"Average",
IF(Table1[[#This Row],[Horse Power]]&lt;=400,"High","Very High"))))</f>
        <v>Low</v>
      </c>
      <c r="K147" s="2">
        <v>6338</v>
      </c>
    </row>
    <row r="148" spans="1:11" x14ac:dyDescent="0.45">
      <c r="A148" s="1">
        <v>1</v>
      </c>
      <c r="B148" s="1" t="s">
        <v>19</v>
      </c>
      <c r="C148" s="1" t="s">
        <v>23</v>
      </c>
      <c r="D148" s="1" t="s">
        <v>26</v>
      </c>
      <c r="E148" s="1" t="s">
        <v>30</v>
      </c>
      <c r="F148" s="1" t="s">
        <v>34</v>
      </c>
      <c r="G148" s="1" t="s">
        <v>30</v>
      </c>
      <c r="H148" s="1" t="s">
        <v>46</v>
      </c>
      <c r="I148" s="1">
        <v>62</v>
      </c>
      <c r="J148" s="1" t="str">
        <f>IF(Table1[[#This Row],[Horse Power]]&lt;100,"Low",
IF(Table1[[#This Row],[Horse Power]]&lt;=150,"Very Low",
IF(Table1[[#This Row],[Horse Power]]&lt;=250,"Average",
IF(Table1[[#This Row],[Horse Power]]&lt;=400,"High","Very High"))))</f>
        <v>Low</v>
      </c>
      <c r="K148" s="2">
        <v>6488</v>
      </c>
    </row>
    <row r="149" spans="1:11" x14ac:dyDescent="0.45">
      <c r="A149" s="1">
        <v>0</v>
      </c>
      <c r="B149" s="1" t="s">
        <v>19</v>
      </c>
      <c r="C149" s="1" t="s">
        <v>23</v>
      </c>
      <c r="D149" s="1" t="s">
        <v>26</v>
      </c>
      <c r="E149" s="1" t="s">
        <v>30</v>
      </c>
      <c r="F149" s="1" t="s">
        <v>34</v>
      </c>
      <c r="G149" s="1" t="s">
        <v>30</v>
      </c>
      <c r="H149" s="1" t="s">
        <v>46</v>
      </c>
      <c r="I149" s="1">
        <v>62</v>
      </c>
      <c r="J149" s="1" t="str">
        <f>IF(Table1[[#This Row],[Horse Power]]&lt;100,"Low",
IF(Table1[[#This Row],[Horse Power]]&lt;=150,"Very Low",
IF(Table1[[#This Row],[Horse Power]]&lt;=250,"Average",
IF(Table1[[#This Row],[Horse Power]]&lt;=400,"High","Very High"))))</f>
        <v>Low</v>
      </c>
      <c r="K149" s="2">
        <v>6918</v>
      </c>
    </row>
    <row r="150" spans="1:11" x14ac:dyDescent="0.45">
      <c r="A150" s="1">
        <v>0</v>
      </c>
      <c r="B150" s="1" t="s">
        <v>19</v>
      </c>
      <c r="C150" s="1" t="s">
        <v>23</v>
      </c>
      <c r="D150" s="1" t="s">
        <v>26</v>
      </c>
      <c r="E150" s="1" t="s">
        <v>30</v>
      </c>
      <c r="F150" s="1" t="s">
        <v>34</v>
      </c>
      <c r="G150" s="1" t="s">
        <v>30</v>
      </c>
      <c r="H150" s="1" t="s">
        <v>46</v>
      </c>
      <c r="I150" s="1">
        <v>62</v>
      </c>
      <c r="J150" s="1" t="str">
        <f>IF(Table1[[#This Row],[Horse Power]]&lt;100,"Low",
IF(Table1[[#This Row],[Horse Power]]&lt;=150,"Very Low",
IF(Table1[[#This Row],[Horse Power]]&lt;=250,"Average",
IF(Table1[[#This Row],[Horse Power]]&lt;=400,"High","Very High"))))</f>
        <v>Low</v>
      </c>
      <c r="K150" s="2">
        <v>7898</v>
      </c>
    </row>
    <row r="151" spans="1:11" x14ac:dyDescent="0.45">
      <c r="A151" s="1">
        <v>0</v>
      </c>
      <c r="B151" s="1" t="s">
        <v>19</v>
      </c>
      <c r="C151" s="1" t="s">
        <v>23</v>
      </c>
      <c r="D151" s="1" t="s">
        <v>26</v>
      </c>
      <c r="E151" s="1" t="s">
        <v>30</v>
      </c>
      <c r="F151" s="1" t="s">
        <v>34</v>
      </c>
      <c r="G151" s="1" t="s">
        <v>30</v>
      </c>
      <c r="H151" s="1" t="s">
        <v>46</v>
      </c>
      <c r="I151" s="1">
        <v>62</v>
      </c>
      <c r="J151" s="1" t="str">
        <f>IF(Table1[[#This Row],[Horse Power]]&lt;100,"Low",
IF(Table1[[#This Row],[Horse Power]]&lt;=150,"Very Low",
IF(Table1[[#This Row],[Horse Power]]&lt;=250,"Average",
IF(Table1[[#This Row],[Horse Power]]&lt;=400,"High","Very High"))))</f>
        <v>Low</v>
      </c>
      <c r="K151" s="2">
        <v>8778</v>
      </c>
    </row>
    <row r="152" spans="1:11" x14ac:dyDescent="0.45">
      <c r="A152" s="1">
        <v>0</v>
      </c>
      <c r="B152" s="1" t="s">
        <v>19</v>
      </c>
      <c r="C152" s="1" t="s">
        <v>23</v>
      </c>
      <c r="D152" s="1" t="s">
        <v>26</v>
      </c>
      <c r="E152" s="1" t="s">
        <v>30</v>
      </c>
      <c r="F152" s="1" t="s">
        <v>34</v>
      </c>
      <c r="G152" s="1" t="s">
        <v>30</v>
      </c>
      <c r="H152" s="1" t="s">
        <v>46</v>
      </c>
      <c r="I152" s="1">
        <v>70</v>
      </c>
      <c r="J152" s="1" t="str">
        <f>IF(Table1[[#This Row],[Horse Power]]&lt;100,"Low",
IF(Table1[[#This Row],[Horse Power]]&lt;=150,"Very Low",
IF(Table1[[#This Row],[Horse Power]]&lt;=250,"Average",
IF(Table1[[#This Row],[Horse Power]]&lt;=400,"High","Very High"))))</f>
        <v>Low</v>
      </c>
      <c r="K152" s="2">
        <v>6938</v>
      </c>
    </row>
    <row r="153" spans="1:11" x14ac:dyDescent="0.45">
      <c r="A153" s="1">
        <v>0</v>
      </c>
      <c r="B153" s="1" t="s">
        <v>19</v>
      </c>
      <c r="C153" s="1" t="s">
        <v>23</v>
      </c>
      <c r="D153" s="1" t="s">
        <v>26</v>
      </c>
      <c r="E153" s="1" t="s">
        <v>30</v>
      </c>
      <c r="F153" s="1" t="s">
        <v>34</v>
      </c>
      <c r="G153" s="1" t="s">
        <v>30</v>
      </c>
      <c r="H153" s="1" t="s">
        <v>46</v>
      </c>
      <c r="I153" s="1">
        <v>70</v>
      </c>
      <c r="J153" s="1" t="str">
        <f>IF(Table1[[#This Row],[Horse Power]]&lt;100,"Low",
IF(Table1[[#This Row],[Horse Power]]&lt;=150,"Very Low",
IF(Table1[[#This Row],[Horse Power]]&lt;=250,"Average",
IF(Table1[[#This Row],[Horse Power]]&lt;=400,"High","Very High"))))</f>
        <v>Low</v>
      </c>
      <c r="K153" s="2">
        <v>7198</v>
      </c>
    </row>
    <row r="154" spans="1:11" x14ac:dyDescent="0.45">
      <c r="A154" s="1">
        <v>0</v>
      </c>
      <c r="B154" s="1" t="s">
        <v>19</v>
      </c>
      <c r="C154" s="1" t="s">
        <v>24</v>
      </c>
      <c r="D154" s="1" t="s">
        <v>26</v>
      </c>
      <c r="E154" s="1" t="s">
        <v>30</v>
      </c>
      <c r="F154" s="1" t="s">
        <v>34</v>
      </c>
      <c r="G154" s="1" t="s">
        <v>30</v>
      </c>
      <c r="H154" s="1" t="s">
        <v>51</v>
      </c>
      <c r="I154" s="1">
        <v>56</v>
      </c>
      <c r="J154" s="1" t="str">
        <f>IF(Table1[[#This Row],[Horse Power]]&lt;100,"Low",
IF(Table1[[#This Row],[Horse Power]]&lt;=150,"Very Low",
IF(Table1[[#This Row],[Horse Power]]&lt;=250,"Average",
IF(Table1[[#This Row],[Horse Power]]&lt;=400,"High","Very High"))))</f>
        <v>Low</v>
      </c>
      <c r="K154" s="2">
        <v>7898</v>
      </c>
    </row>
    <row r="155" spans="1:11" x14ac:dyDescent="0.45">
      <c r="A155" s="1">
        <v>0</v>
      </c>
      <c r="B155" s="1" t="s">
        <v>19</v>
      </c>
      <c r="C155" s="1" t="s">
        <v>24</v>
      </c>
      <c r="D155" s="1" t="s">
        <v>26</v>
      </c>
      <c r="E155" s="1" t="s">
        <v>30</v>
      </c>
      <c r="F155" s="1" t="s">
        <v>34</v>
      </c>
      <c r="G155" s="1" t="s">
        <v>30</v>
      </c>
      <c r="H155" s="1" t="s">
        <v>51</v>
      </c>
      <c r="I155" s="1">
        <v>56</v>
      </c>
      <c r="J155" s="1" t="str">
        <f>IF(Table1[[#This Row],[Horse Power]]&lt;100,"Low",
IF(Table1[[#This Row],[Horse Power]]&lt;=150,"Very Low",
IF(Table1[[#This Row],[Horse Power]]&lt;=250,"Average",
IF(Table1[[#This Row],[Horse Power]]&lt;=400,"High","Very High"))))</f>
        <v>Low</v>
      </c>
      <c r="K155" s="2">
        <v>7788</v>
      </c>
    </row>
    <row r="156" spans="1:11" x14ac:dyDescent="0.45">
      <c r="A156" s="1">
        <v>0</v>
      </c>
      <c r="B156" s="1" t="s">
        <v>19</v>
      </c>
      <c r="C156" s="1" t="s">
        <v>23</v>
      </c>
      <c r="D156" s="1" t="s">
        <v>26</v>
      </c>
      <c r="E156" s="1" t="s">
        <v>30</v>
      </c>
      <c r="F156" s="1" t="s">
        <v>34</v>
      </c>
      <c r="G156" s="1" t="s">
        <v>30</v>
      </c>
      <c r="H156" s="1" t="s">
        <v>46</v>
      </c>
      <c r="I156" s="1">
        <v>70</v>
      </c>
      <c r="J156" s="1" t="str">
        <f>IF(Table1[[#This Row],[Horse Power]]&lt;100,"Low",
IF(Table1[[#This Row],[Horse Power]]&lt;=150,"Very Low",
IF(Table1[[#This Row],[Horse Power]]&lt;=250,"Average",
IF(Table1[[#This Row],[Horse Power]]&lt;=400,"High","Very High"))))</f>
        <v>Low</v>
      </c>
      <c r="K156" s="2">
        <v>7738</v>
      </c>
    </row>
    <row r="157" spans="1:11" x14ac:dyDescent="0.45">
      <c r="A157" s="1">
        <v>0</v>
      </c>
      <c r="B157" s="1" t="s">
        <v>19</v>
      </c>
      <c r="C157" s="1" t="s">
        <v>23</v>
      </c>
      <c r="D157" s="1" t="s">
        <v>26</v>
      </c>
      <c r="E157" s="1" t="s">
        <v>30</v>
      </c>
      <c r="F157" s="1" t="s">
        <v>34</v>
      </c>
      <c r="G157" s="1" t="s">
        <v>30</v>
      </c>
      <c r="H157" s="1" t="s">
        <v>46</v>
      </c>
      <c r="I157" s="1">
        <v>70</v>
      </c>
      <c r="J157" s="1" t="str">
        <f>IF(Table1[[#This Row],[Horse Power]]&lt;100,"Low",
IF(Table1[[#This Row],[Horse Power]]&lt;=150,"Very Low",
IF(Table1[[#This Row],[Horse Power]]&lt;=250,"Average",
IF(Table1[[#This Row],[Horse Power]]&lt;=400,"High","Very High"))))</f>
        <v>Low</v>
      </c>
      <c r="K157" s="2">
        <v>8358</v>
      </c>
    </row>
    <row r="158" spans="1:11" x14ac:dyDescent="0.45">
      <c r="A158" s="1">
        <v>0</v>
      </c>
      <c r="B158" s="1" t="s">
        <v>19</v>
      </c>
      <c r="C158" s="1" t="s">
        <v>23</v>
      </c>
      <c r="D158" s="1" t="s">
        <v>26</v>
      </c>
      <c r="E158" s="1" t="s">
        <v>30</v>
      </c>
      <c r="F158" s="1" t="s">
        <v>34</v>
      </c>
      <c r="G158" s="1" t="s">
        <v>30</v>
      </c>
      <c r="H158" s="1" t="s">
        <v>46</v>
      </c>
      <c r="I158" s="1">
        <v>70</v>
      </c>
      <c r="J158" s="1" t="str">
        <f>IF(Table1[[#This Row],[Horse Power]]&lt;100,"Low",
IF(Table1[[#This Row],[Horse Power]]&lt;=150,"Very Low",
IF(Table1[[#This Row],[Horse Power]]&lt;=250,"Average",
IF(Table1[[#This Row],[Horse Power]]&lt;=400,"High","Very High"))))</f>
        <v>Low</v>
      </c>
      <c r="K158" s="2">
        <v>9258</v>
      </c>
    </row>
    <row r="159" spans="1:11" x14ac:dyDescent="0.45">
      <c r="A159" s="1">
        <v>1</v>
      </c>
      <c r="B159" s="1" t="s">
        <v>19</v>
      </c>
      <c r="C159" s="1" t="s">
        <v>23</v>
      </c>
      <c r="D159" s="1" t="s">
        <v>26</v>
      </c>
      <c r="E159" s="1" t="s">
        <v>29</v>
      </c>
      <c r="F159" s="1" t="s">
        <v>34</v>
      </c>
      <c r="G159" s="1" t="s">
        <v>30</v>
      </c>
      <c r="H159" s="1" t="s">
        <v>46</v>
      </c>
      <c r="I159" s="1">
        <v>70</v>
      </c>
      <c r="J159" s="1" t="str">
        <f>IF(Table1[[#This Row],[Horse Power]]&lt;100,"Low",
IF(Table1[[#This Row],[Horse Power]]&lt;=150,"Very Low",
IF(Table1[[#This Row],[Horse Power]]&lt;=250,"Average",
IF(Table1[[#This Row],[Horse Power]]&lt;=400,"High","Very High"))))</f>
        <v>Low</v>
      </c>
      <c r="K159" s="2">
        <v>8058</v>
      </c>
    </row>
    <row r="160" spans="1:11" x14ac:dyDescent="0.45">
      <c r="A160" s="1">
        <v>1</v>
      </c>
      <c r="B160" s="1" t="s">
        <v>19</v>
      </c>
      <c r="C160" s="1" t="s">
        <v>23</v>
      </c>
      <c r="D160" s="1" t="s">
        <v>26</v>
      </c>
      <c r="E160" s="1" t="s">
        <v>29</v>
      </c>
      <c r="F160" s="1" t="s">
        <v>34</v>
      </c>
      <c r="G160" s="1" t="s">
        <v>30</v>
      </c>
      <c r="H160" s="1" t="s">
        <v>46</v>
      </c>
      <c r="I160" s="1">
        <v>70</v>
      </c>
      <c r="J160" s="1" t="str">
        <f>IF(Table1[[#This Row],[Horse Power]]&lt;100,"Low",
IF(Table1[[#This Row],[Horse Power]]&lt;=150,"Very Low",
IF(Table1[[#This Row],[Horse Power]]&lt;=250,"Average",
IF(Table1[[#This Row],[Horse Power]]&lt;=400,"High","Very High"))))</f>
        <v>Low</v>
      </c>
      <c r="K160" s="2">
        <v>8238</v>
      </c>
    </row>
    <row r="161" spans="1:11" x14ac:dyDescent="0.45">
      <c r="A161" s="1">
        <v>1</v>
      </c>
      <c r="B161" s="1" t="s">
        <v>19</v>
      </c>
      <c r="C161" s="1" t="s">
        <v>23</v>
      </c>
      <c r="D161" s="1" t="s">
        <v>26</v>
      </c>
      <c r="E161" s="1" t="s">
        <v>29</v>
      </c>
      <c r="F161" s="1" t="s">
        <v>32</v>
      </c>
      <c r="G161" s="1" t="s">
        <v>30</v>
      </c>
      <c r="H161" s="1" t="s">
        <v>45</v>
      </c>
      <c r="I161" s="1">
        <v>112</v>
      </c>
      <c r="J161" s="1" t="str">
        <f>IF(Table1[[#This Row],[Horse Power]]&lt;100,"Low",
IF(Table1[[#This Row],[Horse Power]]&lt;=150,"Very Low",
IF(Table1[[#This Row],[Horse Power]]&lt;=250,"Average",
IF(Table1[[#This Row],[Horse Power]]&lt;=400,"High","Very High"))))</f>
        <v>Very Low</v>
      </c>
      <c r="K161" s="2">
        <v>9298</v>
      </c>
    </row>
    <row r="162" spans="1:11" x14ac:dyDescent="0.45">
      <c r="A162" s="1">
        <v>1</v>
      </c>
      <c r="B162" s="1" t="s">
        <v>19</v>
      </c>
      <c r="C162" s="1" t="s">
        <v>23</v>
      </c>
      <c r="D162" s="1" t="s">
        <v>26</v>
      </c>
      <c r="E162" s="1" t="s">
        <v>29</v>
      </c>
      <c r="F162" s="1" t="s">
        <v>32</v>
      </c>
      <c r="G162" s="1" t="s">
        <v>30</v>
      </c>
      <c r="H162" s="1" t="s">
        <v>45</v>
      </c>
      <c r="I162" s="1">
        <v>112</v>
      </c>
      <c r="J162" s="1" t="str">
        <f>IF(Table1[[#This Row],[Horse Power]]&lt;100,"Low",
IF(Table1[[#This Row],[Horse Power]]&lt;=150,"Very Low",
IF(Table1[[#This Row],[Horse Power]]&lt;=250,"Average",
IF(Table1[[#This Row],[Horse Power]]&lt;=400,"High","Very High"))))</f>
        <v>Very Low</v>
      </c>
      <c r="K162" s="2">
        <v>9538</v>
      </c>
    </row>
    <row r="163" spans="1:11" x14ac:dyDescent="0.45">
      <c r="A163" s="1">
        <v>2</v>
      </c>
      <c r="B163" s="1" t="s">
        <v>19</v>
      </c>
      <c r="C163" s="1" t="s">
        <v>23</v>
      </c>
      <c r="D163" s="1" t="s">
        <v>26</v>
      </c>
      <c r="E163" s="1" t="s">
        <v>29</v>
      </c>
      <c r="F163" s="1" t="s">
        <v>34</v>
      </c>
      <c r="G163" s="1" t="s">
        <v>30</v>
      </c>
      <c r="H163" s="1" t="s">
        <v>45</v>
      </c>
      <c r="I163" s="1">
        <v>116</v>
      </c>
      <c r="J163" s="1" t="str">
        <f>IF(Table1[[#This Row],[Horse Power]]&lt;100,"Low",
IF(Table1[[#This Row],[Horse Power]]&lt;=150,"Very Low",
IF(Table1[[#This Row],[Horse Power]]&lt;=250,"Average",
IF(Table1[[#This Row],[Horse Power]]&lt;=400,"High","Very High"))))</f>
        <v>Very Low</v>
      </c>
      <c r="K163" s="2">
        <v>8449</v>
      </c>
    </row>
    <row r="164" spans="1:11" x14ac:dyDescent="0.45">
      <c r="A164" s="1">
        <v>2</v>
      </c>
      <c r="B164" s="1" t="s">
        <v>19</v>
      </c>
      <c r="C164" s="1" t="s">
        <v>23</v>
      </c>
      <c r="D164" s="1" t="s">
        <v>26</v>
      </c>
      <c r="E164" s="1" t="s">
        <v>29</v>
      </c>
      <c r="F164" s="1" t="s">
        <v>34</v>
      </c>
      <c r="G164" s="1" t="s">
        <v>30</v>
      </c>
      <c r="H164" s="1" t="s">
        <v>45</v>
      </c>
      <c r="I164" s="1">
        <v>116</v>
      </c>
      <c r="J164" s="1" t="str">
        <f>IF(Table1[[#This Row],[Horse Power]]&lt;100,"Low",
IF(Table1[[#This Row],[Horse Power]]&lt;=150,"Very Low",
IF(Table1[[#This Row],[Horse Power]]&lt;=250,"Average",
IF(Table1[[#This Row],[Horse Power]]&lt;=400,"High","Very High"))))</f>
        <v>Very Low</v>
      </c>
      <c r="K164" s="2">
        <v>9639</v>
      </c>
    </row>
    <row r="165" spans="1:11" x14ac:dyDescent="0.45">
      <c r="A165" s="1">
        <v>2</v>
      </c>
      <c r="B165" s="1" t="s">
        <v>19</v>
      </c>
      <c r="C165" s="1" t="s">
        <v>23</v>
      </c>
      <c r="D165" s="1" t="s">
        <v>26</v>
      </c>
      <c r="E165" s="1" t="s">
        <v>29</v>
      </c>
      <c r="F165" s="1" t="s">
        <v>34</v>
      </c>
      <c r="G165" s="1" t="s">
        <v>30</v>
      </c>
      <c r="H165" s="1" t="s">
        <v>45</v>
      </c>
      <c r="I165" s="1">
        <v>116</v>
      </c>
      <c r="J165" s="1" t="str">
        <f>IF(Table1[[#This Row],[Horse Power]]&lt;100,"Low",
IF(Table1[[#This Row],[Horse Power]]&lt;=150,"Very Low",
IF(Table1[[#This Row],[Horse Power]]&lt;=250,"Average",
IF(Table1[[#This Row],[Horse Power]]&lt;=400,"High","Very High"))))</f>
        <v>Very Low</v>
      </c>
      <c r="K165" s="2">
        <v>9989</v>
      </c>
    </row>
    <row r="166" spans="1:11" x14ac:dyDescent="0.45">
      <c r="A166" s="1">
        <v>2</v>
      </c>
      <c r="B166" s="1" t="s">
        <v>19</v>
      </c>
      <c r="C166" s="1" t="s">
        <v>23</v>
      </c>
      <c r="D166" s="1" t="s">
        <v>26</v>
      </c>
      <c r="E166" s="1" t="s">
        <v>29</v>
      </c>
      <c r="F166" s="1" t="s">
        <v>34</v>
      </c>
      <c r="G166" s="1" t="s">
        <v>30</v>
      </c>
      <c r="H166" s="1" t="s">
        <v>45</v>
      </c>
      <c r="I166" s="1">
        <v>116</v>
      </c>
      <c r="J166" s="1" t="str">
        <f>IF(Table1[[#This Row],[Horse Power]]&lt;100,"Low",
IF(Table1[[#This Row],[Horse Power]]&lt;=150,"Very Low",
IF(Table1[[#This Row],[Horse Power]]&lt;=250,"Average",
IF(Table1[[#This Row],[Horse Power]]&lt;=400,"High","Very High"))))</f>
        <v>Very Low</v>
      </c>
      <c r="K166" s="2">
        <v>11199</v>
      </c>
    </row>
    <row r="167" spans="1:11" x14ac:dyDescent="0.45">
      <c r="A167" s="1">
        <v>2</v>
      </c>
      <c r="B167" s="1" t="s">
        <v>19</v>
      </c>
      <c r="C167" s="1" t="s">
        <v>23</v>
      </c>
      <c r="D167" s="1" t="s">
        <v>26</v>
      </c>
      <c r="E167" s="1" t="s">
        <v>29</v>
      </c>
      <c r="F167" s="1" t="s">
        <v>34</v>
      </c>
      <c r="G167" s="1" t="s">
        <v>30</v>
      </c>
      <c r="H167" s="1" t="s">
        <v>45</v>
      </c>
      <c r="I167" s="1">
        <v>116</v>
      </c>
      <c r="J167" s="1" t="str">
        <f>IF(Table1[[#This Row],[Horse Power]]&lt;100,"Low",
IF(Table1[[#This Row],[Horse Power]]&lt;=150,"Very Low",
IF(Table1[[#This Row],[Horse Power]]&lt;=250,"Average",
IF(Table1[[#This Row],[Horse Power]]&lt;=400,"High","Very High"))))</f>
        <v>Very Low</v>
      </c>
      <c r="K167" s="2">
        <v>11549</v>
      </c>
    </row>
    <row r="168" spans="1:11" x14ac:dyDescent="0.45">
      <c r="A168" s="1">
        <v>2</v>
      </c>
      <c r="B168" s="1" t="s">
        <v>19</v>
      </c>
      <c r="C168" s="1" t="s">
        <v>23</v>
      </c>
      <c r="D168" s="1" t="s">
        <v>26</v>
      </c>
      <c r="E168" s="1" t="s">
        <v>29</v>
      </c>
      <c r="F168" s="1" t="s">
        <v>34</v>
      </c>
      <c r="G168" s="1" t="s">
        <v>30</v>
      </c>
      <c r="H168" s="1" t="s">
        <v>45</v>
      </c>
      <c r="I168" s="1">
        <v>116</v>
      </c>
      <c r="J168" s="1" t="str">
        <f>IF(Table1[[#This Row],[Horse Power]]&lt;100,"Low",
IF(Table1[[#This Row],[Horse Power]]&lt;=150,"Very Low",
IF(Table1[[#This Row],[Horse Power]]&lt;=250,"Average",
IF(Table1[[#This Row],[Horse Power]]&lt;=400,"High","Very High"))))</f>
        <v>Very Low</v>
      </c>
      <c r="K168" s="2">
        <v>17669</v>
      </c>
    </row>
    <row r="169" spans="1:11" x14ac:dyDescent="0.45">
      <c r="A169" s="1">
        <v>-1</v>
      </c>
      <c r="B169" s="1" t="s">
        <v>19</v>
      </c>
      <c r="C169" s="1" t="s">
        <v>23</v>
      </c>
      <c r="D169" s="1" t="s">
        <v>26</v>
      </c>
      <c r="E169" s="1" t="s">
        <v>30</v>
      </c>
      <c r="F169" s="1" t="s">
        <v>34</v>
      </c>
      <c r="G169" s="1" t="s">
        <v>30</v>
      </c>
      <c r="H169" s="1" t="s">
        <v>45</v>
      </c>
      <c r="I169" s="1">
        <v>92</v>
      </c>
      <c r="J169" s="1" t="str">
        <f>IF(Table1[[#This Row],[Horse Power]]&lt;100,"Low",
IF(Table1[[#This Row],[Horse Power]]&lt;=150,"Very Low",
IF(Table1[[#This Row],[Horse Power]]&lt;=250,"Average",
IF(Table1[[#This Row],[Horse Power]]&lt;=400,"High","Very High"))))</f>
        <v>Low</v>
      </c>
      <c r="K169" s="2">
        <v>8948</v>
      </c>
    </row>
    <row r="170" spans="1:11" x14ac:dyDescent="0.45">
      <c r="A170" s="1">
        <v>-1</v>
      </c>
      <c r="B170" s="1" t="s">
        <v>19</v>
      </c>
      <c r="C170" s="1" t="s">
        <v>24</v>
      </c>
      <c r="D170" s="1" t="s">
        <v>27</v>
      </c>
      <c r="E170" s="1" t="s">
        <v>30</v>
      </c>
      <c r="F170" s="1" t="s">
        <v>34</v>
      </c>
      <c r="G170" s="1" t="s">
        <v>30</v>
      </c>
      <c r="H170" s="1" t="s">
        <v>51</v>
      </c>
      <c r="I170" s="1">
        <v>73</v>
      </c>
      <c r="J170" s="1" t="str">
        <f>IF(Table1[[#This Row],[Horse Power]]&lt;100,"Low",
IF(Table1[[#This Row],[Horse Power]]&lt;=150,"Very Low",
IF(Table1[[#This Row],[Horse Power]]&lt;=250,"Average",
IF(Table1[[#This Row],[Horse Power]]&lt;=400,"High","Very High"))))</f>
        <v>Low</v>
      </c>
      <c r="K170" s="2">
        <v>10698</v>
      </c>
    </row>
    <row r="171" spans="1:11" x14ac:dyDescent="0.45">
      <c r="A171" s="1">
        <v>-1</v>
      </c>
      <c r="B171" s="1" t="s">
        <v>19</v>
      </c>
      <c r="C171" s="1" t="s">
        <v>23</v>
      </c>
      <c r="D171" s="1" t="s">
        <v>26</v>
      </c>
      <c r="E171" s="1" t="s">
        <v>30</v>
      </c>
      <c r="F171" s="1" t="s">
        <v>34</v>
      </c>
      <c r="G171" s="1" t="s">
        <v>30</v>
      </c>
      <c r="H171" s="1" t="s">
        <v>45</v>
      </c>
      <c r="I171" s="1">
        <v>92</v>
      </c>
      <c r="J171" s="1" t="str">
        <f>IF(Table1[[#This Row],[Horse Power]]&lt;100,"Low",
IF(Table1[[#This Row],[Horse Power]]&lt;=150,"Very Low",
IF(Table1[[#This Row],[Horse Power]]&lt;=250,"Average",
IF(Table1[[#This Row],[Horse Power]]&lt;=400,"High","Very High"))))</f>
        <v>Low</v>
      </c>
      <c r="K171" s="2">
        <v>9988</v>
      </c>
    </row>
    <row r="172" spans="1:11" x14ac:dyDescent="0.45">
      <c r="A172" s="1">
        <v>-1</v>
      </c>
      <c r="B172" s="1" t="s">
        <v>19</v>
      </c>
      <c r="C172" s="1" t="s">
        <v>23</v>
      </c>
      <c r="D172" s="1" t="s">
        <v>26</v>
      </c>
      <c r="E172" s="1" t="s">
        <v>30</v>
      </c>
      <c r="F172" s="1" t="s">
        <v>34</v>
      </c>
      <c r="G172" s="1" t="s">
        <v>30</v>
      </c>
      <c r="H172" s="1" t="s">
        <v>45</v>
      </c>
      <c r="I172" s="1">
        <v>92</v>
      </c>
      <c r="J172" s="1" t="str">
        <f>IF(Table1[[#This Row],[Horse Power]]&lt;100,"Low",
IF(Table1[[#This Row],[Horse Power]]&lt;=150,"Very Low",
IF(Table1[[#This Row],[Horse Power]]&lt;=250,"Average",
IF(Table1[[#This Row],[Horse Power]]&lt;=400,"High","Very High"))))</f>
        <v>Low</v>
      </c>
      <c r="K172" s="2">
        <v>10898</v>
      </c>
    </row>
    <row r="173" spans="1:11" x14ac:dyDescent="0.45">
      <c r="A173" s="1">
        <v>-1</v>
      </c>
      <c r="B173" s="1" t="s">
        <v>19</v>
      </c>
      <c r="C173" s="1" t="s">
        <v>23</v>
      </c>
      <c r="D173" s="1" t="s">
        <v>26</v>
      </c>
      <c r="E173" s="1" t="s">
        <v>30</v>
      </c>
      <c r="F173" s="1" t="s">
        <v>34</v>
      </c>
      <c r="G173" s="1" t="s">
        <v>30</v>
      </c>
      <c r="H173" s="1" t="s">
        <v>45</v>
      </c>
      <c r="I173" s="1">
        <v>92</v>
      </c>
      <c r="J173" s="1" t="str">
        <f>IF(Table1[[#This Row],[Horse Power]]&lt;100,"Low",
IF(Table1[[#This Row],[Horse Power]]&lt;=150,"Very Low",
IF(Table1[[#This Row],[Horse Power]]&lt;=250,"Average",
IF(Table1[[#This Row],[Horse Power]]&lt;=400,"High","Very High"))))</f>
        <v>Low</v>
      </c>
      <c r="K173" s="2">
        <v>11248</v>
      </c>
    </row>
    <row r="174" spans="1:11" x14ac:dyDescent="0.45">
      <c r="A174" s="1">
        <v>3</v>
      </c>
      <c r="B174" s="1" t="s">
        <v>19</v>
      </c>
      <c r="C174" s="1" t="s">
        <v>23</v>
      </c>
      <c r="D174" s="1" t="s">
        <v>26</v>
      </c>
      <c r="E174" s="1" t="s">
        <v>29</v>
      </c>
      <c r="F174" s="1" t="s">
        <v>32</v>
      </c>
      <c r="G174" s="1" t="s">
        <v>39</v>
      </c>
      <c r="H174" s="1" t="s">
        <v>45</v>
      </c>
      <c r="I174" s="1">
        <v>161</v>
      </c>
      <c r="J174" s="1" t="str">
        <f>IF(Table1[[#This Row],[Horse Power]]&lt;100,"Low",
IF(Table1[[#This Row],[Horse Power]]&lt;=150,"Very Low",
IF(Table1[[#This Row],[Horse Power]]&lt;=250,"Average",
IF(Table1[[#This Row],[Horse Power]]&lt;=400,"High","Very High"))))</f>
        <v>Average</v>
      </c>
      <c r="K174" s="2">
        <v>16558</v>
      </c>
    </row>
    <row r="175" spans="1:11" x14ac:dyDescent="0.45">
      <c r="A175" s="1">
        <v>3</v>
      </c>
      <c r="B175" s="1" t="s">
        <v>19</v>
      </c>
      <c r="C175" s="1" t="s">
        <v>23</v>
      </c>
      <c r="D175" s="1" t="s">
        <v>26</v>
      </c>
      <c r="E175" s="1" t="s">
        <v>29</v>
      </c>
      <c r="F175" s="1" t="s">
        <v>32</v>
      </c>
      <c r="G175" s="1" t="s">
        <v>39</v>
      </c>
      <c r="H175" s="1" t="s">
        <v>45</v>
      </c>
      <c r="I175" s="1">
        <v>161</v>
      </c>
      <c r="J175" s="1" t="str">
        <f>IF(Table1[[#This Row],[Horse Power]]&lt;100,"Low",
IF(Table1[[#This Row],[Horse Power]]&lt;=150,"Very Low",
IF(Table1[[#This Row],[Horse Power]]&lt;=250,"Average",
IF(Table1[[#This Row],[Horse Power]]&lt;=400,"High","Very High"))))</f>
        <v>Average</v>
      </c>
      <c r="K175" s="2">
        <v>15998</v>
      </c>
    </row>
    <row r="176" spans="1:11" x14ac:dyDescent="0.45">
      <c r="A176" s="1">
        <v>-1</v>
      </c>
      <c r="B176" s="1" t="s">
        <v>19</v>
      </c>
      <c r="C176" s="1" t="s">
        <v>23</v>
      </c>
      <c r="D176" s="1" t="s">
        <v>26</v>
      </c>
      <c r="E176" s="1" t="s">
        <v>30</v>
      </c>
      <c r="F176" s="1" t="s">
        <v>32</v>
      </c>
      <c r="G176" s="1" t="s">
        <v>39</v>
      </c>
      <c r="H176" s="1" t="s">
        <v>45</v>
      </c>
      <c r="I176" s="1">
        <v>156</v>
      </c>
      <c r="J176" s="1" t="str">
        <f>IF(Table1[[#This Row],[Horse Power]]&lt;100,"Low",
IF(Table1[[#This Row],[Horse Power]]&lt;=150,"Very Low",
IF(Table1[[#This Row],[Horse Power]]&lt;=250,"Average",
IF(Table1[[#This Row],[Horse Power]]&lt;=400,"High","Very High"))))</f>
        <v>Average</v>
      </c>
      <c r="K176" s="2">
        <v>15690</v>
      </c>
    </row>
    <row r="177" spans="1:11" x14ac:dyDescent="0.45">
      <c r="A177" s="1">
        <v>-1</v>
      </c>
      <c r="B177" s="1" t="s">
        <v>19</v>
      </c>
      <c r="C177" s="1" t="s">
        <v>23</v>
      </c>
      <c r="D177" s="1" t="s">
        <v>26</v>
      </c>
      <c r="E177" s="1" t="s">
        <v>30</v>
      </c>
      <c r="F177" s="1" t="s">
        <v>32</v>
      </c>
      <c r="G177" s="1" t="s">
        <v>39</v>
      </c>
      <c r="H177" s="1" t="s">
        <v>45</v>
      </c>
      <c r="I177" s="1">
        <v>156</v>
      </c>
      <c r="J177" s="1" t="str">
        <f>IF(Table1[[#This Row],[Horse Power]]&lt;100,"Low",
IF(Table1[[#This Row],[Horse Power]]&lt;=150,"Very Low",
IF(Table1[[#This Row],[Horse Power]]&lt;=250,"Average",
IF(Table1[[#This Row],[Horse Power]]&lt;=400,"High","Very High"))))</f>
        <v>Average</v>
      </c>
      <c r="K177" s="2">
        <v>15750</v>
      </c>
    </row>
    <row r="178" spans="1:11" x14ac:dyDescent="0.45">
      <c r="A178" s="1">
        <v>2</v>
      </c>
      <c r="B178" s="1" t="s">
        <v>20</v>
      </c>
      <c r="C178" s="1" t="s">
        <v>24</v>
      </c>
      <c r="D178" s="1" t="s">
        <v>26</v>
      </c>
      <c r="E178" s="1" t="s">
        <v>29</v>
      </c>
      <c r="F178" s="1" t="s">
        <v>34</v>
      </c>
      <c r="G178" s="1" t="s">
        <v>30</v>
      </c>
      <c r="H178" s="1" t="s">
        <v>51</v>
      </c>
      <c r="I178" s="1">
        <v>52</v>
      </c>
      <c r="J178" s="1" t="str">
        <f>IF(Table1[[#This Row],[Horse Power]]&lt;100,"Low",
IF(Table1[[#This Row],[Horse Power]]&lt;=150,"Very Low",
IF(Table1[[#This Row],[Horse Power]]&lt;=250,"Average",
IF(Table1[[#This Row],[Horse Power]]&lt;=400,"High","Very High"))))</f>
        <v>Low</v>
      </c>
      <c r="K178" s="2">
        <v>7775</v>
      </c>
    </row>
    <row r="179" spans="1:11" x14ac:dyDescent="0.45">
      <c r="A179" s="1">
        <v>2</v>
      </c>
      <c r="B179" s="1" t="s">
        <v>20</v>
      </c>
      <c r="C179" s="1" t="s">
        <v>23</v>
      </c>
      <c r="D179" s="1" t="s">
        <v>26</v>
      </c>
      <c r="E179" s="1" t="s">
        <v>29</v>
      </c>
      <c r="F179" s="1" t="s">
        <v>34</v>
      </c>
      <c r="G179" s="1" t="s">
        <v>30</v>
      </c>
      <c r="H179" s="1" t="s">
        <v>45</v>
      </c>
      <c r="I179" s="1">
        <v>85</v>
      </c>
      <c r="J179" s="1" t="str">
        <f>IF(Table1[[#This Row],[Horse Power]]&lt;100,"Low",
IF(Table1[[#This Row],[Horse Power]]&lt;=150,"Very Low",
IF(Table1[[#This Row],[Horse Power]]&lt;=250,"Average",
IF(Table1[[#This Row],[Horse Power]]&lt;=400,"High","Very High"))))</f>
        <v>Low</v>
      </c>
      <c r="K179" s="2">
        <v>7975</v>
      </c>
    </row>
    <row r="180" spans="1:11" x14ac:dyDescent="0.45">
      <c r="A180" s="1">
        <v>2</v>
      </c>
      <c r="B180" s="1" t="s">
        <v>20</v>
      </c>
      <c r="C180" s="1" t="s">
        <v>24</v>
      </c>
      <c r="D180" s="1" t="s">
        <v>26</v>
      </c>
      <c r="E180" s="1" t="s">
        <v>30</v>
      </c>
      <c r="F180" s="1" t="s">
        <v>34</v>
      </c>
      <c r="G180" s="1" t="s">
        <v>30</v>
      </c>
      <c r="H180" s="1" t="s">
        <v>51</v>
      </c>
      <c r="I180" s="1">
        <v>52</v>
      </c>
      <c r="J180" s="1" t="str">
        <f>IF(Table1[[#This Row],[Horse Power]]&lt;100,"Low",
IF(Table1[[#This Row],[Horse Power]]&lt;=150,"Very Low",
IF(Table1[[#This Row],[Horse Power]]&lt;=250,"Average",
IF(Table1[[#This Row],[Horse Power]]&lt;=400,"High","Very High"))))</f>
        <v>Low</v>
      </c>
      <c r="K180" s="2">
        <v>7995</v>
      </c>
    </row>
    <row r="181" spans="1:11" x14ac:dyDescent="0.45">
      <c r="A181" s="1">
        <v>2</v>
      </c>
      <c r="B181" s="1" t="s">
        <v>20</v>
      </c>
      <c r="C181" s="1" t="s">
        <v>23</v>
      </c>
      <c r="D181" s="1" t="s">
        <v>26</v>
      </c>
      <c r="E181" s="1" t="s">
        <v>30</v>
      </c>
      <c r="F181" s="1" t="s">
        <v>34</v>
      </c>
      <c r="G181" s="1" t="s">
        <v>30</v>
      </c>
      <c r="H181" s="1" t="s">
        <v>45</v>
      </c>
      <c r="I181" s="1">
        <v>85</v>
      </c>
      <c r="J181" s="1" t="str">
        <f>IF(Table1[[#This Row],[Horse Power]]&lt;100,"Low",
IF(Table1[[#This Row],[Horse Power]]&lt;=150,"Very Low",
IF(Table1[[#This Row],[Horse Power]]&lt;=250,"Average",
IF(Table1[[#This Row],[Horse Power]]&lt;=400,"High","Very High"))))</f>
        <v>Low</v>
      </c>
      <c r="K181" s="2">
        <v>8195</v>
      </c>
    </row>
    <row r="182" spans="1:11" x14ac:dyDescent="0.45">
      <c r="A182" s="1">
        <v>2</v>
      </c>
      <c r="B182" s="1" t="s">
        <v>20</v>
      </c>
      <c r="C182" s="1" t="s">
        <v>23</v>
      </c>
      <c r="D182" s="1" t="s">
        <v>26</v>
      </c>
      <c r="E182" s="1" t="s">
        <v>30</v>
      </c>
      <c r="F182" s="1" t="s">
        <v>34</v>
      </c>
      <c r="G182" s="1" t="s">
        <v>30</v>
      </c>
      <c r="H182" s="1" t="s">
        <v>45</v>
      </c>
      <c r="I182" s="1">
        <v>85</v>
      </c>
      <c r="J182" s="1" t="str">
        <f>IF(Table1[[#This Row],[Horse Power]]&lt;100,"Low",
IF(Table1[[#This Row],[Horse Power]]&lt;=150,"Very Low",
IF(Table1[[#This Row],[Horse Power]]&lt;=250,"Average",
IF(Table1[[#This Row],[Horse Power]]&lt;=400,"High","Very High"))))</f>
        <v>Low</v>
      </c>
      <c r="K182" s="2">
        <v>8495</v>
      </c>
    </row>
    <row r="183" spans="1:11" x14ac:dyDescent="0.45">
      <c r="A183" s="1">
        <v>2</v>
      </c>
      <c r="B183" s="1" t="s">
        <v>20</v>
      </c>
      <c r="C183" s="1" t="s">
        <v>24</v>
      </c>
      <c r="D183" s="1" t="s">
        <v>27</v>
      </c>
      <c r="E183" s="1" t="s">
        <v>30</v>
      </c>
      <c r="F183" s="1" t="s">
        <v>34</v>
      </c>
      <c r="G183" s="1" t="s">
        <v>30</v>
      </c>
      <c r="H183" s="1" t="s">
        <v>51</v>
      </c>
      <c r="I183" s="1">
        <v>68</v>
      </c>
      <c r="J183" s="1" t="str">
        <f>IF(Table1[[#This Row],[Horse Power]]&lt;100,"Low",
IF(Table1[[#This Row],[Horse Power]]&lt;=150,"Very Low",
IF(Table1[[#This Row],[Horse Power]]&lt;=250,"Average",
IF(Table1[[#This Row],[Horse Power]]&lt;=400,"High","Very High"))))</f>
        <v>Low</v>
      </c>
      <c r="K183" s="2">
        <v>9495</v>
      </c>
    </row>
    <row r="184" spans="1:11" x14ac:dyDescent="0.45">
      <c r="A184" s="1">
        <v>2</v>
      </c>
      <c r="B184" s="1" t="s">
        <v>20</v>
      </c>
      <c r="C184" s="1" t="s">
        <v>23</v>
      </c>
      <c r="D184" s="1" t="s">
        <v>26</v>
      </c>
      <c r="E184" s="1" t="s">
        <v>30</v>
      </c>
      <c r="F184" s="1" t="s">
        <v>34</v>
      </c>
      <c r="G184" s="1" t="s">
        <v>30</v>
      </c>
      <c r="H184" s="1" t="s">
        <v>45</v>
      </c>
      <c r="I184" s="1">
        <v>100</v>
      </c>
      <c r="J184" s="1" t="str">
        <f>IF(Table1[[#This Row],[Horse Power]]&lt;100,"Low",
IF(Table1[[#This Row],[Horse Power]]&lt;=150,"Very Low",
IF(Table1[[#This Row],[Horse Power]]&lt;=250,"Average",
IF(Table1[[#This Row],[Horse Power]]&lt;=400,"High","Very High"))))</f>
        <v>Very Low</v>
      </c>
      <c r="K184" s="2">
        <v>9995</v>
      </c>
    </row>
    <row r="185" spans="1:11" x14ac:dyDescent="0.45">
      <c r="A185" s="1">
        <v>3</v>
      </c>
      <c r="B185" s="1" t="s">
        <v>20</v>
      </c>
      <c r="C185" s="1" t="s">
        <v>23</v>
      </c>
      <c r="D185" s="1" t="s">
        <v>26</v>
      </c>
      <c r="E185" s="1" t="s">
        <v>29</v>
      </c>
      <c r="F185" s="1" t="s">
        <v>34</v>
      </c>
      <c r="G185" s="1" t="s">
        <v>30</v>
      </c>
      <c r="H185" s="1" t="s">
        <v>45</v>
      </c>
      <c r="I185" s="1">
        <v>90</v>
      </c>
      <c r="J185" s="1" t="str">
        <f>IF(Table1[[#This Row],[Horse Power]]&lt;100,"Low",
IF(Table1[[#This Row],[Horse Power]]&lt;=150,"Very Low",
IF(Table1[[#This Row],[Horse Power]]&lt;=250,"Average",
IF(Table1[[#This Row],[Horse Power]]&lt;=400,"High","Very High"))))</f>
        <v>Low</v>
      </c>
      <c r="K185" s="2">
        <v>11595</v>
      </c>
    </row>
    <row r="186" spans="1:11" x14ac:dyDescent="0.45">
      <c r="A186" s="1">
        <v>3</v>
      </c>
      <c r="B186" s="1" t="s">
        <v>20</v>
      </c>
      <c r="C186" s="1" t="s">
        <v>23</v>
      </c>
      <c r="D186" s="1" t="s">
        <v>26</v>
      </c>
      <c r="E186" s="1" t="s">
        <v>29</v>
      </c>
      <c r="F186" s="1" t="s">
        <v>34</v>
      </c>
      <c r="G186" s="1" t="s">
        <v>30</v>
      </c>
      <c r="H186" s="1" t="s">
        <v>45</v>
      </c>
      <c r="I186" s="1">
        <v>90</v>
      </c>
      <c r="J186" s="1" t="str">
        <f>IF(Table1[[#This Row],[Horse Power]]&lt;100,"Low",
IF(Table1[[#This Row],[Horse Power]]&lt;=150,"Very Low",
IF(Table1[[#This Row],[Horse Power]]&lt;=250,"Average",
IF(Table1[[#This Row],[Horse Power]]&lt;=400,"High","Very High"))))</f>
        <v>Low</v>
      </c>
      <c r="K186" s="2">
        <v>9980</v>
      </c>
    </row>
    <row r="187" spans="1:11" x14ac:dyDescent="0.45">
      <c r="A187" s="1">
        <v>0</v>
      </c>
      <c r="B187" s="1" t="s">
        <v>20</v>
      </c>
      <c r="C187" s="1" t="s">
        <v>23</v>
      </c>
      <c r="D187" s="1" t="s">
        <v>26</v>
      </c>
      <c r="E187" s="1" t="s">
        <v>30</v>
      </c>
      <c r="F187" s="1" t="s">
        <v>34</v>
      </c>
      <c r="G187" s="1" t="s">
        <v>40</v>
      </c>
      <c r="H187" s="1" t="s">
        <v>45</v>
      </c>
      <c r="I187" s="1">
        <v>110</v>
      </c>
      <c r="J187" s="1" t="str">
        <f>IF(Table1[[#This Row],[Horse Power]]&lt;100,"Low",
IF(Table1[[#This Row],[Horse Power]]&lt;=150,"Very Low",
IF(Table1[[#This Row],[Horse Power]]&lt;=250,"Average",
IF(Table1[[#This Row],[Horse Power]]&lt;=400,"High","Very High"))))</f>
        <v>Very Low</v>
      </c>
      <c r="K187" s="2">
        <v>13295</v>
      </c>
    </row>
    <row r="188" spans="1:11" x14ac:dyDescent="0.45">
      <c r="A188" s="1">
        <v>0</v>
      </c>
      <c r="B188" s="1" t="s">
        <v>20</v>
      </c>
      <c r="C188" s="1" t="s">
        <v>24</v>
      </c>
      <c r="D188" s="1" t="s">
        <v>27</v>
      </c>
      <c r="E188" s="1" t="s">
        <v>30</v>
      </c>
      <c r="F188" s="1" t="s">
        <v>34</v>
      </c>
      <c r="G188" s="1" t="s">
        <v>30</v>
      </c>
      <c r="H188" s="1" t="s">
        <v>51</v>
      </c>
      <c r="I188" s="1">
        <v>68</v>
      </c>
      <c r="J188" s="1" t="str">
        <f>IF(Table1[[#This Row],[Horse Power]]&lt;100,"Low",
IF(Table1[[#This Row],[Horse Power]]&lt;=150,"Very Low",
IF(Table1[[#This Row],[Horse Power]]&lt;=250,"Average",
IF(Table1[[#This Row],[Horse Power]]&lt;=400,"High","Very High"))))</f>
        <v>Low</v>
      </c>
      <c r="K188" s="2">
        <v>13845</v>
      </c>
    </row>
    <row r="189" spans="1:11" x14ac:dyDescent="0.45">
      <c r="A189" s="1">
        <v>0</v>
      </c>
      <c r="B189" s="1" t="s">
        <v>20</v>
      </c>
      <c r="C189" s="1" t="s">
        <v>23</v>
      </c>
      <c r="D189" s="1" t="s">
        <v>26</v>
      </c>
      <c r="E189" s="1" t="s">
        <v>30</v>
      </c>
      <c r="F189" s="1" t="s">
        <v>34</v>
      </c>
      <c r="G189" s="1" t="s">
        <v>30</v>
      </c>
      <c r="H189" s="1" t="s">
        <v>45</v>
      </c>
      <c r="I189" s="1">
        <v>88</v>
      </c>
      <c r="J189" s="1" t="str">
        <f>IF(Table1[[#This Row],[Horse Power]]&lt;100,"Low",
IF(Table1[[#This Row],[Horse Power]]&lt;=150,"Very Low",
IF(Table1[[#This Row],[Horse Power]]&lt;=250,"Average",
IF(Table1[[#This Row],[Horse Power]]&lt;=400,"High","Very High"))))</f>
        <v>Low</v>
      </c>
      <c r="K189" s="2">
        <v>12290</v>
      </c>
    </row>
    <row r="190" spans="1:11" x14ac:dyDescent="0.45">
      <c r="A190" s="1">
        <v>-2</v>
      </c>
      <c r="B190" s="1" t="s">
        <v>21</v>
      </c>
      <c r="C190" s="1" t="s">
        <v>23</v>
      </c>
      <c r="D190" s="1" t="s">
        <v>26</v>
      </c>
      <c r="E190" s="1" t="s">
        <v>30</v>
      </c>
      <c r="F190" s="1" t="s">
        <v>34</v>
      </c>
      <c r="G190" s="1" t="s">
        <v>30</v>
      </c>
      <c r="H190" s="1" t="s">
        <v>45</v>
      </c>
      <c r="I190" s="1">
        <v>114</v>
      </c>
      <c r="J190" s="1" t="str">
        <f>IF(Table1[[#This Row],[Horse Power]]&lt;100,"Low",
IF(Table1[[#This Row],[Horse Power]]&lt;=150,"Very Low",
IF(Table1[[#This Row],[Horse Power]]&lt;=250,"Average",
IF(Table1[[#This Row],[Horse Power]]&lt;=400,"High","Very High"))))</f>
        <v>Very Low</v>
      </c>
      <c r="K190" s="2">
        <v>12940</v>
      </c>
    </row>
    <row r="191" spans="1:11" x14ac:dyDescent="0.45">
      <c r="A191" s="1">
        <v>-1</v>
      </c>
      <c r="B191" s="1" t="s">
        <v>21</v>
      </c>
      <c r="C191" s="1" t="s">
        <v>23</v>
      </c>
      <c r="D191" s="1" t="s">
        <v>26</v>
      </c>
      <c r="E191" s="1" t="s">
        <v>30</v>
      </c>
      <c r="F191" s="1" t="s">
        <v>34</v>
      </c>
      <c r="G191" s="1" t="s">
        <v>30</v>
      </c>
      <c r="H191" s="1" t="s">
        <v>45</v>
      </c>
      <c r="I191" s="1">
        <v>114</v>
      </c>
      <c r="J191" s="1" t="str">
        <f>IF(Table1[[#This Row],[Horse Power]]&lt;100,"Low",
IF(Table1[[#This Row],[Horse Power]]&lt;=150,"Very Low",
IF(Table1[[#This Row],[Horse Power]]&lt;=250,"Average",
IF(Table1[[#This Row],[Horse Power]]&lt;=400,"High","Very High"))))</f>
        <v>Very Low</v>
      </c>
      <c r="K191" s="2">
        <v>13415</v>
      </c>
    </row>
    <row r="192" spans="1:11" x14ac:dyDescent="0.45">
      <c r="A192" s="1">
        <v>-2</v>
      </c>
      <c r="B192" s="1" t="s">
        <v>21</v>
      </c>
      <c r="C192" s="1" t="s">
        <v>23</v>
      </c>
      <c r="D192" s="1" t="s">
        <v>26</v>
      </c>
      <c r="E192" s="1" t="s">
        <v>30</v>
      </c>
      <c r="F192" s="1" t="s">
        <v>34</v>
      </c>
      <c r="G192" s="1" t="s">
        <v>30</v>
      </c>
      <c r="H192" s="1" t="s">
        <v>45</v>
      </c>
      <c r="I192" s="1">
        <v>114</v>
      </c>
      <c r="J192" s="1" t="str">
        <f>IF(Table1[[#This Row],[Horse Power]]&lt;100,"Low",
IF(Table1[[#This Row],[Horse Power]]&lt;=150,"Very Low",
IF(Table1[[#This Row],[Horse Power]]&lt;=250,"Average",
IF(Table1[[#This Row],[Horse Power]]&lt;=400,"High","Very High"))))</f>
        <v>Very Low</v>
      </c>
      <c r="K192" s="2">
        <v>15985</v>
      </c>
    </row>
    <row r="193" spans="1:11" x14ac:dyDescent="0.45">
      <c r="A193" s="1">
        <v>-1</v>
      </c>
      <c r="B193" s="1" t="s">
        <v>21</v>
      </c>
      <c r="C193" s="1" t="s">
        <v>23</v>
      </c>
      <c r="D193" s="1" t="s">
        <v>26</v>
      </c>
      <c r="E193" s="1" t="s">
        <v>30</v>
      </c>
      <c r="F193" s="1" t="s">
        <v>34</v>
      </c>
      <c r="G193" s="1" t="s">
        <v>30</v>
      </c>
      <c r="H193" s="1" t="s">
        <v>45</v>
      </c>
      <c r="I193" s="1">
        <v>114</v>
      </c>
      <c r="J193" s="1" t="str">
        <f>IF(Table1[[#This Row],[Horse Power]]&lt;100,"Low",
IF(Table1[[#This Row],[Horse Power]]&lt;=150,"Very Low",
IF(Table1[[#This Row],[Horse Power]]&lt;=250,"Average",
IF(Table1[[#This Row],[Horse Power]]&lt;=400,"High","Very High"))))</f>
        <v>Very Low</v>
      </c>
      <c r="K193" s="2">
        <v>16515</v>
      </c>
    </row>
    <row r="194" spans="1:11" x14ac:dyDescent="0.45">
      <c r="A194" s="1">
        <v>-2</v>
      </c>
      <c r="B194" s="1" t="s">
        <v>21</v>
      </c>
      <c r="C194" s="1" t="s">
        <v>23</v>
      </c>
      <c r="D194" s="1" t="s">
        <v>27</v>
      </c>
      <c r="E194" s="1" t="s">
        <v>30</v>
      </c>
      <c r="F194" s="1" t="s">
        <v>34</v>
      </c>
      <c r="G194" s="1" t="s">
        <v>30</v>
      </c>
      <c r="H194" s="1" t="s">
        <v>45</v>
      </c>
      <c r="I194" s="1">
        <v>162</v>
      </c>
      <c r="J194" s="1" t="str">
        <f>IF(Table1[[#This Row],[Horse Power]]&lt;100,"Low",
IF(Table1[[#This Row],[Horse Power]]&lt;=150,"Very Low",
IF(Table1[[#This Row],[Horse Power]]&lt;=250,"Average",
IF(Table1[[#This Row],[Horse Power]]&lt;=400,"High","Very High"))))</f>
        <v>Average</v>
      </c>
      <c r="K194" s="2">
        <v>18420</v>
      </c>
    </row>
    <row r="195" spans="1:11" x14ac:dyDescent="0.45">
      <c r="A195" s="1">
        <v>-1</v>
      </c>
      <c r="B195" s="1" t="s">
        <v>21</v>
      </c>
      <c r="C195" s="1" t="s">
        <v>23</v>
      </c>
      <c r="D195" s="1" t="s">
        <v>27</v>
      </c>
      <c r="E195" s="1" t="s">
        <v>30</v>
      </c>
      <c r="F195" s="1" t="s">
        <v>34</v>
      </c>
      <c r="G195" s="1" t="s">
        <v>30</v>
      </c>
      <c r="H195" s="1" t="s">
        <v>45</v>
      </c>
      <c r="I195" s="1">
        <v>162</v>
      </c>
      <c r="J195" s="1" t="str">
        <f>IF(Table1[[#This Row],[Horse Power]]&lt;100,"Low",
IF(Table1[[#This Row],[Horse Power]]&lt;=150,"Very Low",
IF(Table1[[#This Row],[Horse Power]]&lt;=250,"Average",
IF(Table1[[#This Row],[Horse Power]]&lt;=400,"High","Very High"))))</f>
        <v>Average</v>
      </c>
      <c r="K195" s="2">
        <v>18950</v>
      </c>
    </row>
    <row r="196" spans="1:11" x14ac:dyDescent="0.45">
      <c r="A196" s="1">
        <v>-1</v>
      </c>
      <c r="B196" s="1" t="s">
        <v>21</v>
      </c>
      <c r="C196" s="1" t="s">
        <v>23</v>
      </c>
      <c r="D196" s="1" t="s">
        <v>26</v>
      </c>
      <c r="E196" s="1" t="s">
        <v>30</v>
      </c>
      <c r="F196" s="1" t="s">
        <v>34</v>
      </c>
      <c r="G196" s="1" t="s">
        <v>30</v>
      </c>
      <c r="H196" s="1" t="s">
        <v>45</v>
      </c>
      <c r="I196" s="1">
        <v>114</v>
      </c>
      <c r="J196" s="1" t="str">
        <f>IF(Table1[[#This Row],[Horse Power]]&lt;100,"Low",
IF(Table1[[#This Row],[Horse Power]]&lt;=150,"Very Low",
IF(Table1[[#This Row],[Horse Power]]&lt;=250,"Average",
IF(Table1[[#This Row],[Horse Power]]&lt;=400,"High","Very High"))))</f>
        <v>Very Low</v>
      </c>
      <c r="K196" s="2">
        <v>16845</v>
      </c>
    </row>
    <row r="197" spans="1:11" x14ac:dyDescent="0.45">
      <c r="A197" s="1">
        <v>-1</v>
      </c>
      <c r="B197" s="1" t="s">
        <v>21</v>
      </c>
      <c r="C197" s="1" t="s">
        <v>23</v>
      </c>
      <c r="D197" s="1" t="s">
        <v>27</v>
      </c>
      <c r="E197" s="1" t="s">
        <v>30</v>
      </c>
      <c r="F197" s="1" t="s">
        <v>34</v>
      </c>
      <c r="G197" s="1" t="s">
        <v>30</v>
      </c>
      <c r="H197" s="1" t="s">
        <v>45</v>
      </c>
      <c r="I197" s="1">
        <v>160</v>
      </c>
      <c r="J197" s="1" t="str">
        <f>IF(Table1[[#This Row],[Horse Power]]&lt;100,"Low",
IF(Table1[[#This Row],[Horse Power]]&lt;=150,"Very Low",
IF(Table1[[#This Row],[Horse Power]]&lt;=250,"Average",
IF(Table1[[#This Row],[Horse Power]]&lt;=400,"High","Very High"))))</f>
        <v>Average</v>
      </c>
      <c r="K197" s="2">
        <v>19045</v>
      </c>
    </row>
    <row r="198" spans="1:11" x14ac:dyDescent="0.45">
      <c r="A198" s="1">
        <v>-1</v>
      </c>
      <c r="B198" s="1" t="s">
        <v>21</v>
      </c>
      <c r="C198" s="1" t="s">
        <v>23</v>
      </c>
      <c r="D198" s="1" t="s">
        <v>26</v>
      </c>
      <c r="E198" s="1" t="s">
        <v>30</v>
      </c>
      <c r="F198" s="1" t="s">
        <v>33</v>
      </c>
      <c r="G198" s="1" t="s">
        <v>39</v>
      </c>
      <c r="H198" s="1" t="s">
        <v>45</v>
      </c>
      <c r="I198" s="1">
        <v>134</v>
      </c>
      <c r="J198" s="1" t="str">
        <f>IF(Table1[[#This Row],[Horse Power]]&lt;100,"Low",
IF(Table1[[#This Row],[Horse Power]]&lt;=150,"Very Low",
IF(Table1[[#This Row],[Horse Power]]&lt;=250,"Average",
IF(Table1[[#This Row],[Horse Power]]&lt;=400,"High","Very High"))))</f>
        <v>Very Low</v>
      </c>
      <c r="K198" s="2">
        <v>21485</v>
      </c>
    </row>
    <row r="199" spans="1:11" x14ac:dyDescent="0.45">
      <c r="A199" s="1">
        <v>-1</v>
      </c>
      <c r="B199" s="1" t="s">
        <v>21</v>
      </c>
      <c r="C199" s="1" t="s">
        <v>24</v>
      </c>
      <c r="D199" s="1" t="s">
        <v>27</v>
      </c>
      <c r="E199" s="1" t="s">
        <v>30</v>
      </c>
      <c r="F199" s="1" t="s">
        <v>34</v>
      </c>
      <c r="G199" s="1" t="s">
        <v>39</v>
      </c>
      <c r="H199" s="1" t="s">
        <v>51</v>
      </c>
      <c r="I199" s="1">
        <v>106</v>
      </c>
      <c r="J199" s="1" t="str">
        <f>IF(Table1[[#This Row],[Horse Power]]&lt;100,"Low",
IF(Table1[[#This Row],[Horse Power]]&lt;=150,"Very Low",
IF(Table1[[#This Row],[Horse Power]]&lt;=250,"Average",
IF(Table1[[#This Row],[Horse Power]]&lt;=400,"High","Very High"))))</f>
        <v>Very Low</v>
      </c>
      <c r="K199" s="2">
        <v>22470</v>
      </c>
    </row>
    <row r="200" spans="1:11" x14ac:dyDescent="0.45">
      <c r="A200" s="1">
        <v>-1</v>
      </c>
      <c r="B200" s="1" t="s">
        <v>21</v>
      </c>
      <c r="C200" s="1" t="s">
        <v>23</v>
      </c>
      <c r="D200" s="1" t="s">
        <v>27</v>
      </c>
      <c r="E200" s="1" t="s">
        <v>30</v>
      </c>
      <c r="F200" s="1" t="s">
        <v>34</v>
      </c>
      <c r="G200" s="1" t="s">
        <v>30</v>
      </c>
      <c r="H200" s="1" t="s">
        <v>45</v>
      </c>
      <c r="I200" s="1">
        <v>114</v>
      </c>
      <c r="J200" s="1" t="str">
        <f>IF(Table1[[#This Row],[Horse Power]]&lt;100,"Low",
IF(Table1[[#This Row],[Horse Power]]&lt;=150,"Very Low",
IF(Table1[[#This Row],[Horse Power]]&lt;=250,"Average",
IF(Table1[[#This Row],[Horse Power]]&lt;=400,"High","Very High"))))</f>
        <v>Very Low</v>
      </c>
      <c r="K200" s="2">
        <v>22625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Sheet1</vt:lpstr>
      <vt:lpstr>dashboard</vt:lpstr>
      <vt:lpstr>Domain_Data</vt:lpstr>
      <vt:lpstr>Automobile_data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 Singh</dc:creator>
  <cp:lastModifiedBy>Rishab Singh</cp:lastModifiedBy>
  <dcterms:created xsi:type="dcterms:W3CDTF">2025-04-25T09:12:13Z</dcterms:created>
  <dcterms:modified xsi:type="dcterms:W3CDTF">2025-04-25T17:26:48Z</dcterms:modified>
</cp:coreProperties>
</file>