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2995" firstSheet="3" activeTab="6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  <sheet name="原油计算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44525"/>
</workbook>
</file>

<file path=xl/sharedStrings.xml><?xml version="1.0" encoding="utf-8"?>
<sst xmlns="http://schemas.openxmlformats.org/spreadsheetml/2006/main" count="2181" uniqueCount="697">
  <si>
    <t xml:space="preserve"> </t>
  </si>
  <si>
    <t>容量表</t>
  </si>
  <si>
    <r>
      <rPr>
        <sz val="10"/>
        <color theme="1"/>
        <rFont val="SimSun"/>
        <charset val="134"/>
      </rPr>
      <t>　　　　　　　　　　　　　　　　　　　　　</t>
    </r>
    <r>
      <rPr>
        <sz val="10"/>
        <color theme="1"/>
        <rFont val="Calibri"/>
        <charset val="134"/>
      </rPr>
      <t xml:space="preserve">Tank Capacity </t>
    </r>
    <r>
      <rPr>
        <b/>
        <sz val="10"/>
        <color theme="1"/>
        <rFont val="Calibri"/>
        <charset val="134"/>
      </rPr>
      <t>Table</t>
    </r>
    <r>
      <rPr>
        <sz val="10.5"/>
        <color theme="1"/>
        <rFont val="Calibri"/>
        <charset val="134"/>
      </rPr>
      <t xml:space="preserve">          </t>
    </r>
    <r>
      <rPr>
        <sz val="10"/>
        <color theme="1"/>
        <rFont val="SimSun"/>
        <charset val="134"/>
      </rPr>
      <t>新平江</t>
    </r>
    <r>
      <rPr>
        <sz val="10"/>
        <color theme="1"/>
        <rFont val="Calibri"/>
        <charset val="134"/>
      </rPr>
      <t>1014 XIN PING</t>
    </r>
  </si>
  <si>
    <r>
      <rPr>
        <sz val="10"/>
        <color theme="1"/>
        <rFont val="SimSun"/>
        <charset val="134"/>
      </rPr>
      <t>左</t>
    </r>
    <r>
      <rPr>
        <sz val="10"/>
        <color theme="1"/>
        <rFont val="Calibri"/>
        <charset val="134"/>
      </rPr>
      <t>．1P.1</t>
    </r>
    <r>
      <rPr>
        <sz val="10.5"/>
        <color theme="1"/>
        <rFont val="Calibri"/>
        <charset val="134"/>
      </rPr>
      <t xml:space="preserve">                                                              </t>
    </r>
    <r>
      <rPr>
        <sz val="10"/>
        <color theme="1"/>
        <rFont val="SimSun"/>
        <charset val="134"/>
      </rPr>
      <t>基准高度</t>
    </r>
    <r>
      <rPr>
        <sz val="10"/>
        <color theme="1"/>
        <rFont val="Calibri"/>
        <charset val="134"/>
      </rPr>
      <t>ReferenceH</t>
    </r>
  </si>
  <si>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Sounding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</si>
  <si>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Ullage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</si>
  <si>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Capacity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(m3)</t>
    </r>
  </si>
  <si>
    <r>
      <rPr>
        <sz val="10"/>
        <color theme="1"/>
        <rFont val="SimSun"/>
        <charset val="134"/>
      </rPr>
      <t>容量差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Diff.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(m3)</t>
    </r>
  </si>
  <si>
    <t>---</t>
  </si>
  <si>
    <t>0712</t>
  </si>
  <si>
    <r>
      <rPr>
        <sz val="10"/>
        <color theme="1"/>
        <rFont val="Calibri"/>
        <charset val="134"/>
      </rPr>
      <t>0</t>
    </r>
    <r>
      <rPr>
        <sz val="10"/>
        <color theme="1"/>
        <rFont val="SimSun"/>
        <charset val="134"/>
      </rPr>
      <t>址</t>
    </r>
  </si>
  <si>
    <t>三</t>
  </si>
  <si>
    <t>...</t>
  </si>
  <si>
    <r>
      <rPr>
        <sz val="10"/>
        <color theme="1"/>
        <rFont val="Calibri"/>
        <charset val="134"/>
      </rPr>
      <t>3.490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2028</t>
    </r>
    <r>
      <rPr>
        <sz val="10"/>
        <color theme="1"/>
        <rFont val="SimSun"/>
        <charset val="134"/>
      </rPr>
      <t>年</t>
    </r>
  </si>
  <si>
    <t>--</t>
  </si>
  <si>
    <r>
      <rPr>
        <sz val="10"/>
        <color theme="1"/>
        <rFont val="Calibri"/>
        <charset val="134"/>
      </rPr>
      <t>10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16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</si>
  <si>
    <t>TANK CAPACITY TABLE</t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</si>
  <si>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［第一货油舱］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</si>
  <si>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Sounding</t>
    </r>
  </si>
  <si>
    <t>空高</t>
  </si>
  <si>
    <r>
      <rPr>
        <sz val="10"/>
        <color theme="1"/>
        <rFont val="SimSun"/>
        <charset val="134"/>
      </rPr>
      <t>纵倾值</t>
    </r>
    <r>
      <rPr>
        <sz val="10"/>
        <color theme="1"/>
        <rFont val="Calibri"/>
        <charset val="134"/>
      </rPr>
      <t>／TRIM BY STERN</t>
    </r>
  </si>
  <si>
    <t>Ullage</t>
  </si>
  <si>
    <t>-0.5m</t>
  </si>
  <si>
    <t>0.0m</t>
  </si>
  <si>
    <t>0.5m</t>
  </si>
  <si>
    <t>1.0m</t>
  </si>
  <si>
    <t>1.5m</t>
  </si>
  <si>
    <t>2.0m</t>
  </si>
  <si>
    <t>2.5m</t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</si>
  <si>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（Unit):m-</t>
    </r>
    <r>
      <rPr>
        <sz val="10.5"/>
        <color theme="1"/>
        <rFont val="Calibri"/>
        <charset val="134"/>
      </rPr>
      <t xml:space="preserve">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 xml:space="preserve"> (Unit)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m3</t>
    </r>
  </si>
  <si>
    <t>★</t>
  </si>
  <si>
    <t>★ 521.287</t>
  </si>
  <si>
    <t>★ 520.821</t>
  </si>
  <si>
    <t>★ 520.315</t>
  </si>
  <si>
    <t>★ 519.770</t>
  </si>
  <si>
    <t>* 519.191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</si>
  <si>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</si>
  <si>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518.582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</si>
  <si>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517.943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</si>
  <si>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517.276</t>
    </r>
  </si>
  <si>
    <t xml:space="preserve">518.413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</si>
  <si>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515.865</t>
    </r>
    <r>
      <rPr>
        <sz val="10"/>
        <color theme="1"/>
        <rFont val="Calibri"/>
        <charset val="134"/>
      </rPr>
      <t>★</t>
    </r>
  </si>
  <si>
    <t>*  515.122</t>
  </si>
  <si>
    <t>★  514.355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</si>
  <si>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☆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</si>
  <si>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513.565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</si>
  <si>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512.753</t>
    </r>
  </si>
  <si>
    <r>
      <rPr>
        <sz val="10"/>
        <color theme="1"/>
        <rFont val="Calibri"/>
        <charset val="134"/>
      </rPr>
      <t>511.920</t>
    </r>
    <r>
      <rPr>
        <sz val="10"/>
        <color theme="1"/>
        <rFont val="Calibri"/>
        <charset val="134"/>
      </rPr>
      <t>*</t>
    </r>
  </si>
  <si>
    <t xml:space="preserve">512.431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</si>
  <si>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510.190</t>
    </r>
  </si>
  <si>
    <t xml:space="preserve">511.582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</si>
  <si>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509.295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</si>
  <si>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508.383</t>
    </r>
  </si>
  <si>
    <t>*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</si>
  <si>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507.457</t>
    </r>
  </si>
  <si>
    <t xml:space="preserve">510.414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</si>
  <si>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506.517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</si>
  <si>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</si>
  <si>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505.567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</si>
  <si>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503.644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</si>
  <si>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502.674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</si>
  <si>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501.699</t>
    </r>
  </si>
  <si>
    <t>*  500.720</t>
  </si>
  <si>
    <t>* 499.738</t>
  </si>
  <si>
    <t>* 498.755</t>
  </si>
  <si>
    <t>*  497.770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</si>
  <si>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496.784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</si>
  <si>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495.798</t>
    </r>
  </si>
  <si>
    <t>*  494.812</t>
  </si>
  <si>
    <t xml:space="preserve">498.324 </t>
  </si>
  <si>
    <t>*  493.826</t>
  </si>
  <si>
    <t xml:space="preserve">497.354 </t>
  </si>
  <si>
    <t>* 492.841</t>
  </si>
  <si>
    <t xml:space="preserve">496.381 </t>
  </si>
  <si>
    <t>*  491.855</t>
  </si>
  <si>
    <t xml:space="preserve">495.404 </t>
  </si>
  <si>
    <t>* 490.869</t>
  </si>
  <si>
    <t xml:space="preserve">494.424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</si>
  <si>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489.883</t>
    </r>
  </si>
  <si>
    <t xml:space="preserve">493.442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</si>
  <si>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488.897</t>
    </r>
  </si>
  <si>
    <r>
      <rPr>
        <sz val="10"/>
        <color theme="1"/>
        <rFont val="Calibri"/>
        <charset val="134"/>
      </rPr>
      <t>487.912</t>
    </r>
    <r>
      <rPr>
        <sz val="10"/>
        <color theme="1"/>
        <rFont val="Calibri"/>
        <charset val="134"/>
      </rPr>
      <t>*</t>
    </r>
  </si>
  <si>
    <t>*  486.926</t>
  </si>
  <si>
    <t>*  485.940</t>
  </si>
  <si>
    <t>* 484.954</t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</si>
  <si>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</si>
  <si>
    <t>*  483.968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</si>
  <si>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482.983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</si>
  <si>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481.011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</si>
  <si>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480.025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</si>
  <si>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479.039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</si>
  <si>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478.053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</si>
  <si>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CapacityMetrology Station</t>
    </r>
    <r>
      <rPr>
        <sz val="10.5"/>
        <color theme="1"/>
        <rFont val="Calibri"/>
        <charset val="134"/>
      </rPr>
      <t xml:space="preserve"> 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</si>
  <si>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-6-</t>
  </si>
  <si>
    <r>
      <rPr>
        <sz val="13"/>
        <color theme="1"/>
        <rFont val="SimSun"/>
        <charset val="134"/>
      </rPr>
      <t>分节油</t>
    </r>
    <r>
      <rPr>
        <sz val="13"/>
        <color theme="1"/>
        <rFont val="Calibri"/>
        <charset val="134"/>
      </rPr>
      <t>63020</t>
    </r>
    <r>
      <rPr>
        <sz val="13"/>
        <color theme="1"/>
        <rFont val="SimSun"/>
        <charset val="134"/>
      </rPr>
      <t>［第二货油舱］</t>
    </r>
    <r>
      <rPr>
        <sz val="10.5"/>
        <color theme="1"/>
        <rFont val="Calibri"/>
        <charset val="134"/>
      </rPr>
      <t xml:space="preserve">                                                       </t>
    </r>
    <r>
      <rPr>
        <sz val="13"/>
        <color theme="1"/>
        <rFont val="Calibri"/>
        <charset val="134"/>
      </rPr>
      <t>NO.:JD2024.</t>
    </r>
  </si>
  <si>
    <t>实高</t>
  </si>
  <si>
    <r>
      <rPr>
        <sz val="13"/>
        <color theme="1"/>
        <rFont val="SimSun"/>
        <charset val="134"/>
      </rPr>
      <t>　　　　　　　　　　　</t>
    </r>
    <r>
      <rPr>
        <sz val="13"/>
        <color theme="1"/>
        <rFont val="SimSun"/>
        <charset val="134"/>
      </rPr>
      <t>纵倾值</t>
    </r>
    <r>
      <rPr>
        <sz val="13"/>
        <color theme="1"/>
        <rFont val="Calibri"/>
        <charset val="134"/>
      </rPr>
      <t>／TRIM BY STERN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★</t>
    </r>
  </si>
  <si>
    <t>·Sounding</t>
  </si>
  <si>
    <r>
      <rPr>
        <sz val="13"/>
        <color theme="1"/>
        <rFont val="SimSun"/>
        <charset val="134"/>
      </rPr>
      <t>一单位</t>
    </r>
    <r>
      <rPr>
        <sz val="13"/>
        <color theme="1"/>
        <rFont val="Calibri"/>
        <charset val="134"/>
      </rPr>
      <t>（Unit):m-＊</t>
    </r>
    <r>
      <rPr>
        <sz val="10.5"/>
        <color theme="1"/>
        <rFont val="Calibri"/>
        <charset val="134"/>
      </rPr>
      <t xml:space="preserve">                           </t>
    </r>
    <r>
      <rPr>
        <sz val="13"/>
        <color theme="1"/>
        <rFont val="SimSun"/>
        <charset val="134"/>
      </rPr>
      <t>单位</t>
    </r>
    <r>
      <rPr>
        <sz val="13"/>
        <color theme="1"/>
        <rFont val="Calibri"/>
        <charset val="134"/>
      </rPr>
      <t>（Unit):m3</t>
    </r>
  </si>
  <si>
    <t>* 474.575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</si>
  <si>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4.820</t>
    </r>
  </si>
  <si>
    <t>*473.594</t>
  </si>
  <si>
    <t xml:space="preserve"> 475.161</t>
  </si>
  <si>
    <r>
      <rPr>
        <sz val="13"/>
        <color theme="1"/>
        <rFont val="SimSun"/>
        <charset val="134"/>
      </rPr>
      <t>合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4.810</t>
    </r>
  </si>
  <si>
    <t>*472.613</t>
  </si>
  <si>
    <t xml:space="preserve">473.788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</si>
  <si>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4.800</t>
    </r>
  </si>
  <si>
    <t xml:space="preserve"> 472.024</t>
  </si>
  <si>
    <t xml:space="preserve"> 472.416 </t>
  </si>
  <si>
    <t xml:space="preserve">472.807 </t>
  </si>
  <si>
    <t xml:space="preserve"> 473.591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</si>
  <si>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4.790</t>
    </r>
  </si>
  <si>
    <t>*470.651</t>
  </si>
  <si>
    <t xml:space="preserve"> 471.043</t>
  </si>
  <si>
    <t xml:space="preserve"> 471.435 </t>
  </si>
  <si>
    <t xml:space="preserve"> 472.218</t>
  </si>
  <si>
    <t xml:space="preserve"> 472.610</t>
  </si>
  <si>
    <t xml:space="preserve">470.454 </t>
  </si>
  <si>
    <t xml:space="preserve">470.846 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</si>
  <si>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4.770</t>
    </r>
  </si>
  <si>
    <t xml:space="preserve"> 469.081 </t>
  </si>
  <si>
    <t xml:space="preserve">469.473 </t>
  </si>
  <si>
    <t xml:space="preserve"> 470.256</t>
  </si>
  <si>
    <t xml:space="preserve"> 470.648</t>
  </si>
  <si>
    <t xml:space="preserve"> 468.101</t>
  </si>
  <si>
    <t xml:space="preserve"> 468.492 </t>
  </si>
  <si>
    <t xml:space="preserve">468.884 </t>
  </si>
  <si>
    <t xml:space="preserve"> 469.667</t>
  </si>
  <si>
    <t xml:space="preserve"> 467.119</t>
  </si>
  <si>
    <t xml:space="preserve">467.511 </t>
  </si>
  <si>
    <t xml:space="preserve"> 468.294</t>
  </si>
  <si>
    <t xml:space="preserve"> 468.686</t>
  </si>
  <si>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4.740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★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</si>
  <si>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465.747</t>
    </r>
    <r>
      <rPr>
        <sz val="13"/>
        <color theme="1"/>
        <rFont val="Calibri"/>
        <charset val="134"/>
      </rPr>
      <t>★</t>
    </r>
  </si>
  <si>
    <t xml:space="preserve"> 467.314</t>
  </si>
  <si>
    <t xml:space="preserve"> 467.705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</si>
  <si>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4.730</t>
    </r>
  </si>
  <si>
    <t xml:space="preserve">465.549 </t>
  </si>
  <si>
    <t>467.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</si>
  <si>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4.720</t>
    </r>
  </si>
  <si>
    <t xml:space="preserve">464.568 </t>
  </si>
  <si>
    <t xml:space="preserve"> 465.352</t>
  </si>
  <si>
    <t xml:space="preserve">465.743 </t>
  </si>
  <si>
    <t>466.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</si>
  <si>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4.710</t>
    </r>
  </si>
  <si>
    <t xml:space="preserve">463.196 </t>
  </si>
  <si>
    <t xml:space="preserve">463.587 </t>
  </si>
  <si>
    <t xml:space="preserve"> 464.371</t>
  </si>
  <si>
    <t xml:space="preserve"> 465.</t>
  </si>
  <si>
    <t xml:space="preserve">462.215 </t>
  </si>
  <si>
    <t xml:space="preserve">462.607 </t>
  </si>
  <si>
    <t xml:space="preserve">462.998 </t>
  </si>
  <si>
    <t xml:space="preserve"> 463.782</t>
  </si>
  <si>
    <t xml:space="preserve"> 464.</t>
  </si>
  <si>
    <t xml:space="preserve"> 461.626 </t>
  </si>
  <si>
    <t xml:space="preserve">4462.017 </t>
  </si>
  <si>
    <r>
      <rPr>
        <sz val="13"/>
        <color theme="1"/>
        <rFont val="Calibri"/>
        <charset val="134"/>
      </rPr>
      <t>1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463.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</si>
  <si>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459.861</t>
    </r>
  </si>
  <si>
    <t xml:space="preserve"> 460.645</t>
  </si>
  <si>
    <t xml:space="preserve"> 461.036</t>
  </si>
  <si>
    <t xml:space="preserve"> 461.428</t>
  </si>
  <si>
    <t xml:space="preserve"> 461.820</t>
  </si>
  <si>
    <t xml:space="preserve"> 462.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</si>
  <si>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4.670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</si>
  <si>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458.880</t>
    </r>
  </si>
  <si>
    <t xml:space="preserve"> 459.664 </t>
  </si>
  <si>
    <t xml:space="preserve"> 460.447</t>
  </si>
  <si>
    <t>461.</t>
  </si>
  <si>
    <r>
      <rPr>
        <sz val="13"/>
        <color theme="1"/>
        <rFont val="SimSun"/>
        <charset val="134"/>
      </rPr>
      <t>金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4.660</t>
    </r>
  </si>
  <si>
    <t xml:space="preserve">459.858 </t>
  </si>
  <si>
    <t>460.</t>
  </si>
  <si>
    <r>
      <rPr>
        <sz val="13"/>
        <color theme="1"/>
        <rFont val="SimSun"/>
        <charset val="134"/>
      </rPr>
      <t>全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4.650</t>
    </r>
  </si>
  <si>
    <r>
      <rPr>
        <sz val="13"/>
        <color theme="1"/>
        <rFont val="Calibri"/>
        <charset val="134"/>
      </rPr>
      <t>,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456.918</t>
    </r>
  </si>
  <si>
    <t>459.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</si>
  <si>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4.640</t>
    </r>
  </si>
  <si>
    <t>* 455.937</t>
  </si>
  <si>
    <t xml:space="preserve">456.721 </t>
  </si>
  <si>
    <t xml:space="preserve"> 457.504</t>
  </si>
  <si>
    <t xml:space="preserve">457.896 </t>
  </si>
  <si>
    <t>458.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</si>
  <si>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4.630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</si>
  <si>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全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454.956</t>
    </r>
  </si>
  <si>
    <t xml:space="preserve"> 455.740 </t>
  </si>
  <si>
    <t xml:space="preserve"> 456.523</t>
  </si>
  <si>
    <t>457.</t>
  </si>
  <si>
    <t xml:space="preserve">454.367 </t>
  </si>
  <si>
    <t xml:space="preserve">454.759 </t>
  </si>
  <si>
    <t xml:space="preserve">455.151 </t>
  </si>
  <si>
    <t xml:space="preserve"> 456.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</si>
  <si>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452.994</t>
    </r>
  </si>
  <si>
    <t xml:space="preserve"> 453.778 </t>
  </si>
  <si>
    <t xml:space="preserve"> 454.562</t>
  </si>
  <si>
    <t xml:space="preserve">454.956 </t>
  </si>
  <si>
    <t>455.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</si>
  <si>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 xml:space="preserve">452.013 </t>
    </r>
  </si>
  <si>
    <t xml:space="preserve"> 452.797 </t>
  </si>
  <si>
    <t xml:space="preserve"> 453.581</t>
  </si>
  <si>
    <t xml:space="preserve"> 454.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</si>
  <si>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4.590</t>
    </r>
  </si>
  <si>
    <t xml:space="preserve">*451.033 </t>
  </si>
  <si>
    <t xml:space="preserve"> 451.816</t>
  </si>
  <si>
    <t xml:space="preserve"> 452.208</t>
  </si>
  <si>
    <t xml:space="preserve"> 452.601</t>
  </si>
  <si>
    <t xml:space="preserve"> 452.996 </t>
  </si>
  <si>
    <t>453.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</si>
  <si>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4.580</t>
    </r>
  </si>
  <si>
    <t xml:space="preserve">*450.052 </t>
  </si>
  <si>
    <t xml:space="preserve"> 450.835 </t>
  </si>
  <si>
    <t xml:space="preserve">451.227 </t>
  </si>
  <si>
    <t xml:space="preserve"> 452.016 </t>
  </si>
  <si>
    <t>452.</t>
  </si>
  <si>
    <r>
      <rPr>
        <sz val="13"/>
        <color theme="1"/>
        <rFont val="SimSun"/>
        <charset val="134"/>
      </rPr>
      <t>金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4.570</t>
    </r>
  </si>
  <si>
    <t>3 449.071</t>
  </si>
  <si>
    <t xml:space="preserve"> 449.854 </t>
  </si>
  <si>
    <t xml:space="preserve"> 450.641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</si>
  <si>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4.560</t>
    </r>
  </si>
  <si>
    <t xml:space="preserve">*448.090 </t>
  </si>
  <si>
    <t xml:space="preserve"> 448.873 </t>
  </si>
  <si>
    <t xml:space="preserve"> 449.661</t>
  </si>
  <si>
    <t xml:space="preserve"> 450.057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</si>
  <si>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4.550</t>
    </r>
  </si>
  <si>
    <t>*447.109</t>
  </si>
  <si>
    <t xml:space="preserve"> 447.500</t>
  </si>
  <si>
    <t xml:space="preserve"> 447.892 </t>
  </si>
  <si>
    <t xml:space="preserve"> 448.682</t>
  </si>
  <si>
    <t xml:space="preserve"> 449.077</t>
  </si>
  <si>
    <t xml:space="preserve"> 449.4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</si>
  <si>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4.540</t>
    </r>
  </si>
  <si>
    <t xml:space="preserve"> 446.912 </t>
  </si>
  <si>
    <t xml:space="preserve">447.307 </t>
  </si>
  <si>
    <t xml:space="preserve"> 448.098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</si>
  <si>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4.530</t>
    </r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</si>
  <si>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445.150</t>
    </r>
  </si>
  <si>
    <t xml:space="preserve"> 445.932 </t>
  </si>
  <si>
    <t xml:space="preserve"> 446.723</t>
  </si>
  <si>
    <t xml:space="preserve"> 447.119</t>
  </si>
  <si>
    <t xml:space="preserve"> 447.5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</si>
  <si>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4.520</t>
    </r>
  </si>
  <si>
    <t>*444.171</t>
  </si>
  <si>
    <t xml:space="preserve"> 444.953 </t>
  </si>
  <si>
    <t xml:space="preserve"> 445.744</t>
  </si>
  <si>
    <t xml:space="preserve"> 446.140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</si>
  <si>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4.510</t>
    </r>
  </si>
  <si>
    <t>*443.193</t>
  </si>
  <si>
    <t>4444.370)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</si>
  <si>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4.500</t>
    </r>
  </si>
  <si>
    <r>
      <rPr>
        <sz val="13"/>
        <color theme="1"/>
        <rFont val="Calibri"/>
        <charset val="134"/>
      </rPr>
      <t>4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442.215</t>
    </r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</si>
  <si>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4.490</t>
    </r>
  </si>
  <si>
    <t xml:space="preserve">* 441.238 </t>
  </si>
  <si>
    <t xml:space="preserve"> 442.019 </t>
  </si>
  <si>
    <t xml:space="preserve"> 442.808</t>
  </si>
  <si>
    <t xml:space="preserve"> 443.204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</si>
  <si>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4.480</t>
    </r>
  </si>
  <si>
    <t xml:space="preserve"> 441.042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</si>
  <si>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4.470</t>
    </r>
  </si>
  <si>
    <t>439:089</t>
  </si>
  <si>
    <t xml:space="preserve"> 439.874</t>
  </si>
  <si>
    <t xml:space="preserve">440.269 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</si>
  <si>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4.450</t>
    </r>
  </si>
  <si>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4.440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*</t>
    </r>
  </si>
  <si>
    <t>438.</t>
  </si>
  <si>
    <t>*435.380</t>
  </si>
  <si>
    <r>
      <rPr>
        <sz val="10.5"/>
        <color theme="1"/>
        <rFont val="SimSun"/>
        <charset val="134"/>
      </rPr>
      <t>　　　　</t>
    </r>
    <r>
      <rPr>
        <sz val="13"/>
        <color theme="1"/>
        <rFont val="Calibri"/>
        <charset val="134"/>
      </rPr>
      <t>,5</t>
    </r>
    <r>
      <rPr>
        <sz val="10.5"/>
        <color theme="1"/>
        <rFont val="Calibri"/>
        <charset val="134"/>
      </rPr>
      <t xml:space="preserve">     </t>
    </r>
    <r>
      <rPr>
        <sz val="13"/>
        <color theme="1"/>
        <rFont val="Calibri"/>
        <charset val="134"/>
      </rPr>
      <t>131</t>
    </r>
    <r>
      <rPr>
        <sz val="10.5"/>
        <color theme="1"/>
        <rFont val="Calibri"/>
        <charset val="134"/>
      </rPr>
      <t xml:space="preserve">      </t>
    </r>
    <r>
      <rPr>
        <sz val="13"/>
        <color theme="1"/>
        <rFont val="Calibri"/>
        <charset val="134"/>
      </rPr>
      <t>100 1</t>
    </r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</si>
  <si>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［第三货油舱］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</si>
  <si>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Sounding</t>
    </r>
  </si>
  <si>
    <r>
      <rPr>
        <sz val="10"/>
        <color theme="1"/>
        <rFont val="SimSun"/>
        <charset val="134"/>
      </rPr>
      <t>空高</t>
    </r>
    <r>
      <rPr>
        <sz val="10"/>
        <color theme="1"/>
        <rFont val="Calibri"/>
        <charset val="134"/>
      </rPr>
      <t>Ullage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</si>
  <si>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-0.5m</t>
    </r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</si>
  <si>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（Unit）:m--</t>
    </r>
    <r>
      <rPr>
        <sz val="10.5"/>
        <color theme="1"/>
        <rFont val="Calibri"/>
        <charset val="134"/>
      </rPr>
      <t xml:space="preserve"> 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 xml:space="preserve"> (Unit)  m3</t>
    </r>
  </si>
  <si>
    <t>* 522.301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</si>
  <si>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4.740</t>
    </r>
  </si>
  <si>
    <t>★  521.210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</si>
  <si>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4.730</t>
    </r>
  </si>
  <si>
    <t>★  520.118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</si>
  <si>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4.720</t>
    </r>
  </si>
  <si>
    <t>★  519.027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</si>
  <si>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4.710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</si>
  <si>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517.936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</si>
  <si>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516.845</t>
    </r>
  </si>
  <si>
    <t xml:space="preserve"> 517.895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</si>
  <si>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4.690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</si>
  <si>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4.680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</si>
  <si>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514.662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</si>
  <si>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4.670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</si>
  <si>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513.571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</si>
  <si>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4.660</t>
    </r>
  </si>
  <si>
    <t>*  512.480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</si>
  <si>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4.650</t>
    </r>
  </si>
  <si>
    <t>*  511.388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</si>
  <si>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4.640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</si>
  <si>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510.297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</si>
  <si>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4.630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</si>
  <si>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509.206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</si>
  <si>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4.610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</si>
  <si>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507.024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</si>
  <si>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4.600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</si>
  <si>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505.932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</si>
  <si>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4.590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</si>
  <si>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504.841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</si>
  <si>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4.580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</si>
  <si>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503.750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</si>
  <si>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4.570</t>
    </r>
  </si>
  <si>
    <t>*  502.659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</si>
  <si>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4.560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</si>
  <si>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501.567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</si>
  <si>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4.540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</si>
  <si>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499.375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</si>
  <si>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4.530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</si>
  <si>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498.276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</si>
  <si>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4.520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</si>
  <si>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497.173</t>
    </r>
  </si>
  <si>
    <t xml:space="preserve"> 497.704</t>
  </si>
  <si>
    <t xml:space="preserve"> 498.659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</si>
  <si>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4.510</t>
    </r>
  </si>
  <si>
    <t>* 496.069</t>
  </si>
  <si>
    <t xml:space="preserve">497.317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</si>
  <si>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4.500</t>
    </r>
  </si>
  <si>
    <t>* 494.962</t>
  </si>
  <si>
    <t xml:space="preserve"> 496.453</t>
  </si>
  <si>
    <t>* 493.852</t>
  </si>
  <si>
    <t xml:space="preserve"> 494.122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</si>
  <si>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4.480</t>
    </r>
  </si>
  <si>
    <t xml:space="preserve">*  492.739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</si>
  <si>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4.470</t>
    </r>
  </si>
  <si>
    <t>* 491.625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</si>
  <si>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4.460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</si>
  <si>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490.511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</si>
  <si>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4.450</t>
    </r>
  </si>
  <si>
    <t>* 489.396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</si>
  <si>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4.440</t>
    </r>
  </si>
  <si>
    <t>* 488.282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</si>
  <si>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4.430</t>
    </r>
  </si>
  <si>
    <t>* 487.168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</si>
  <si>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4.420</t>
    </r>
  </si>
  <si>
    <t xml:space="preserve">* 486.053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</si>
  <si>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4.410</t>
    </r>
  </si>
  <si>
    <t xml:space="preserve">* 484.939 </t>
  </si>
  <si>
    <t xml:space="preserve">486.257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</si>
  <si>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4.400</t>
    </r>
  </si>
  <si>
    <t xml:space="preserve">★483.825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</si>
  <si>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4.390</t>
    </r>
  </si>
  <si>
    <t>*482.710</t>
  </si>
  <si>
    <t>C/482.132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</si>
  <si>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4.370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</si>
  <si>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480.482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</si>
  <si>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4.360</t>
    </r>
  </si>
  <si>
    <t>* 479.367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</si>
  <si>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4.350</t>
    </r>
  </si>
  <si>
    <t>* 478.253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</si>
  <si>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4.340</t>
    </r>
  </si>
  <si>
    <t>* 477.139</t>
  </si>
  <si>
    <t>0477.674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</si>
  <si>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4.330</t>
    </r>
  </si>
  <si>
    <t>* 476.025</t>
  </si>
  <si>
    <t>476.292F</t>
  </si>
  <si>
    <t>$476.560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</si>
  <si>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4.320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</si>
  <si>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474.910</t>
    </r>
  </si>
  <si>
    <t xml:space="preserve">473.796 </t>
  </si>
  <si>
    <t xml:space="preserve">475.134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</si>
  <si>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4.300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</si>
  <si>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 xml:space="preserve">472.682 </t>
    </r>
  </si>
  <si>
    <t xml:space="preserve"> 473.217</t>
  </si>
  <si>
    <t xml:space="preserve"> 473.752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</si>
  <si>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4.290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</si>
  <si>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 xml:space="preserve">471.567 </t>
    </r>
  </si>
  <si>
    <t xml:space="preserve"> 472.103</t>
  </si>
  <si>
    <t xml:space="preserve">472.906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</si>
  <si>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4.280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</si>
  <si>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470.453</t>
    </r>
  </si>
  <si>
    <t xml:space="preserve"> 470.988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</si>
  <si>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4.270</t>
    </r>
  </si>
  <si>
    <r>
      <rPr>
        <sz val="6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　　　　　　　　　　　　　</t>
    </r>
    <r>
      <rPr>
        <sz val="6"/>
        <color theme="1"/>
        <rFont val="Calibri"/>
        <charset val="134"/>
      </rPr>
      <t>★</t>
    </r>
  </si>
  <si>
    <r>
      <rPr>
        <sz val="10"/>
        <color theme="1"/>
        <rFont val="SimSun"/>
        <charset val="134"/>
      </rPr>
      <t>　　　　　　　　　　　　　　　　　　　　　　　　　　　　　　　　　　　　　　　　　　　　　　　　　　　　</t>
    </r>
    <r>
      <rPr>
        <sz val="10"/>
        <color theme="1"/>
        <rFont val="Calibri"/>
        <charset val="134"/>
      </rPr>
      <t>★</t>
    </r>
  </si>
  <si>
    <r>
      <rPr>
        <sz val="6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　　　　　　　　　　　　　</t>
    </r>
    <r>
      <rPr>
        <sz val="6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</si>
  <si>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　　　　　　　　　　　　　　　　　　　　　　　　　　　　　　　　　　　　　　　　　　　　　　　　　　　　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</si>
  <si>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</si>
  <si>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-29-</t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</si>
  <si>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［第八货油舱］</t>
    </r>
    <r>
      <rPr>
        <sz val="10.5"/>
        <color theme="1"/>
        <rFont val="SimSun"/>
        <charset val="134"/>
      </rPr>
      <t xml:space="preserve">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</si>
  <si>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Sounding</t>
    </r>
  </si>
  <si>
    <t>★  -0.5m</t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</si>
  <si>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（Unit）  m--</t>
    </r>
    <r>
      <rPr>
        <sz val="10.5"/>
        <color theme="1"/>
        <rFont val="Calibri"/>
        <charset val="134"/>
      </rPr>
      <t xml:space="preserve">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(Unit) :m3</t>
    </r>
  </si>
  <si>
    <t>年</t>
  </si>
  <si>
    <t>★ 527.263</t>
  </si>
  <si>
    <t>★ 526.170</t>
  </si>
  <si>
    <t>★ 525.078</t>
  </si>
  <si>
    <t>★ 523.985</t>
  </si>
  <si>
    <t>★ 522.893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</si>
  <si>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</si>
  <si>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521.800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</si>
  <si>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520.707</t>
    </r>
  </si>
  <si>
    <r>
      <rPr>
        <sz val="10"/>
        <color theme="1"/>
        <rFont val="Calibri"/>
        <charset val="134"/>
      </rPr>
      <t>519.615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</si>
  <si>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517.429</t>
    </r>
    <r>
      <rPr>
        <sz val="10"/>
        <color theme="1"/>
        <rFont val="Calibri"/>
        <charset val="134"/>
      </rPr>
      <t>★</t>
    </r>
  </si>
  <si>
    <t>★ 516.337</t>
  </si>
  <si>
    <t>★  515.244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</si>
  <si>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514.151</t>
    </r>
  </si>
  <si>
    <r>
      <rPr>
        <sz val="10"/>
        <color theme="1"/>
        <rFont val="Calibri"/>
        <charset val="134"/>
      </rPr>
      <t>513.059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</si>
  <si>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510.873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</si>
  <si>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509.781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</si>
  <si>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508.688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</si>
  <si>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507.595</t>
    </r>
  </si>
  <si>
    <t>* 506.502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</si>
  <si>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505.410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</si>
  <si>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</si>
  <si>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504.317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</si>
  <si>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503.224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</si>
  <si>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502.131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</si>
  <si>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501.039</t>
    </r>
  </si>
  <si>
    <t>* 499.947</t>
  </si>
  <si>
    <t>* 498.855</t>
  </si>
  <si>
    <t>*497.764</t>
  </si>
  <si>
    <t>* 496.673</t>
  </si>
  <si>
    <t>* 495.583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</si>
  <si>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494.493</t>
    </r>
  </si>
  <si>
    <t>* 493.403</t>
  </si>
  <si>
    <t>* 492.314</t>
  </si>
  <si>
    <t>*491.226</t>
  </si>
  <si>
    <t>*490.137</t>
  </si>
  <si>
    <t>★ 489.048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</si>
  <si>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487.960</t>
    </r>
  </si>
  <si>
    <t>* 486.871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</si>
  <si>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485.783</t>
    </r>
  </si>
  <si>
    <r>
      <rPr>
        <sz val="10"/>
        <color theme="1"/>
        <rFont val="Calibri"/>
        <charset val="134"/>
      </rPr>
      <t>484.694</t>
    </r>
    <r>
      <rPr>
        <sz val="10"/>
        <color theme="1"/>
        <rFont val="Calibri"/>
        <charset val="134"/>
      </rPr>
      <t>*</t>
    </r>
  </si>
  <si>
    <t>* 483.605</t>
  </si>
  <si>
    <t>★  482.517</t>
  </si>
  <si>
    <t>* 481.428</t>
  </si>
  <si>
    <t>*480.339</t>
  </si>
  <si>
    <t xml:space="preserve">480.606 </t>
  </si>
  <si>
    <t>F480.872</t>
  </si>
  <si>
    <t>*479.251</t>
  </si>
  <si>
    <t xml:space="preserve">480.316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</si>
  <si>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478.162</t>
    </r>
  </si>
  <si>
    <t xml:space="preserve">477.606 </t>
  </si>
  <si>
    <t xml:space="preserve">478.139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</si>
  <si>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475.985</t>
    </r>
  </si>
  <si>
    <t xml:space="preserve">476.784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</si>
  <si>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474.896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</si>
  <si>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473.807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</si>
  <si>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Mletrology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</si>
  <si>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-84-</t>
  </si>
  <si>
    <r>
      <rPr>
        <sz val="10.5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［第二货油舱］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</si>
  <si>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t>·</t>
  </si>
  <si>
    <t>Sounding</t>
  </si>
  <si>
    <r>
      <rPr>
        <sz val="10"/>
        <color theme="1"/>
        <rFont val="Calibri"/>
        <charset val="134"/>
      </rPr>
      <t>＊-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（Unit):m--</t>
    </r>
    <r>
      <rPr>
        <sz val="10.5"/>
        <color theme="1"/>
        <rFont val="Calibri"/>
        <charset val="134"/>
      </rPr>
      <t xml:space="preserve"> 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（Unit) ：m3</t>
    </r>
  </si>
  <si>
    <t>★  519.640</t>
  </si>
  <si>
    <t>*  519.184</t>
  </si>
  <si>
    <t>*  518.690</t>
  </si>
  <si>
    <t>☆</t>
  </si>
  <si>
    <t>★  518.157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</si>
  <si>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</si>
  <si>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517.588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</si>
  <si>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516.986</t>
    </r>
  </si>
  <si>
    <t xml:space="preserve">517.982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</si>
  <si>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516.355</t>
    </r>
  </si>
  <si>
    <t xml:space="preserve">517.733 </t>
  </si>
  <si>
    <t xml:space="preserve">517.497 </t>
  </si>
  <si>
    <r>
      <rPr>
        <sz val="10"/>
        <color theme="1"/>
        <rFont val="Calibri"/>
        <charset val="134"/>
      </rPr>
      <t>515.695</t>
    </r>
    <r>
      <rPr>
        <sz val="10"/>
        <color theme="1"/>
        <rFont val="Calibri"/>
        <charset val="134"/>
      </rPr>
      <t>★</t>
    </r>
  </si>
  <si>
    <t xml:space="preserve">516.981 </t>
  </si>
  <si>
    <t xml:space="preserve">516.581 </t>
  </si>
  <si>
    <t xml:space="preserve">516.437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</si>
  <si>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514.294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</si>
  <si>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</si>
  <si>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513.556</t>
  </si>
  <si>
    <t>★  512.793</t>
  </si>
  <si>
    <t xml:space="preserve">514.616 </t>
  </si>
  <si>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 xml:space="preserve">  512.007</t>
    </r>
  </si>
  <si>
    <t xml:space="preserve">513.946 </t>
  </si>
  <si>
    <t xml:space="preserve">513.245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</si>
  <si>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510.368</t>
    </r>
  </si>
  <si>
    <t xml:space="preserve">512.515 </t>
  </si>
  <si>
    <t xml:space="preserve">511.758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</si>
  <si>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508.643</t>
    </r>
  </si>
  <si>
    <t xml:space="preserve">510.978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</si>
  <si>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507.750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</si>
  <si>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506.841</t>
    </r>
  </si>
  <si>
    <t>* 505.917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</si>
  <si>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</si>
  <si>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504.981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</si>
  <si>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503.082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</si>
  <si>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502.122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</si>
  <si>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501.157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</si>
  <si>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500.186</t>
    </r>
  </si>
  <si>
    <t>*499.212</t>
  </si>
  <si>
    <t xml:space="preserve">502.304 </t>
  </si>
  <si>
    <t>*498.235</t>
  </si>
  <si>
    <t>*497.255</t>
  </si>
  <si>
    <t>★496.274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</si>
  <si>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495.292</t>
    </r>
  </si>
  <si>
    <t>*  494.309</t>
  </si>
  <si>
    <t>* 493.327</t>
  </si>
  <si>
    <t>* 492.344</t>
  </si>
  <si>
    <t>* 491.361</t>
  </si>
  <si>
    <t xml:space="preserve">494.675 </t>
  </si>
  <si>
    <t>*  490.379</t>
  </si>
  <si>
    <t xml:space="preserve">493.045 </t>
  </si>
  <si>
    <t xml:space="preserve">493.701 </t>
  </si>
  <si>
    <t>*  489.396</t>
  </si>
  <si>
    <t xml:space="preserve">492.063 </t>
  </si>
  <si>
    <t xml:space="preserve">492.723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</si>
  <si>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488.414</t>
    </r>
  </si>
  <si>
    <t xml:space="preserve">491.744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</si>
  <si>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487.431</t>
    </r>
  </si>
  <si>
    <t>C/488.764</t>
  </si>
  <si>
    <r>
      <rPr>
        <sz val="10"/>
        <color theme="1"/>
        <rFont val="Calibri"/>
        <charset val="134"/>
      </rPr>
      <t>486.449</t>
    </r>
    <r>
      <rPr>
        <sz val="10"/>
        <color theme="1"/>
        <rFont val="Calibri"/>
        <charset val="134"/>
      </rPr>
      <t>*</t>
    </r>
  </si>
  <si>
    <t>*  485.466</t>
  </si>
  <si>
    <t>*  484.484</t>
  </si>
  <si>
    <t>*  483.501</t>
  </si>
  <si>
    <t>*  482.519</t>
  </si>
  <si>
    <t>483.185E</t>
  </si>
  <si>
    <t>'S483.851</t>
  </si>
  <si>
    <t>*  481.536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</si>
  <si>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480.553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</si>
  <si>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478.588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</si>
  <si>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477.606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</si>
  <si>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476.623</t>
    </r>
  </si>
  <si>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</si>
  <si>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-17-</t>
  </si>
  <si>
    <t>水运原油进厂检尺记录表单</t>
  </si>
  <si>
    <t>码 头</t>
  </si>
  <si>
    <r>
      <rPr>
        <sz val="11"/>
        <rFont val="SimSun"/>
        <charset val="134"/>
      </rPr>
      <t>油种</t>
    </r>
  </si>
  <si>
    <t xml:space="preserve"> 日  期</t>
  </si>
  <si>
    <r>
      <rPr>
        <sz val="11"/>
        <rFont val="SimSun"/>
        <charset val="134"/>
      </rPr>
      <t xml:space="preserve">承运船舶
</t>
    </r>
    <r>
      <rPr>
        <sz val="11"/>
        <rFont val="SimSun"/>
        <charset val="134"/>
      </rPr>
      <t>名称</t>
    </r>
  </si>
  <si>
    <r>
      <rPr>
        <sz val="11"/>
        <rFont val="SimSun"/>
        <charset val="134"/>
      </rPr>
      <t xml:space="preserve">舱容表
</t>
    </r>
    <r>
      <rPr>
        <sz val="11"/>
        <rFont val="SimSun"/>
        <charset val="134"/>
      </rPr>
      <t>有效期</t>
    </r>
  </si>
  <si>
    <t>船舱数</t>
  </si>
  <si>
    <t>左一</t>
  </si>
  <si>
    <t>容积</t>
  </si>
  <si>
    <t>检尺空高</t>
  </si>
  <si>
    <t>检尺容积</t>
  </si>
  <si>
    <t>商检量</t>
  </si>
  <si>
    <r>
      <rPr>
        <sz val="11"/>
        <rFont val="SimSun"/>
        <charset val="134"/>
      </rPr>
      <t xml:space="preserve">量油尺
</t>
    </r>
    <r>
      <rPr>
        <sz val="11"/>
        <rFont val="SimSun"/>
        <charset val="134"/>
      </rPr>
      <t>编号</t>
    </r>
  </si>
  <si>
    <r>
      <rPr>
        <sz val="11"/>
        <rFont val="SimSun"/>
        <charset val="134"/>
      </rPr>
      <t xml:space="preserve">温度计
</t>
    </r>
    <r>
      <rPr>
        <sz val="11"/>
        <rFont val="SimSun"/>
        <charset val="134"/>
      </rPr>
      <t>编号</t>
    </r>
  </si>
  <si>
    <t>表上多容积</t>
  </si>
  <si>
    <t>无钢膨检船量</t>
  </si>
  <si>
    <t>有钢膨检船量</t>
  </si>
  <si>
    <r>
      <rPr>
        <sz val="11"/>
        <rFont val="SimSun"/>
        <charset val="134"/>
      </rPr>
      <t xml:space="preserve">艏吃水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</si>
  <si>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舰吃水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</si>
  <si>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水分
</t>
    </r>
    <r>
      <rPr>
        <sz val="11"/>
        <rFont val="SimSun"/>
        <charset val="134"/>
      </rPr>
      <t>(%)</t>
    </r>
  </si>
  <si>
    <r>
      <rPr>
        <sz val="11"/>
        <rFont val="SimSun"/>
        <charset val="134"/>
      </rPr>
      <t xml:space="preserve">OBO)
</t>
    </r>
    <r>
      <rPr>
        <sz val="11"/>
        <rFont val="SimSun"/>
        <charset val="134"/>
      </rPr>
      <t>(m³)</t>
    </r>
  </si>
  <si>
    <t>表上少容积</t>
  </si>
  <si>
    <t>量差</t>
  </si>
  <si>
    <r>
      <rPr>
        <b/>
        <sz val="10"/>
        <color rgb="FF000000"/>
        <rFont val="黑体"/>
        <charset val="134"/>
      </rPr>
      <t xml:space="preserve">密度p20
</t>
    </r>
    <r>
      <rPr>
        <sz val="10"/>
        <rFont val="SimSun"/>
        <charset val="134"/>
      </rPr>
      <t>(kg/m')</t>
    </r>
  </si>
  <si>
    <r>
      <rPr>
        <sz val="11"/>
        <color rgb="FF000000"/>
        <rFont val="宋体"/>
        <charset val="134"/>
      </rPr>
      <t>有钢膨船舱膨胀</t>
    </r>
    <r>
      <rPr>
        <sz val="11"/>
        <color rgb="FF000000"/>
        <rFont val="Arial"/>
        <charset val="134"/>
      </rPr>
      <t xml:space="preserve">
</t>
    </r>
    <r>
      <rPr>
        <sz val="11"/>
        <color rgb="FF000000"/>
        <rFont val="宋体"/>
        <charset val="134"/>
      </rPr>
      <t>系数</t>
    </r>
    <r>
      <rPr>
        <sz val="11"/>
        <color rgb="FF000000"/>
        <rFont val="Arial"/>
        <charset val="134"/>
      </rPr>
      <t>K</t>
    </r>
  </si>
  <si>
    <t>无钢膨船舱膨胀
系数K</t>
  </si>
  <si>
    <t>右一</t>
  </si>
  <si>
    <t>差率</t>
  </si>
  <si>
    <r>
      <rPr>
        <sz val="11"/>
        <rFont val="SimSun"/>
        <charset val="134"/>
      </rPr>
      <t>检 船 数 据</t>
    </r>
  </si>
  <si>
    <t>管线量(m³)</t>
  </si>
  <si>
    <r>
      <rPr>
        <sz val="11"/>
        <rFont val="SimSun"/>
        <charset val="134"/>
      </rPr>
      <t>船舱号</t>
    </r>
  </si>
  <si>
    <r>
      <rPr>
        <sz val="11"/>
        <rFont val="SimSun"/>
        <charset val="134"/>
      </rPr>
      <t xml:space="preserve">谷高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</si>
  <si>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下尺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</si>
  <si>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浸油
</t>
    </r>
    <r>
      <rPr>
        <sz val="11"/>
        <rFont val="SimSun"/>
        <charset val="134"/>
      </rPr>
      <t>(mm)</t>
    </r>
  </si>
  <si>
    <t>空高
(mm)</t>
  </si>
  <si>
    <t>水尺高
(mm)</t>
  </si>
  <si>
    <r>
      <rPr>
        <sz val="11"/>
        <rFont val="SimSun"/>
        <charset val="134"/>
      </rPr>
      <t>温度(℃)</t>
    </r>
  </si>
  <si>
    <r>
      <rPr>
        <sz val="11"/>
        <rFont val="SimSun"/>
        <charset val="134"/>
      </rPr>
      <t xml:space="preserve">总体积
</t>
    </r>
    <r>
      <rPr>
        <sz val="11"/>
        <rFont val="SimSun"/>
        <charset val="134"/>
      </rPr>
      <t>(m')</t>
    </r>
  </si>
  <si>
    <t>水分(%)</t>
  </si>
  <si>
    <r>
      <rPr>
        <sz val="11"/>
        <rFont val="SimSun"/>
        <charset val="134"/>
      </rPr>
      <t>上部</t>
    </r>
  </si>
  <si>
    <r>
      <rPr>
        <sz val="11"/>
        <rFont val="SimSun"/>
        <charset val="134"/>
      </rPr>
      <t>中部</t>
    </r>
  </si>
  <si>
    <r>
      <rPr>
        <sz val="11"/>
        <rFont val="SimSun"/>
        <charset val="134"/>
      </rPr>
      <t>下部</t>
    </r>
  </si>
  <si>
    <r>
      <rPr>
        <sz val="11"/>
        <rFont val="SimSun"/>
        <charset val="134"/>
      </rPr>
      <t>平均</t>
    </r>
  </si>
  <si>
    <t>左二</t>
  </si>
  <si>
    <t>OBQ(m³)</t>
  </si>
  <si>
    <r>
      <rPr>
        <sz val="11"/>
        <rFont val="SimSun"/>
        <charset val="134"/>
      </rPr>
      <t>左一</t>
    </r>
  </si>
  <si>
    <r>
      <rPr>
        <b/>
        <sz val="10"/>
        <color rgb="FFFF0000"/>
        <rFont val="黑体"/>
        <charset val="134"/>
      </rPr>
      <t>密度p20</t>
    </r>
    <r>
      <rPr>
        <b/>
        <sz val="10"/>
        <color rgb="FFFF0000"/>
        <rFont val="SimSun"/>
        <charset val="134"/>
      </rPr>
      <t>(kg/m')</t>
    </r>
  </si>
  <si>
    <r>
      <rPr>
        <sz val="11"/>
        <rFont val="SimSun"/>
        <charset val="134"/>
      </rPr>
      <t>右一</t>
    </r>
  </si>
  <si>
    <t>体积修正系数VCF</t>
  </si>
  <si>
    <r>
      <rPr>
        <sz val="11"/>
        <rFont val="Arial"/>
        <charset val="134"/>
      </rPr>
      <t>2a</t>
    </r>
    <r>
      <rPr>
        <sz val="11"/>
        <rFont val="宋体"/>
        <charset val="134"/>
      </rPr>
      <t>钢膨</t>
    </r>
  </si>
  <si>
    <r>
      <rPr>
        <sz val="11"/>
        <rFont val="SimSun"/>
        <charset val="134"/>
      </rPr>
      <t>左二</t>
    </r>
  </si>
  <si>
    <t>右二</t>
  </si>
  <si>
    <t>油温（必填）</t>
  </si>
  <si>
    <r>
      <rPr>
        <sz val="11"/>
        <rFont val="Arial"/>
        <charset val="134"/>
      </rPr>
      <t>3a</t>
    </r>
    <r>
      <rPr>
        <sz val="11"/>
        <rFont val="宋体"/>
        <charset val="134"/>
      </rPr>
      <t>钢膨</t>
    </r>
  </si>
  <si>
    <r>
      <rPr>
        <sz val="11"/>
        <rFont val="SimSun"/>
        <charset val="134"/>
      </rPr>
      <t>右二</t>
    </r>
  </si>
  <si>
    <t>有钢膨总标准体积</t>
  </si>
  <si>
    <t>密度修正</t>
  </si>
  <si>
    <r>
      <rPr>
        <sz val="11"/>
        <rFont val="SimSun"/>
        <charset val="134"/>
      </rPr>
      <t>左三</t>
    </r>
  </si>
  <si>
    <t>无钢膨总标体积</t>
  </si>
  <si>
    <r>
      <rPr>
        <sz val="11"/>
        <rFont val="SimSun"/>
        <charset val="134"/>
      </rPr>
      <t>右三</t>
    </r>
  </si>
  <si>
    <t>左三</t>
  </si>
  <si>
    <r>
      <rPr>
        <sz val="11"/>
        <rFont val="SimSun"/>
        <charset val="134"/>
      </rPr>
      <t>左四</t>
    </r>
  </si>
  <si>
    <t>计算水</t>
  </si>
  <si>
    <r>
      <rPr>
        <sz val="11"/>
        <rFont val="SimSun"/>
        <charset val="134"/>
      </rPr>
      <t>右四</t>
    </r>
  </si>
  <si>
    <t>水尺高</t>
  </si>
  <si>
    <r>
      <rPr>
        <sz val="11"/>
        <rFont val="SimSun"/>
        <charset val="134"/>
      </rPr>
      <t>左五</t>
    </r>
  </si>
  <si>
    <t>右三</t>
  </si>
  <si>
    <r>
      <rPr>
        <sz val="11"/>
        <rFont val="SimSun"/>
        <charset val="134"/>
      </rPr>
      <t>右五</t>
    </r>
  </si>
  <si>
    <r>
      <rPr>
        <sz val="11"/>
        <rFont val="SimSun"/>
        <charset val="134"/>
      </rPr>
      <t>左六</t>
    </r>
  </si>
  <si>
    <r>
      <rPr>
        <sz val="11"/>
        <rFont val="SimSun"/>
        <charset val="134"/>
      </rPr>
      <t>右六</t>
    </r>
  </si>
  <si>
    <t>左四</t>
  </si>
  <si>
    <r>
      <rPr>
        <sz val="11"/>
        <rFont val="SimSun"/>
        <charset val="134"/>
      </rPr>
      <t xml:space="preserve">管线量
</t>
    </r>
    <r>
      <rPr>
        <sz val="11"/>
        <rFont val="SimSun"/>
        <charset val="134"/>
      </rPr>
      <t>(m³)</t>
    </r>
  </si>
  <si>
    <r>
      <rPr>
        <sz val="11"/>
        <rFont val="SimSun"/>
        <charset val="134"/>
      </rPr>
      <t xml:space="preserve">总合计
</t>
    </r>
    <r>
      <rPr>
        <sz val="11"/>
        <rFont val="SimSun"/>
        <charset val="134"/>
      </rPr>
      <t>(m³)</t>
    </r>
  </si>
  <si>
    <t>检尺量差</t>
  </si>
  <si>
    <r>
      <rPr>
        <sz val="11"/>
        <rFont val="SimSun"/>
        <charset val="134"/>
      </rPr>
      <t xml:space="preserve">体积修正
</t>
    </r>
    <r>
      <rPr>
        <sz val="11"/>
        <rFont val="SimSun"/>
        <charset val="134"/>
      </rPr>
      <t>系数VCP</t>
    </r>
  </si>
  <si>
    <t xml:space="preserve"> 无钢 总标准体积
  (m³*KVCF)</t>
  </si>
  <si>
    <t>无钢净表观质量
(1)</t>
  </si>
  <si>
    <t>右四</t>
  </si>
  <si>
    <t xml:space="preserve"> 有钢 总标准体积
  (m³*KVCF)</t>
  </si>
  <si>
    <t>有钢净表观质量
(1)</t>
  </si>
  <si>
    <r>
      <rPr>
        <sz val="9"/>
        <rFont val="SimSun"/>
        <charset val="134"/>
      </rPr>
      <t>计量人员签名：                                          船 方 ：</t>
    </r>
  </si>
  <si>
    <t>左五</t>
  </si>
  <si>
    <t>右五</t>
  </si>
  <si>
    <t>左六</t>
  </si>
  <si>
    <t>右六</t>
  </si>
  <si>
    <r>
      <rPr>
        <sz val="11"/>
        <rFont val="宋体"/>
        <charset val="134"/>
      </rPr>
      <t>原油质量</t>
    </r>
    <r>
      <rPr>
        <sz val="11"/>
        <rFont val="Arial"/>
        <charset val="134"/>
      </rPr>
      <t>=</t>
    </r>
    <r>
      <rPr>
        <sz val="11"/>
        <rFont val="宋体"/>
        <charset val="134"/>
      </rPr>
      <t>(（总体积</t>
    </r>
    <r>
      <rPr>
        <sz val="11"/>
        <rFont val="Arial"/>
        <charset val="134"/>
      </rPr>
      <t>-</t>
    </r>
    <r>
      <rPr>
        <sz val="11"/>
        <rFont val="宋体"/>
        <charset val="134"/>
      </rPr>
      <t>水体积）</t>
    </r>
    <r>
      <rPr>
        <sz val="11"/>
        <rFont val="Arial"/>
        <charset val="134"/>
      </rPr>
      <t>*VCF-OBQ)*</t>
    </r>
    <r>
      <rPr>
        <sz val="11"/>
        <rFont val="宋体"/>
        <charset val="134"/>
      </rPr>
      <t>钢棚</t>
    </r>
    <r>
      <rPr>
        <sz val="11"/>
        <rFont val="Arial"/>
        <charset val="134"/>
      </rPr>
      <t>*(P20-1.1)</t>
    </r>
  </si>
  <si>
    <r>
      <rPr>
        <sz val="11"/>
        <rFont val="宋体"/>
        <charset val="134"/>
      </rPr>
      <t>钢棚</t>
    </r>
    <r>
      <rPr>
        <sz val="11"/>
        <rFont val="Arial"/>
        <charset val="134"/>
      </rPr>
      <t>=1+</t>
    </r>
    <r>
      <rPr>
        <sz val="11"/>
        <rFont val="宋体"/>
        <charset val="134"/>
      </rPr>
      <t>（油温</t>
    </r>
    <r>
      <rPr>
        <sz val="11"/>
        <rFont val="Arial"/>
        <charset val="134"/>
      </rPr>
      <t>-20</t>
    </r>
    <r>
      <rPr>
        <sz val="11"/>
        <rFont val="宋体"/>
        <charset val="134"/>
      </rPr>
      <t>）</t>
    </r>
    <r>
      <rPr>
        <sz val="11"/>
        <rFont val="Arial"/>
        <charset val="134"/>
      </rPr>
      <t>*</t>
    </r>
    <r>
      <rPr>
        <sz val="11"/>
        <rFont val="宋体"/>
        <charset val="134"/>
      </rPr>
      <t>（</t>
    </r>
    <r>
      <rPr>
        <sz val="11"/>
        <rFont val="Arial"/>
        <charset val="134"/>
      </rPr>
      <t>0.000012*3)</t>
    </r>
  </si>
  <si>
    <r>
      <rPr>
        <sz val="10"/>
        <color theme="1"/>
        <rFont val="宋体"/>
        <charset val="134"/>
      </rPr>
      <t>［</t>
    </r>
    <r>
      <rPr>
        <sz val="10"/>
        <color theme="1"/>
        <rFont val="SimSun"/>
        <charset val="134"/>
      </rPr>
      <t>右</t>
    </r>
    <r>
      <rPr>
        <sz val="10"/>
        <color theme="1"/>
        <rFont val="宋体"/>
        <charset val="134"/>
      </rPr>
      <t>．</t>
    </r>
    <r>
      <rPr>
        <sz val="10"/>
        <color theme="1"/>
        <rFont val="Calibri"/>
        <charset val="134"/>
      </rPr>
      <t>2 S.2</t>
    </r>
    <r>
      <rPr>
        <sz val="10"/>
        <color theme="1"/>
        <rFont val="宋体"/>
        <charset val="134"/>
      </rPr>
      <t>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Tnnk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</si>
  <si>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 xml:space="preserve">Sounding 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</si>
  <si>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DIN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</si>
  <si>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r>
      <rPr>
        <sz val="10"/>
        <color theme="1"/>
        <rFont val="Calibri"/>
        <charset val="134"/>
      </rPr>
      <t>·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</si>
  <si>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Ullagc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</si>
  <si>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</si>
  <si>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t>率</t>
  </si>
  <si>
    <t>車</t>
  </si>
  <si>
    <t xml:space="preserve">      </t>
  </si>
  <si>
    <t>计</t>
  </si>
  <si>
    <t>量站</t>
  </si>
  <si>
    <t>A</t>
  </si>
  <si>
    <t>SUKEM</t>
  </si>
  <si>
    <t>INTNSS</t>
  </si>
  <si>
    <t>OCIAJ</t>
  </si>
  <si>
    <r>
      <rPr>
        <sz val="10"/>
        <color theme="1"/>
        <rFont val="Calibri"/>
        <charset val="134"/>
      </rPr>
      <t>0</t>
    </r>
    <r>
      <rPr>
        <u/>
        <sz val="10"/>
        <color theme="1"/>
        <rFont val="Calibri"/>
        <charset val="134"/>
      </rPr>
      <t>.69</t>
    </r>
    <r>
      <rPr>
        <sz val="10"/>
        <color theme="1"/>
        <rFont val="Calibri"/>
        <charset val="134"/>
      </rPr>
      <t>5</t>
    </r>
  </si>
  <si>
    <r>
      <rPr>
        <sz val="10"/>
        <color theme="1"/>
        <rFont val="Calibri"/>
        <charset val="134"/>
      </rPr>
      <t>0.</t>
    </r>
    <r>
      <rPr>
        <u/>
        <sz val="10"/>
        <color theme="1"/>
        <rFont val="Calibri"/>
        <charset val="134"/>
      </rPr>
      <t>7</t>
    </r>
    <r>
      <rPr>
        <sz val="10"/>
        <color theme="1"/>
        <rFont val="Calibri"/>
        <charset val="134"/>
      </rPr>
      <t>50</t>
    </r>
  </si>
  <si>
    <r>
      <rPr>
        <sz val="10"/>
        <color theme="1"/>
        <rFont val="Calibri"/>
        <charset val="134"/>
      </rPr>
      <t>28</t>
    </r>
    <r>
      <rPr>
        <u/>
        <sz val="10"/>
        <color theme="1"/>
        <rFont val="Calibri"/>
        <charset val="134"/>
      </rPr>
      <t>5,42</t>
    </r>
    <r>
      <rPr>
        <sz val="10"/>
        <color theme="1"/>
        <rFont val="Calibri"/>
        <charset val="134"/>
      </rPr>
      <t>1</t>
    </r>
  </si>
  <si>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2026</t>
    </r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>08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02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    </t>
    </r>
    <r>
      <rPr>
        <sz val="10"/>
        <color theme="1"/>
        <rFont val="Calibri"/>
        <charset val="134"/>
      </rPr>
      <t xml:space="preserve">Valld until August </t>
    </r>
    <r>
      <rPr>
        <sz val="10"/>
        <color theme="1"/>
        <rFont val="Calibri"/>
        <charset val="134"/>
      </rPr>
      <t>-56-</t>
    </r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</si>
  <si>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右</t>
    </r>
    <r>
      <rPr>
        <sz val="9"/>
        <color theme="1"/>
        <rFont val="Calibri"/>
        <charset val="134"/>
      </rPr>
      <t>．1S.1］</t>
    </r>
    <r>
      <rPr>
        <sz val="10.5"/>
        <color theme="1"/>
        <rFont val="Calibri"/>
        <charset val="134"/>
      </rPr>
      <t xml:space="preserve">  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</si>
  <si>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</si>
  <si>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 xml:space="preserve">Sounding 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</si>
  <si>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Ullage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</si>
  <si>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 xml:space="preserve">Capacity </t>
    </r>
    <r>
      <rPr>
        <sz val="9"/>
        <color theme="1"/>
        <rFont val="Calibri"/>
        <charset val="134"/>
      </rPr>
      <t>(m3)</t>
    </r>
  </si>
  <si>
    <r>
      <rPr>
        <sz val="9"/>
        <color theme="1"/>
        <rFont val="SimSun"/>
        <charset val="134"/>
      </rPr>
      <t>厘米容量</t>
    </r>
    <r>
      <rPr>
        <sz val="9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(m3/cm)</t>
    </r>
  </si>
  <si>
    <r>
      <rPr>
        <sz val="9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Ullagc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</si>
  <si>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Capacity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(m3)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</si>
  <si>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</si>
  <si>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t>3.850☐</t>
  </si>
  <si>
    <t>207.600-</t>
  </si>
  <si>
    <r>
      <rPr>
        <sz val="9"/>
        <color theme="1"/>
        <rFont val="Calibri"/>
        <charset val="134"/>
      </rPr>
      <t>1.883</t>
    </r>
    <r>
      <rPr>
        <sz val="9"/>
        <color theme="1"/>
        <rFont val="Calibri"/>
        <charset val="134"/>
      </rPr>
      <t>不</t>
    </r>
  </si>
  <si>
    <r>
      <rPr>
        <sz val="9"/>
        <color theme="1"/>
        <rFont val="SimSun"/>
        <charset val="134"/>
      </rPr>
      <t>舶</t>
    </r>
    <r>
      <rPr>
        <sz val="9"/>
        <color theme="1"/>
        <rFont val="Calibri"/>
        <charset val="134"/>
      </rPr>
      <t>0.558</t>
    </r>
    <r>
      <rPr>
        <sz val="9"/>
        <color theme="1"/>
        <rFont val="Calibri"/>
        <charset val="134"/>
      </rPr>
      <t>]</t>
    </r>
  </si>
  <si>
    <t>□ 3.860</t>
  </si>
  <si>
    <t>小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</si>
  <si>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</t>
    </r>
    <r>
      <rPr>
        <sz val="9"/>
        <color theme="1"/>
        <rFont val="Calibri"/>
        <charset val="134"/>
      </rPr>
      <t>Valid until August 02,2026.</t>
    </r>
  </si>
  <si>
    <t>-45-</t>
  </si>
  <si>
    <r>
      <rPr>
        <sz val="10"/>
        <color theme="1"/>
        <rFont val="Calibri"/>
        <charset val="134"/>
      </rPr>
      <t>［</t>
    </r>
    <r>
      <rPr>
        <sz val="10"/>
        <color theme="1"/>
        <rFont val="SimSun"/>
        <charset val="134"/>
      </rPr>
      <t>右</t>
    </r>
    <r>
      <rPr>
        <sz val="10"/>
        <color theme="1"/>
        <rFont val="Calibri"/>
        <charset val="134"/>
      </rPr>
      <t>．1 S.1］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</si>
  <si>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</si>
  <si>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</si>
  <si>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</si>
  <si>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容量</t>
    </r>
    <r>
      <rPr>
        <sz val="10.5"/>
        <color theme="1"/>
        <rFont val="Calibri"/>
        <charset val="134"/>
      </rPr>
      <t xml:space="preserve">     </t>
    </r>
    <r>
      <rPr>
        <sz val="10"/>
        <color theme="1"/>
        <rFont val="SimSun"/>
        <charset val="134"/>
      </rPr>
      <t>厘米容量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Capacity</t>
    </r>
    <r>
      <rPr>
        <sz val="10.5"/>
        <color theme="1"/>
        <rFont val="Calibri"/>
        <charset val="134"/>
      </rPr>
      <t xml:space="preserve">      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(m3)</t>
    </r>
    <r>
      <rPr>
        <sz val="10.5"/>
        <color theme="1"/>
        <rFont val="Calibri"/>
        <charset val="134"/>
      </rPr>
      <t xml:space="preserve">     </t>
    </r>
    <r>
      <rPr>
        <sz val="10"/>
        <color theme="1"/>
        <rFont val="Calibri"/>
        <charset val="134"/>
      </rPr>
      <t>(m3/cm)</t>
    </r>
  </si>
  <si>
    <r>
      <rPr>
        <u/>
        <sz val="10"/>
        <color theme="1"/>
        <rFont val="Calibri"/>
        <charset val="134"/>
      </rPr>
      <t>243.547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0.412</t>
    </r>
  </si>
  <si>
    <r>
      <rPr>
        <u/>
        <sz val="10"/>
        <color theme="1"/>
        <rFont val="Calibri"/>
        <charset val="134"/>
      </rPr>
      <t>0.733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243.959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0.386</t>
    </r>
  </si>
  <si>
    <r>
      <rPr>
        <u/>
        <sz val="10"/>
        <color theme="1"/>
        <rFont val="Calibri"/>
        <charset val="134"/>
      </rPr>
      <t>0.723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244.345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0.362</t>
    </r>
  </si>
  <si>
    <r>
      <rPr>
        <u/>
        <sz val="10"/>
        <color theme="1"/>
        <rFont val="Calibri"/>
        <charset val="134"/>
      </rPr>
      <t>0.713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244.707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0.339</t>
    </r>
  </si>
  <si>
    <r>
      <rPr>
        <u/>
        <sz val="10"/>
        <color theme="1"/>
        <rFont val="Calibri"/>
        <charset val="134"/>
      </rPr>
      <t>0.703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245.046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0.316</t>
    </r>
  </si>
  <si>
    <r>
      <rPr>
        <u/>
        <sz val="10"/>
        <color theme="1"/>
        <rFont val="Calibri"/>
        <charset val="134"/>
      </rPr>
      <t>245.362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0.288</t>
    </r>
  </si>
  <si>
    <r>
      <rPr>
        <u/>
        <sz val="10"/>
        <color theme="1"/>
        <rFont val="Calibri"/>
        <charset val="134"/>
      </rPr>
      <t>0.683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245.650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0.253</t>
    </r>
  </si>
  <si>
    <r>
      <rPr>
        <u/>
        <sz val="10"/>
        <color theme="1"/>
        <rFont val="Calibri"/>
        <charset val="134"/>
      </rPr>
      <t>245.903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0.211</t>
    </r>
  </si>
  <si>
    <r>
      <rPr>
        <u/>
        <sz val="10"/>
        <color theme="1"/>
        <rFont val="Calibri"/>
        <charset val="134"/>
      </rPr>
      <t>246.114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0.153</t>
    </r>
  </si>
  <si>
    <r>
      <rPr>
        <u/>
        <sz val="10"/>
        <color theme="1"/>
        <rFont val="Calibri"/>
        <charset val="134"/>
      </rPr>
      <t>246.267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0.074</t>
    </r>
  </si>
  <si>
    <r>
      <rPr>
        <u/>
        <sz val="10"/>
        <color theme="1"/>
        <rFont val="Calibri"/>
        <charset val="134"/>
      </rPr>
      <t>246.341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0.007</t>
    </r>
  </si>
  <si>
    <r>
      <rPr>
        <sz val="10"/>
        <color theme="1"/>
        <rFont val="SimSun"/>
        <charset val="134"/>
      </rPr>
      <t>舟</t>
    </r>
    <r>
      <rPr>
        <sz val="10"/>
        <color theme="1"/>
        <rFont val="Calibri"/>
        <charset val="134"/>
      </rPr>
      <t>0.558</t>
    </r>
  </si>
  <si>
    <t>仓：</t>
  </si>
  <si>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0.883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　</t>
    </r>
    <r>
      <rPr>
        <sz val="10"/>
        <color theme="1"/>
        <rFont val="SimSun"/>
        <charset val="134"/>
      </rPr>
      <t>永</t>
    </r>
  </si>
  <si>
    <t>V</t>
  </si>
  <si>
    <t>SUREMLNI ASSOCIAII</t>
  </si>
  <si>
    <r>
      <rPr>
        <u/>
        <sz val="10"/>
        <color theme="1"/>
        <rFont val="Calibri"/>
        <charset val="134"/>
      </rPr>
      <t>0.55</t>
    </r>
    <r>
      <rPr>
        <sz val="10"/>
        <color theme="1"/>
        <rFont val="Calibri"/>
        <charset val="134"/>
      </rPr>
      <t>9</t>
    </r>
  </si>
  <si>
    <t>不</t>
  </si>
  <si>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2026</t>
    </r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>08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02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   </t>
    </r>
    <r>
      <rPr>
        <sz val="10"/>
        <color theme="1"/>
        <rFont val="Calibri"/>
        <charset val="134"/>
      </rPr>
      <t>Valid until August 02,2026.</t>
    </r>
  </si>
  <si>
    <t>-46-</t>
  </si>
  <si>
    <r>
      <rPr>
        <sz val="10"/>
        <color theme="1"/>
        <rFont val="Calibri"/>
        <charset val="134"/>
      </rPr>
      <t>［</t>
    </r>
    <r>
      <rPr>
        <sz val="10"/>
        <color theme="1"/>
        <rFont val="SimSun"/>
        <charset val="134"/>
      </rPr>
      <t>左</t>
    </r>
    <r>
      <rPr>
        <sz val="10"/>
        <color theme="1"/>
        <rFont val="Calibri"/>
        <charset val="134"/>
      </rPr>
      <t>．1P.1］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</si>
  <si>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</si>
  <si>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</si>
  <si>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t>1.640.</t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</si>
  <si>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</si>
  <si>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t>199.521.</t>
  </si>
  <si>
    <t>·*</t>
  </si>
  <si>
    <t>0.55x</t>
  </si>
  <si>
    <t>0*</t>
  </si>
  <si>
    <t>9k558</t>
  </si>
  <si>
    <t>毛</t>
  </si>
  <si>
    <t>3.9B0</t>
  </si>
  <si>
    <t>-40-</t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</si>
  <si>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左</t>
    </r>
    <r>
      <rPr>
        <sz val="9"/>
        <color theme="1"/>
        <rFont val="Calibri"/>
        <charset val="134"/>
      </rPr>
      <t>．1P.1］</t>
    </r>
    <r>
      <rPr>
        <sz val="10.5"/>
        <color theme="1"/>
        <rFont val="Calibri"/>
        <charset val="134"/>
      </rPr>
      <t xml:space="preserve">  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</si>
  <si>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</si>
  <si>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Calibri"/>
        <charset val="134"/>
      </rPr>
      <t>**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</si>
  <si>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t>*1</t>
  </si>
  <si>
    <t>\S</t>
  </si>
  <si>
    <t>UREMI</t>
  </si>
  <si>
    <t>NT ASSU</t>
  </si>
  <si>
    <t>CINIID</t>
  </si>
  <si>
    <t>0559</t>
  </si>
  <si>
    <t xml:space="preserve">0.528 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</si>
  <si>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1</t>
    </r>
    <r>
      <rPr>
        <sz val="10.5"/>
        <color theme="1"/>
        <rFont val="Calibri"/>
        <charset val="134"/>
      </rPr>
      <t xml:space="preserve">                                               </t>
    </r>
    <r>
      <rPr>
        <sz val="9"/>
        <color theme="1"/>
        <rFont val="Calibri"/>
        <charset val="134"/>
      </rPr>
      <t>Valid until August 02,2026.</t>
    </r>
  </si>
  <si>
    <t>-41-</t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</si>
  <si>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右</t>
    </r>
    <r>
      <rPr>
        <sz val="9"/>
        <color theme="1"/>
        <rFont val="Calibri"/>
        <charset val="134"/>
      </rPr>
      <t>．2S.2］</t>
    </r>
    <r>
      <rPr>
        <sz val="10.5"/>
        <color theme="1"/>
        <rFont val="Calibri"/>
        <charset val="134"/>
      </rPr>
      <t xml:space="preserve">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</si>
  <si>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</si>
  <si>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</si>
  <si>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SimSun"/>
        <charset val="134"/>
      </rPr>
      <t>　</t>
    </r>
    <r>
      <rPr>
        <sz val="9"/>
        <color theme="1"/>
        <rFont val="Calibri"/>
        <charset val="134"/>
      </rPr>
      <t>1.880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SimSun"/>
        <charset val="134"/>
      </rPr>
      <t>　　　　</t>
    </r>
  </si>
  <si>
    <t>0638</t>
  </si>
  <si>
    <t>5F940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</si>
  <si>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</t>
    </r>
    <r>
      <rPr>
        <sz val="9"/>
        <color theme="1"/>
        <rFont val="Calibri"/>
        <charset val="134"/>
      </rPr>
      <t>Valid until August 02,2026.</t>
    </r>
  </si>
  <si>
    <t>-55-</t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</si>
</sst>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000_ "/>
    <numFmt numFmtId="178" formatCode="0.000_ "/>
    <numFmt numFmtId="179" formatCode="0.000%"/>
    <numFmt numFmtId="180" formatCode="0.000"/>
    <numFmt numFmtId="181" formatCode="0._ "/>
    <numFmt numFmtId="182" formatCode="#,##0.000"/>
    <numFmt numFmtId="183" formatCode="#"/>
    <numFmt numFmtId="184" formatCode="0.0_ "/>
    <numFmt numFmtId="185" formatCode="0.0_ &quot;°&quot;\C"/>
    <numFmt numFmtId="186" formatCode="0.00_ "/>
    <numFmt numFmtId="187" formatCode="0.0"/>
  </numFmts>
  <fonts count="64">
    <font>
      <sz val="11"/>
      <color theme="1"/>
      <name val="Arial"/>
      <charset val="134"/>
    </font>
    <font>
      <sz val="9"/>
      <color theme="1"/>
      <name val="SimSun"/>
      <charset val="134"/>
    </font>
    <font>
      <sz val="9"/>
      <color theme="1"/>
      <name val="Calibri"/>
      <charset val="134"/>
    </font>
    <font>
      <u/>
      <sz val="9"/>
      <color theme="1"/>
      <name val="Calibri"/>
      <charset val="134"/>
    </font>
    <font>
      <sz val="6"/>
      <color theme="1"/>
      <name val="Calibri"/>
      <charset val="134"/>
    </font>
    <font>
      <sz val="10"/>
      <color theme="1"/>
      <name val="SimSun"/>
      <charset val="134"/>
    </font>
    <font>
      <sz val="10"/>
      <color theme="1"/>
      <name val="Calibri"/>
      <charset val="134"/>
    </font>
    <font>
      <sz val="7"/>
      <color theme="1"/>
      <name val="Calibri"/>
      <charset val="134"/>
    </font>
    <font>
      <u/>
      <sz val="10"/>
      <color theme="1"/>
      <name val="Calibri"/>
      <charset val="134"/>
    </font>
    <font>
      <sz val="10"/>
      <color theme="1"/>
      <name val="宋体"/>
      <charset val="134"/>
    </font>
    <font>
      <sz val="28"/>
      <color theme="1"/>
      <name val="SimSun"/>
      <charset val="134"/>
    </font>
    <font>
      <sz val="11"/>
      <name val="Arial"/>
      <charset val="134"/>
    </font>
    <font>
      <b/>
      <sz val="20"/>
      <name val="SimSun"/>
      <charset val="134"/>
    </font>
    <font>
      <sz val="11"/>
      <color rgb="FF000000"/>
      <name val="Arial"/>
      <charset val="204"/>
    </font>
    <font>
      <sz val="11"/>
      <name val="SimSun"/>
      <charset val="134"/>
    </font>
    <font>
      <sz val="11"/>
      <color rgb="FF000000"/>
      <name val="Arial"/>
      <charset val="134"/>
    </font>
    <font>
      <b/>
      <sz val="10"/>
      <color rgb="FF000000"/>
      <name val="黑体"/>
      <charset val="134"/>
    </font>
    <font>
      <sz val="11"/>
      <color rgb="FF000000"/>
      <name val="宋体"/>
      <charset val="134"/>
    </font>
    <font>
      <sz val="11"/>
      <color rgb="FF000000"/>
      <name val="书宋-简"/>
      <charset val="134"/>
    </font>
    <font>
      <sz val="11"/>
      <name val="宋体"/>
      <charset val="134"/>
    </font>
    <font>
      <sz val="9"/>
      <color rgb="FF000000"/>
      <name val="Arial"/>
      <charset val="134"/>
    </font>
    <font>
      <b/>
      <sz val="11"/>
      <color rgb="FFFF0000"/>
      <name val="黑体"/>
      <charset val="134"/>
    </font>
    <font>
      <sz val="11"/>
      <color rgb="FF000000"/>
      <name val="黑体"/>
      <charset val="134"/>
    </font>
    <font>
      <b/>
      <sz val="11"/>
      <color rgb="FF000000"/>
      <name val="黑体"/>
      <charset val="134"/>
    </font>
    <font>
      <sz val="10"/>
      <color rgb="FF000000"/>
      <name val="Arial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b/>
      <sz val="11"/>
      <color rgb="FF000000"/>
      <name val="宋体"/>
      <charset val="134"/>
    </font>
    <font>
      <sz val="11"/>
      <color rgb="FFFF0000"/>
      <name val="Arial"/>
      <charset val="134"/>
    </font>
    <font>
      <b/>
      <sz val="11"/>
      <color rgb="FFFF0000"/>
      <name val="SimSun"/>
      <charset val="134"/>
    </font>
    <font>
      <sz val="11"/>
      <color rgb="FFFF0000"/>
      <name val="黑体"/>
      <charset val="134"/>
    </font>
    <font>
      <b/>
      <sz val="10"/>
      <color rgb="FFFF0000"/>
      <name val="黑体"/>
      <charset val="134"/>
    </font>
    <font>
      <sz val="11"/>
      <color rgb="FFFF0000"/>
      <name val="宋体"/>
      <charset val="134"/>
    </font>
    <font>
      <sz val="6.5"/>
      <color theme="1"/>
      <name val="Calibri"/>
      <charset val="134"/>
    </font>
    <font>
      <sz val="13"/>
      <color theme="1"/>
      <name val="SimSun"/>
      <charset val="134"/>
    </font>
    <font>
      <sz val="13"/>
      <color theme="1"/>
      <name val="Calibri"/>
      <charset val="134"/>
    </font>
    <font>
      <b/>
      <sz val="10"/>
      <color theme="1"/>
      <name val="SimSun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theme="1"/>
      <name val="Calibri"/>
      <charset val="134"/>
    </font>
    <font>
      <sz val="10.5"/>
      <color theme="1"/>
      <name val="SimSun"/>
      <charset val="134"/>
    </font>
    <font>
      <sz val="10"/>
      <name val="SimSun"/>
      <charset val="134"/>
    </font>
    <font>
      <b/>
      <sz val="10"/>
      <color rgb="FFFF0000"/>
      <name val="SimSun"/>
      <charset val="134"/>
    </font>
    <font>
      <sz val="9"/>
      <name val="SimSun"/>
      <charset val="134"/>
    </font>
    <font>
      <sz val="6"/>
      <color theme="1"/>
      <name val="SimSun"/>
      <charset val="134"/>
    </font>
    <font>
      <b/>
      <sz val="10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0" fillId="0" borderId="0" applyFont="0" applyFill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2" fillId="14" borderId="19" applyNumberFormat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6" borderId="20" applyNumberFormat="0" applyFont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5" borderId="22" applyNumberFormat="0" applyAlignment="0" applyProtection="0">
      <alignment vertical="center"/>
    </xf>
    <xf numFmtId="0" fontId="45" fillId="5" borderId="19" applyNumberFormat="0" applyAlignment="0" applyProtection="0">
      <alignment vertical="center"/>
    </xf>
    <xf numFmtId="0" fontId="53" fillId="25" borderId="23" applyNumberFormat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</cellStyleXfs>
  <cellXfs count="298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 vertical="center" wrapText="1"/>
    </xf>
    <xf numFmtId="180" fontId="2" fillId="0" borderId="0" xfId="0" applyNumberFormat="1" applyFont="1" applyFill="1" applyAlignment="1">
      <alignment horizontal="center" vertical="center" wrapText="1"/>
    </xf>
    <xf numFmtId="180" fontId="2" fillId="0" borderId="0" xfId="0" applyNumberFormat="1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180" fontId="2" fillId="0" borderId="0" xfId="0" applyNumberFormat="1" applyFont="1" applyFill="1" applyAlignment="1">
      <alignment horizontal="center" wrapText="1"/>
    </xf>
    <xf numFmtId="180" fontId="2" fillId="0" borderId="0" xfId="0" applyNumberFormat="1" applyFont="1" applyFill="1" applyAlignment="1">
      <alignment horizontal="right" wrapText="1"/>
    </xf>
    <xf numFmtId="178" fontId="2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top" wrapText="1"/>
    </xf>
    <xf numFmtId="180" fontId="2" fillId="0" borderId="0" xfId="0" applyNumberFormat="1" applyFont="1" applyFill="1" applyAlignment="1">
      <alignment horizontal="center" vertical="top" wrapText="1"/>
    </xf>
    <xf numFmtId="1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 wrapText="1"/>
    </xf>
    <xf numFmtId="0" fontId="2" fillId="0" borderId="3" xfId="0" applyFont="1" applyFill="1" applyBorder="1" applyAlignment="1">
      <alignment horizontal="left" vertical="center" wrapText="1"/>
    </xf>
    <xf numFmtId="180" fontId="2" fillId="0" borderId="3" xfId="0" applyNumberFormat="1" applyFont="1" applyFill="1" applyBorder="1" applyAlignment="1">
      <alignment horizontal="center" vertical="center" wrapText="1"/>
    </xf>
    <xf numFmtId="180" fontId="2" fillId="0" borderId="3" xfId="0" applyNumberFormat="1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 vertical="top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 wrapText="1"/>
    </xf>
    <xf numFmtId="180" fontId="3" fillId="0" borderId="2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left" vertical="center" wrapText="1"/>
    </xf>
    <xf numFmtId="180" fontId="3" fillId="0" borderId="0" xfId="0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right" vertical="center" wrapText="1"/>
    </xf>
    <xf numFmtId="0" fontId="0" fillId="0" borderId="3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right" wrapText="1"/>
    </xf>
    <xf numFmtId="0" fontId="0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180" fontId="6" fillId="0" borderId="2" xfId="0" applyNumberFormat="1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vertical="center" wrapText="1"/>
    </xf>
    <xf numFmtId="180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vertical="center" wrapText="1"/>
    </xf>
    <xf numFmtId="180" fontId="6" fillId="0" borderId="0" xfId="0" applyNumberFormat="1" applyFont="1" applyFill="1" applyAlignment="1">
      <alignment horizontal="center" wrapText="1"/>
    </xf>
    <xf numFmtId="0" fontId="6" fillId="0" borderId="0" xfId="0" applyFont="1" applyFill="1" applyAlignment="1">
      <alignment horizontal="left" vertical="top" wrapText="1"/>
    </xf>
    <xf numFmtId="182" fontId="6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 wrapText="1"/>
    </xf>
    <xf numFmtId="178" fontId="6" fillId="0" borderId="0" xfId="0" applyNumberFormat="1" applyFont="1" applyFill="1" applyAlignment="1">
      <alignment horizontal="center" vertical="center" wrapText="1"/>
    </xf>
    <xf numFmtId="1" fontId="6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left" wrapText="1"/>
    </xf>
    <xf numFmtId="0" fontId="6" fillId="0" borderId="3" xfId="0" applyFont="1" applyFill="1" applyBorder="1" applyAlignment="1">
      <alignment horizontal="left" vertical="center" wrapText="1"/>
    </xf>
    <xf numFmtId="180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top" wrapText="1"/>
    </xf>
    <xf numFmtId="0" fontId="6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wrapText="1"/>
    </xf>
    <xf numFmtId="0" fontId="6" fillId="0" borderId="3" xfId="0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right" vertical="center" wrapText="1"/>
    </xf>
    <xf numFmtId="180" fontId="8" fillId="0" borderId="2" xfId="0" applyNumberFormat="1" applyFont="1" applyFill="1" applyBorder="1" applyAlignment="1">
      <alignment horizontal="center" wrapText="1"/>
    </xf>
    <xf numFmtId="180" fontId="8" fillId="0" borderId="0" xfId="0" applyNumberFormat="1" applyFont="1" applyFill="1" applyAlignment="1">
      <alignment horizontal="center" vertical="center" wrapText="1"/>
    </xf>
    <xf numFmtId="3" fontId="8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right" vertical="center" wrapText="1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wrapText="1"/>
    </xf>
    <xf numFmtId="180" fontId="8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wrapText="1"/>
    </xf>
    <xf numFmtId="180" fontId="8" fillId="0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top" wrapText="1"/>
    </xf>
    <xf numFmtId="2" fontId="2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180" fontId="6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80" fontId="8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wrapText="1"/>
    </xf>
    <xf numFmtId="3" fontId="6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3" fontId="6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wrapText="1"/>
    </xf>
    <xf numFmtId="0" fontId="8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1" fillId="0" borderId="4" xfId="0" applyFont="1" applyFill="1" applyBorder="1" applyAlignment="1">
      <alignment vertical="center"/>
    </xf>
    <xf numFmtId="0" fontId="12" fillId="0" borderId="4" xfId="0" applyNumberFormat="1" applyFont="1" applyFill="1" applyBorder="1" applyAlignment="1">
      <alignment horizontal="center" vertical="top" wrapText="1"/>
    </xf>
    <xf numFmtId="0" fontId="13" fillId="0" borderId="4" xfId="0" applyFont="1" applyFill="1" applyBorder="1" applyAlignment="1">
      <alignment horizontal="left" vertical="top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wrapText="1"/>
    </xf>
    <xf numFmtId="0" fontId="13" fillId="0" borderId="4" xfId="0" applyNumberFormat="1" applyFont="1" applyFill="1" applyBorder="1" applyAlignment="1">
      <alignment horizontal="center" wrapText="1"/>
    </xf>
    <xf numFmtId="0" fontId="15" fillId="0" borderId="4" xfId="0" applyNumberFormat="1" applyFont="1" applyFill="1" applyBorder="1" applyAlignment="1">
      <alignment horizontal="center" vertical="top" wrapText="1"/>
    </xf>
    <xf numFmtId="0" fontId="13" fillId="0" borderId="4" xfId="0" applyNumberFormat="1" applyFont="1" applyFill="1" applyBorder="1" applyAlignment="1">
      <alignment horizontal="left" vertical="top" wrapText="1"/>
    </xf>
    <xf numFmtId="184" fontId="15" fillId="0" borderId="4" xfId="0" applyNumberFormat="1" applyFont="1" applyFill="1" applyBorder="1" applyAlignment="1">
      <alignment horizontal="center" wrapText="1"/>
    </xf>
    <xf numFmtId="184" fontId="15" fillId="0" borderId="4" xfId="0" applyNumberFormat="1" applyFont="1" applyFill="1" applyBorder="1" applyAlignment="1">
      <alignment horizontal="center" vertical="center" wrapText="1"/>
    </xf>
    <xf numFmtId="178" fontId="13" fillId="2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177" fontId="15" fillId="2" borderId="4" xfId="0" applyNumberFormat="1" applyFont="1" applyFill="1" applyBorder="1" applyAlignment="1">
      <alignment horizontal="right" vertical="center" wrapText="1" indent="2"/>
    </xf>
    <xf numFmtId="177" fontId="13" fillId="2" borderId="4" xfId="0" applyNumberFormat="1" applyFont="1" applyFill="1" applyBorder="1" applyAlignment="1">
      <alignment horizontal="right" vertical="center" wrapText="1"/>
    </xf>
    <xf numFmtId="0" fontId="17" fillId="0" borderId="4" xfId="0" applyNumberFormat="1" applyFont="1" applyFill="1" applyBorder="1" applyAlignment="1">
      <alignment horizontal="left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3" fillId="3" borderId="4" xfId="0" applyNumberFormat="1" applyFont="1" applyFill="1" applyBorder="1" applyAlignment="1">
      <alignment horizontal="center" vertical="center" wrapText="1"/>
    </xf>
    <xf numFmtId="0" fontId="15" fillId="3" borderId="4" xfId="0" applyNumberFormat="1" applyFont="1" applyFill="1" applyBorder="1" applyAlignment="1">
      <alignment horizontal="center" vertical="center" wrapText="1"/>
    </xf>
    <xf numFmtId="176" fontId="18" fillId="3" borderId="4" xfId="0" applyNumberFormat="1" applyFont="1" applyFill="1" applyBorder="1" applyAlignment="1">
      <alignment horizontal="center" vertical="center" wrapText="1"/>
    </xf>
    <xf numFmtId="183" fontId="15" fillId="0" borderId="4" xfId="0" applyNumberFormat="1" applyFont="1" applyFill="1" applyBorder="1" applyAlignment="1">
      <alignment horizontal="center" vertical="center" wrapText="1"/>
    </xf>
    <xf numFmtId="184" fontId="15" fillId="3" borderId="4" xfId="0" applyNumberFormat="1" applyFont="1" applyFill="1" applyBorder="1" applyAlignment="1">
      <alignment horizontal="center" vertical="center" wrapText="1"/>
    </xf>
    <xf numFmtId="184" fontId="13" fillId="3" borderId="4" xfId="0" applyNumberFormat="1" applyFont="1" applyFill="1" applyBorder="1" applyAlignment="1">
      <alignment horizontal="center" vertical="center" wrapText="1"/>
    </xf>
    <xf numFmtId="185" fontId="15" fillId="0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left" vertical="center" wrapText="1"/>
    </xf>
    <xf numFmtId="178" fontId="13" fillId="0" borderId="4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178" fontId="15" fillId="2" borderId="4" xfId="0" applyNumberFormat="1" applyFont="1" applyFill="1" applyBorder="1" applyAlignment="1">
      <alignment horizontal="center" vertical="center" wrapText="1"/>
    </xf>
    <xf numFmtId="178" fontId="15" fillId="0" borderId="4" xfId="0" applyNumberFormat="1" applyFont="1" applyFill="1" applyBorder="1" applyAlignment="1">
      <alignment horizontal="center" vertical="center" wrapText="1"/>
    </xf>
    <xf numFmtId="0" fontId="20" fillId="0" borderId="4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/>
    </xf>
    <xf numFmtId="0" fontId="20" fillId="0" borderId="0" xfId="0" applyNumberFormat="1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vertical="center"/>
    </xf>
    <xf numFmtId="181" fontId="15" fillId="0" borderId="4" xfId="0" applyNumberFormat="1" applyFont="1" applyFill="1" applyBorder="1" applyAlignment="1">
      <alignment horizontal="center" wrapText="1"/>
    </xf>
    <xf numFmtId="0" fontId="11" fillId="2" borderId="0" xfId="0" applyFont="1" applyFill="1" applyAlignment="1">
      <alignment vertical="center"/>
    </xf>
    <xf numFmtId="0" fontId="17" fillId="2" borderId="0" xfId="0" applyFont="1" applyFill="1" applyBorder="1" applyAlignment="1">
      <alignment vertical="center"/>
    </xf>
    <xf numFmtId="176" fontId="15" fillId="0" borderId="4" xfId="0" applyNumberFormat="1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left" vertical="center" wrapText="1"/>
    </xf>
    <xf numFmtId="0" fontId="22" fillId="3" borderId="4" xfId="0" applyFont="1" applyFill="1" applyBorder="1" applyAlignment="1" applyProtection="1">
      <alignment horizontal="center" vertical="center"/>
      <protection hidden="1"/>
    </xf>
    <xf numFmtId="0" fontId="13" fillId="2" borderId="4" xfId="0" applyNumberFormat="1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176" fontId="24" fillId="0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7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vertical="center"/>
    </xf>
    <xf numFmtId="178" fontId="11" fillId="3" borderId="5" xfId="0" applyNumberFormat="1" applyFont="1" applyFill="1" applyBorder="1" applyAlignment="1">
      <alignment horizontal="center" vertical="center"/>
    </xf>
    <xf numFmtId="178" fontId="22" fillId="2" borderId="4" xfId="0" applyNumberFormat="1" applyFont="1" applyFill="1" applyBorder="1" applyAlignment="1" applyProtection="1">
      <alignment horizontal="center" vertical="center"/>
      <protection locked="0"/>
    </xf>
    <xf numFmtId="178" fontId="27" fillId="2" borderId="4" xfId="0" applyNumberFormat="1" applyFont="1" applyFill="1" applyBorder="1" applyAlignment="1">
      <alignment horizontal="center" vertical="center" wrapText="1"/>
    </xf>
    <xf numFmtId="178" fontId="22" fillId="2" borderId="4" xfId="0" applyNumberFormat="1" applyFont="1" applyFill="1" applyBorder="1" applyAlignment="1">
      <alignment vertical="center"/>
    </xf>
    <xf numFmtId="178" fontId="28" fillId="0" borderId="6" xfId="0" applyNumberFormat="1" applyFont="1" applyFill="1" applyBorder="1" applyAlignment="1">
      <alignment horizontal="center" vertical="center"/>
    </xf>
    <xf numFmtId="178" fontId="22" fillId="0" borderId="4" xfId="0" applyNumberFormat="1" applyFont="1" applyFill="1" applyBorder="1" applyAlignment="1">
      <alignment horizontal="center" vertical="center"/>
    </xf>
    <xf numFmtId="178" fontId="25" fillId="0" borderId="4" xfId="0" applyNumberFormat="1" applyFont="1" applyFill="1" applyBorder="1" applyAlignment="1">
      <alignment vertical="center"/>
    </xf>
    <xf numFmtId="178" fontId="22" fillId="2" borderId="4" xfId="0" applyNumberFormat="1" applyFont="1" applyFill="1" applyBorder="1" applyAlignment="1">
      <alignment horizontal="center" vertical="center"/>
    </xf>
    <xf numFmtId="178" fontId="21" fillId="0" borderId="4" xfId="0" applyNumberFormat="1" applyFont="1" applyFill="1" applyBorder="1" applyAlignment="1">
      <alignment vertical="center"/>
    </xf>
    <xf numFmtId="179" fontId="11" fillId="0" borderId="6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vertical="center"/>
    </xf>
    <xf numFmtId="0" fontId="22" fillId="0" borderId="4" xfId="0" applyFont="1" applyFill="1" applyBorder="1" applyAlignment="1">
      <alignment horizontal="right" vertical="center"/>
    </xf>
    <xf numFmtId="0" fontId="29" fillId="0" borderId="7" xfId="0" applyNumberFormat="1" applyFont="1" applyFill="1" applyBorder="1" applyAlignment="1">
      <alignment horizontal="center" vertical="center" wrapText="1"/>
    </xf>
    <xf numFmtId="178" fontId="11" fillId="3" borderId="6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 applyProtection="1">
      <alignment horizontal="right" vertical="center"/>
      <protection hidden="1"/>
    </xf>
    <xf numFmtId="178" fontId="30" fillId="2" borderId="4" xfId="0" applyNumberFormat="1" applyFont="1" applyFill="1" applyBorder="1" applyAlignment="1">
      <alignment horizontal="left" vertical="center"/>
    </xf>
    <xf numFmtId="0" fontId="29" fillId="0" borderId="8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vertical="center"/>
    </xf>
    <xf numFmtId="0" fontId="31" fillId="0" borderId="7" xfId="0" applyNumberFormat="1" applyFont="1" applyFill="1" applyBorder="1" applyAlignment="1">
      <alignment horizontal="center" vertical="center" wrapText="1"/>
    </xf>
    <xf numFmtId="0" fontId="11" fillId="3" borderId="6" xfId="0" applyNumberFormat="1" applyFont="1" applyFill="1" applyBorder="1" applyAlignment="1">
      <alignment horizontal="center" vertical="center"/>
    </xf>
    <xf numFmtId="178" fontId="28" fillId="0" borderId="4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vertical="center"/>
    </xf>
    <xf numFmtId="0" fontId="25" fillId="0" borderId="4" xfId="0" applyFont="1" applyFill="1" applyBorder="1" applyAlignment="1">
      <alignment horizontal="center" vertical="center"/>
    </xf>
    <xf numFmtId="186" fontId="11" fillId="3" borderId="6" xfId="0" applyNumberFormat="1" applyFont="1" applyFill="1" applyBorder="1" applyAlignment="1">
      <alignment horizontal="center" vertical="center"/>
    </xf>
    <xf numFmtId="0" fontId="28" fillId="0" borderId="4" xfId="0" applyNumberFormat="1" applyFont="1" applyFill="1" applyBorder="1" applyAlignment="1">
      <alignment vertical="center" wrapText="1"/>
    </xf>
    <xf numFmtId="178" fontId="11" fillId="0" borderId="6" xfId="0" applyNumberFormat="1" applyFont="1" applyFill="1" applyBorder="1" applyAlignment="1">
      <alignment vertical="center"/>
    </xf>
    <xf numFmtId="0" fontId="25" fillId="0" borderId="4" xfId="0" applyFont="1" applyFill="1" applyBorder="1" applyAlignment="1">
      <alignment vertical="center"/>
    </xf>
    <xf numFmtId="178" fontId="11" fillId="0" borderId="4" xfId="0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2" fillId="3" borderId="4" xfId="0" applyNumberFormat="1" applyFont="1" applyFill="1" applyBorder="1" applyAlignment="1" applyProtection="1">
      <alignment horizontal="center" vertical="center"/>
      <protection locked="0"/>
    </xf>
    <xf numFmtId="0" fontId="22" fillId="2" borderId="4" xfId="0" applyNumberFormat="1" applyFont="1" applyFill="1" applyBorder="1" applyAlignment="1" applyProtection="1">
      <alignment horizontal="center" vertical="center"/>
      <protection locked="0"/>
    </xf>
    <xf numFmtId="0" fontId="22" fillId="2" borderId="4" xfId="0" applyNumberFormat="1" applyFont="1" applyFill="1" applyBorder="1" applyAlignment="1">
      <alignment horizontal="center" vertical="center"/>
    </xf>
    <xf numFmtId="178" fontId="17" fillId="2" borderId="4" xfId="0" applyNumberFormat="1" applyFont="1" applyFill="1" applyBorder="1" applyAlignment="1">
      <alignment vertical="center"/>
    </xf>
    <xf numFmtId="178" fontId="30" fillId="2" borderId="4" xfId="0" applyNumberFormat="1" applyFont="1" applyFill="1" applyBorder="1" applyAlignment="1">
      <alignment horizontal="center" vertical="center"/>
    </xf>
    <xf numFmtId="178" fontId="32" fillId="2" borderId="4" xfId="0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178" fontId="32" fillId="0" borderId="4" xfId="0" applyNumberFormat="1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center" vertical="center" wrapText="1"/>
    </xf>
    <xf numFmtId="180" fontId="6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3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top" wrapText="1"/>
    </xf>
    <xf numFmtId="180" fontId="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80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80" fontId="6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3" fontId="6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vertical="top" wrapText="1"/>
    </xf>
    <xf numFmtId="0" fontId="0" fillId="0" borderId="3" xfId="0" applyBorder="1" applyAlignment="1">
      <alignment horizontal="right" vertical="center" wrapText="1"/>
    </xf>
    <xf numFmtId="180" fontId="6" fillId="0" borderId="0" xfId="0" applyNumberFormat="1" applyFont="1" applyAlignment="1">
      <alignment horizontal="left" vertical="center" wrapText="1"/>
    </xf>
    <xf numFmtId="180" fontId="6" fillId="0" borderId="2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right" vertical="center" wrapText="1"/>
    </xf>
    <xf numFmtId="180" fontId="35" fillId="0" borderId="0" xfId="0" applyNumberFormat="1" applyFont="1" applyAlignment="1">
      <alignment horizontal="left" vertical="center" wrapText="1"/>
    </xf>
    <xf numFmtId="180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right" vertical="center" wrapText="1"/>
    </xf>
    <xf numFmtId="180" fontId="35" fillId="0" borderId="2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180" fontId="35" fillId="0" borderId="0" xfId="0" applyNumberFormat="1" applyFont="1" applyAlignment="1">
      <alignment horizontal="right" vertical="center" wrapText="1"/>
    </xf>
    <xf numFmtId="3" fontId="35" fillId="0" borderId="0" xfId="0" applyNumberFormat="1" applyFont="1" applyAlignment="1">
      <alignment horizontal="center" vertical="center" wrapText="1"/>
    </xf>
    <xf numFmtId="3" fontId="35" fillId="0" borderId="0" xfId="0" applyNumberFormat="1" applyFont="1" applyAlignment="1">
      <alignment horizontal="left" vertical="center" wrapText="1"/>
    </xf>
    <xf numFmtId="187" fontId="35" fillId="0" borderId="0" xfId="0" applyNumberFormat="1" applyFont="1" applyAlignment="1">
      <alignment horizontal="center" vertical="center" wrapText="1"/>
    </xf>
    <xf numFmtId="187" fontId="35" fillId="0" borderId="2" xfId="0" applyNumberFormat="1" applyFont="1" applyBorder="1" applyAlignment="1">
      <alignment horizontal="right" vertical="center" wrapText="1"/>
    </xf>
    <xf numFmtId="187" fontId="35" fillId="0" borderId="0" xfId="0" applyNumberFormat="1" applyFont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180" fontId="6" fillId="0" borderId="0" xfId="0" applyNumberFormat="1" applyFont="1" applyAlignment="1">
      <alignment horizontal="left" wrapText="1"/>
    </xf>
    <xf numFmtId="180" fontId="6" fillId="0" borderId="3" xfId="0" applyNumberFormat="1" applyFont="1" applyBorder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80" fontId="6" fillId="0" borderId="11" xfId="0" applyNumberFormat="1" applyFont="1" applyBorder="1" applyAlignment="1">
      <alignment horizontal="center" wrapText="1"/>
    </xf>
    <xf numFmtId="180" fontId="6" fillId="0" borderId="2" xfId="0" applyNumberFormat="1" applyFont="1" applyBorder="1" applyAlignment="1">
      <alignment horizontal="center" wrapText="1"/>
    </xf>
    <xf numFmtId="180" fontId="6" fillId="0" borderId="12" xfId="0" applyNumberFormat="1" applyFont="1" applyBorder="1" applyAlignment="1">
      <alignment horizontal="center" wrapText="1"/>
    </xf>
    <xf numFmtId="180" fontId="6" fillId="0" borderId="13" xfId="0" applyNumberFormat="1" applyFont="1" applyBorder="1" applyAlignment="1">
      <alignment horizontal="center" vertical="center" wrapText="1"/>
    </xf>
    <xf numFmtId="180" fontId="6" fillId="0" borderId="14" xfId="0" applyNumberFormat="1" applyFont="1" applyBorder="1" applyAlignment="1">
      <alignment horizontal="center" vertical="center" wrapText="1"/>
    </xf>
    <xf numFmtId="180" fontId="6" fillId="0" borderId="13" xfId="0" applyNumberFormat="1" applyFont="1" applyBorder="1" applyAlignment="1">
      <alignment horizontal="center" wrapText="1"/>
    </xf>
    <xf numFmtId="180" fontId="6" fillId="0" borderId="14" xfId="0" applyNumberFormat="1" applyFont="1" applyBorder="1" applyAlignment="1">
      <alignment horizontal="center" wrapText="1"/>
    </xf>
    <xf numFmtId="180" fontId="8" fillId="0" borderId="13" xfId="0" applyNumberFormat="1" applyFont="1" applyBorder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 wrapText="1"/>
    </xf>
    <xf numFmtId="180" fontId="8" fillId="0" borderId="6" xfId="0" applyNumberFormat="1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 wrapText="1"/>
    </xf>
    <xf numFmtId="180" fontId="8" fillId="0" borderId="15" xfId="0" applyNumberFormat="1" applyFont="1" applyBorder="1" applyAlignment="1">
      <alignment horizontal="center" vertical="center" wrapText="1"/>
    </xf>
    <xf numFmtId="180" fontId="8" fillId="0" borderId="3" xfId="0" applyNumberFormat="1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wrapText="1"/>
    </xf>
    <xf numFmtId="180" fontId="8" fillId="0" borderId="2" xfId="0" applyNumberFormat="1" applyFont="1" applyBorder="1" applyAlignment="1">
      <alignment horizontal="center" wrapText="1"/>
    </xf>
    <xf numFmtId="180" fontId="8" fillId="0" borderId="1" xfId="0" applyNumberFormat="1" applyFont="1" applyBorder="1" applyAlignment="1">
      <alignment horizontal="center" wrapText="1"/>
    </xf>
    <xf numFmtId="180" fontId="6" fillId="0" borderId="16" xfId="0" applyNumberFormat="1" applyFont="1" applyBorder="1" applyAlignment="1">
      <alignment horizontal="center" vertical="center" wrapText="1"/>
    </xf>
    <xf numFmtId="180" fontId="6" fillId="0" borderId="6" xfId="0" applyNumberFormat="1" applyFont="1" applyBorder="1" applyAlignment="1">
      <alignment horizontal="center" vertical="center" wrapText="1"/>
    </xf>
    <xf numFmtId="180" fontId="6" fillId="0" borderId="2" xfId="0" applyNumberFormat="1" applyFont="1" applyBorder="1" applyAlignment="1">
      <alignment horizontal="center" vertical="center" wrapText="1"/>
    </xf>
    <xf numFmtId="180" fontId="6" fillId="0" borderId="12" xfId="0" applyNumberFormat="1" applyFont="1" applyBorder="1" applyAlignment="1">
      <alignment horizontal="center" vertical="center" wrapText="1"/>
    </xf>
    <xf numFmtId="180" fontId="6" fillId="0" borderId="11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80" fontId="6" fillId="0" borderId="15" xfId="0" applyNumberFormat="1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</xdr:colOff>
      <xdr:row>0</xdr:row>
      <xdr:rowOff>0</xdr:rowOff>
    </xdr:from>
    <xdr:ext cx="685800" cy="6096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685800" cy="609600"/>
        </a:xfrm>
        <a:prstGeom prst="rect">
          <a:avLst/>
        </a:prstGeom>
      </xdr:spPr>
    </xdr:pic>
    <xdr:clientData/>
  </xdr:oneCellAnchor>
  <xdr:oneCellAnchor>
    <xdr:from>
      <xdr:col>3</xdr:col>
      <xdr:colOff>742950</xdr:colOff>
      <xdr:row>41</xdr:row>
      <xdr:rowOff>38100</xdr:rowOff>
    </xdr:from>
    <xdr:ext cx="1752600" cy="205232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1300" y="9763125"/>
          <a:ext cx="1752600" cy="20523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838200</xdr:colOff>
      <xdr:row>43</xdr:row>
      <xdr:rowOff>47625</xdr:rowOff>
    </xdr:from>
    <xdr:ext cx="2082800" cy="11049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0" y="13630275"/>
          <a:ext cx="2082800" cy="11049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647700</xdr:colOff>
      <xdr:row>43</xdr:row>
      <xdr:rowOff>47625</xdr:rowOff>
    </xdr:from>
    <xdr:ext cx="2057400" cy="131572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9800" y="10218420"/>
          <a:ext cx="2057400" cy="13157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A1" sqref="A1:A55"/>
    </sheetView>
  </sheetViews>
  <sheetFormatPr defaultColWidth="9" defaultRowHeight="13.8" outlineLevelCol="7"/>
  <cols>
    <col min="1" max="1" width="5.5" customWidth="1"/>
    <col min="2" max="2" width="11.125" customWidth="1"/>
    <col min="3" max="3" width="10.125" customWidth="1"/>
    <col min="4" max="4" width="12" customWidth="1"/>
    <col min="5" max="5" width="9.625" customWidth="1"/>
    <col min="6" max="6" width="11.75" customWidth="1"/>
    <col min="7" max="7" width="10.5" customWidth="1"/>
    <col min="8" max="8" width="13.25" customWidth="1"/>
  </cols>
  <sheetData>
    <row r="1" ht="30.75" customHeight="1" spans="1:8">
      <c r="A1" s="213" t="s">
        <v>0</v>
      </c>
      <c r="B1" s="259" t="s">
        <v>1</v>
      </c>
      <c r="C1" s="259"/>
      <c r="D1" s="259"/>
      <c r="E1" s="259"/>
      <c r="F1" s="259"/>
      <c r="G1" s="259"/>
      <c r="H1" s="259"/>
    </row>
    <row r="2" ht="31.5" customHeight="1" spans="1:8">
      <c r="A2" s="213"/>
      <c r="B2" s="205" t="s">
        <v>2</v>
      </c>
      <c r="C2" s="205"/>
      <c r="D2" s="205"/>
      <c r="E2" s="205"/>
      <c r="F2" s="205"/>
      <c r="G2" s="205"/>
      <c r="H2" s="205"/>
    </row>
    <row r="3" ht="25.5" customHeight="1" spans="1:8">
      <c r="A3" s="213"/>
      <c r="B3" s="205" t="s">
        <v>3</v>
      </c>
      <c r="C3" s="205"/>
      <c r="D3" s="205"/>
      <c r="E3" s="205"/>
      <c r="F3" s="205"/>
      <c r="G3" s="205"/>
      <c r="H3" s="205"/>
    </row>
    <row r="4" ht="66" customHeight="1" spans="1:8">
      <c r="A4" s="213"/>
      <c r="B4" s="260" t="s">
        <v>4</v>
      </c>
      <c r="C4" s="227" t="s">
        <v>5</v>
      </c>
      <c r="D4" s="227" t="s">
        <v>6</v>
      </c>
      <c r="E4" s="261" t="s">
        <v>7</v>
      </c>
      <c r="F4" s="260" t="s">
        <v>4</v>
      </c>
      <c r="G4" s="227" t="s">
        <v>5</v>
      </c>
      <c r="H4" s="227" t="s">
        <v>6</v>
      </c>
    </row>
    <row r="5" ht="24.75" customHeight="1" spans="1:8">
      <c r="A5" s="213"/>
      <c r="B5" s="262">
        <v>3</v>
      </c>
      <c r="C5" s="263">
        <v>0.789</v>
      </c>
      <c r="D5" s="263">
        <v>183.38</v>
      </c>
      <c r="E5" s="264">
        <v>0.709</v>
      </c>
      <c r="F5" s="262">
        <v>3.5</v>
      </c>
      <c r="G5" s="263">
        <v>0.289</v>
      </c>
      <c r="H5" s="263">
        <v>218.905</v>
      </c>
    </row>
    <row r="6" ht="15.75" customHeight="1" spans="1:8">
      <c r="A6" s="213"/>
      <c r="B6" s="265">
        <v>3.01</v>
      </c>
      <c r="C6" s="214">
        <v>0.779</v>
      </c>
      <c r="D6" s="214">
        <v>184.089</v>
      </c>
      <c r="E6" s="266">
        <v>0.708</v>
      </c>
      <c r="F6" s="265">
        <v>3.51</v>
      </c>
      <c r="G6" s="214">
        <v>0.279</v>
      </c>
      <c r="H6" s="214">
        <v>219.618</v>
      </c>
    </row>
    <row r="7" ht="15.75" customHeight="1" spans="1:8">
      <c r="A7" s="213"/>
      <c r="B7" s="265">
        <v>3.02</v>
      </c>
      <c r="C7" s="214">
        <v>0.769</v>
      </c>
      <c r="D7" s="214">
        <v>184.797</v>
      </c>
      <c r="E7" s="266">
        <v>0.709</v>
      </c>
      <c r="F7" s="265">
        <v>3.52</v>
      </c>
      <c r="G7" s="214">
        <v>0.269</v>
      </c>
      <c r="H7" s="214">
        <v>220.332</v>
      </c>
    </row>
    <row r="8" ht="15.75" customHeight="1" spans="1:8">
      <c r="A8" s="213"/>
      <c r="B8" s="265">
        <v>3.03</v>
      </c>
      <c r="C8" s="214">
        <v>0.759</v>
      </c>
      <c r="D8" s="214">
        <v>185.506</v>
      </c>
      <c r="E8" s="266">
        <v>0.709</v>
      </c>
      <c r="F8" s="265">
        <v>3.53</v>
      </c>
      <c r="G8" s="214">
        <v>0.259</v>
      </c>
      <c r="H8" s="214">
        <v>221.045</v>
      </c>
    </row>
    <row r="9" ht="15.75" customHeight="1" spans="1:8">
      <c r="A9" s="213"/>
      <c r="B9" s="265">
        <v>3.04</v>
      </c>
      <c r="C9" s="214">
        <v>0.749</v>
      </c>
      <c r="D9" s="214">
        <v>186.215</v>
      </c>
      <c r="E9" s="266">
        <v>0.709</v>
      </c>
      <c r="F9" s="265">
        <v>3.54</v>
      </c>
      <c r="G9" s="214">
        <v>0.249</v>
      </c>
      <c r="H9" s="214">
        <v>221.755</v>
      </c>
    </row>
    <row r="10" spans="1:8">
      <c r="A10" s="213"/>
      <c r="B10" s="265">
        <v>3.05</v>
      </c>
      <c r="C10" s="214">
        <v>0.739</v>
      </c>
      <c r="D10" s="214">
        <v>186.924</v>
      </c>
      <c r="E10" s="266">
        <v>0.71</v>
      </c>
      <c r="F10" s="265">
        <v>3.55</v>
      </c>
      <c r="G10" s="214">
        <v>0.239</v>
      </c>
      <c r="H10" s="214">
        <v>222.463</v>
      </c>
    </row>
    <row r="11" ht="15.75" customHeight="1" spans="1:8">
      <c r="A11" s="213"/>
      <c r="B11" s="265">
        <v>3.06</v>
      </c>
      <c r="C11" s="214">
        <v>0.729</v>
      </c>
      <c r="D11" s="214">
        <v>187.634</v>
      </c>
      <c r="E11" s="266">
        <v>0.71</v>
      </c>
      <c r="F11" s="265">
        <v>3.56</v>
      </c>
      <c r="G11" s="214">
        <v>0.229</v>
      </c>
      <c r="H11" s="214">
        <v>223.172</v>
      </c>
    </row>
    <row r="12" ht="15.75" customHeight="1" spans="1:8">
      <c r="A12" s="213"/>
      <c r="B12" s="265">
        <v>3.07</v>
      </c>
      <c r="C12" s="214">
        <v>0.719</v>
      </c>
      <c r="D12" s="214">
        <v>188.344</v>
      </c>
      <c r="E12" s="266">
        <v>0.709</v>
      </c>
      <c r="F12" s="265">
        <v>3.57</v>
      </c>
      <c r="G12" s="214">
        <v>0.219</v>
      </c>
      <c r="H12" s="214">
        <v>223.88</v>
      </c>
    </row>
    <row r="13" ht="15.75" customHeight="1" spans="1:8">
      <c r="A13" s="213"/>
      <c r="B13" s="265">
        <v>3.08</v>
      </c>
      <c r="C13" s="214">
        <v>0.709</v>
      </c>
      <c r="D13" s="214">
        <v>189.053</v>
      </c>
      <c r="E13" s="266">
        <v>0.71</v>
      </c>
      <c r="F13" s="265">
        <v>3.58</v>
      </c>
      <c r="G13" s="214">
        <v>0.209</v>
      </c>
      <c r="H13" s="214">
        <v>224.59</v>
      </c>
    </row>
    <row r="14" ht="19.5" customHeight="1" spans="1:8">
      <c r="A14" s="213"/>
      <c r="B14" s="265">
        <v>3.09</v>
      </c>
      <c r="C14" s="214">
        <v>0.699</v>
      </c>
      <c r="D14" s="214">
        <v>189.763</v>
      </c>
      <c r="E14" s="266">
        <v>0.71</v>
      </c>
      <c r="F14" s="265">
        <v>3.59</v>
      </c>
      <c r="G14" s="214">
        <v>0.199</v>
      </c>
      <c r="H14" s="214">
        <v>225.299</v>
      </c>
    </row>
    <row r="15" ht="22.5" customHeight="1" spans="1:8">
      <c r="A15" s="213"/>
      <c r="B15" s="267">
        <v>3.1</v>
      </c>
      <c r="C15" s="229">
        <v>0.689</v>
      </c>
      <c r="D15" s="229">
        <v>190.473</v>
      </c>
      <c r="E15" s="268">
        <v>0.71</v>
      </c>
      <c r="F15" s="267">
        <v>3.6</v>
      </c>
      <c r="G15" s="229">
        <v>0.189</v>
      </c>
      <c r="H15" s="229">
        <v>226.008</v>
      </c>
    </row>
    <row r="16" ht="15.75" customHeight="1" spans="1:8">
      <c r="A16" s="213"/>
      <c r="B16" s="265">
        <v>3.11</v>
      </c>
      <c r="C16" s="214">
        <v>0.679</v>
      </c>
      <c r="D16" s="214">
        <v>191.183</v>
      </c>
      <c r="E16" s="266">
        <v>0.71</v>
      </c>
      <c r="F16" s="265">
        <v>3.61</v>
      </c>
      <c r="G16" s="214">
        <v>0.179</v>
      </c>
      <c r="H16" s="214">
        <v>226.717</v>
      </c>
    </row>
    <row r="17" ht="15.75" customHeight="1" spans="1:8">
      <c r="A17" s="213"/>
      <c r="B17" s="265">
        <v>3.12</v>
      </c>
      <c r="C17" s="214">
        <v>0.669</v>
      </c>
      <c r="D17" s="214">
        <v>191.893</v>
      </c>
      <c r="E17" s="266">
        <v>0.711</v>
      </c>
      <c r="F17" s="269">
        <v>3.62</v>
      </c>
      <c r="G17" s="270">
        <v>0.169</v>
      </c>
      <c r="H17" s="270">
        <v>227.421</v>
      </c>
    </row>
    <row r="18" ht="15.75" customHeight="1" spans="1:8">
      <c r="A18" s="213"/>
      <c r="B18" s="265">
        <v>3.13</v>
      </c>
      <c r="C18" s="214">
        <v>0.659</v>
      </c>
      <c r="D18" s="214">
        <v>192.604</v>
      </c>
      <c r="E18" s="266">
        <v>0.711</v>
      </c>
      <c r="F18" s="269">
        <v>3.63</v>
      </c>
      <c r="G18" s="270">
        <v>0.159</v>
      </c>
      <c r="H18" s="271">
        <v>228.093</v>
      </c>
    </row>
    <row r="19" spans="1:8">
      <c r="A19" s="213"/>
      <c r="B19" s="265">
        <v>3.14</v>
      </c>
      <c r="C19" s="214">
        <v>0.649</v>
      </c>
      <c r="D19" s="214">
        <v>193.315</v>
      </c>
      <c r="E19" s="266">
        <v>0.711</v>
      </c>
      <c r="F19" s="269">
        <v>3.64</v>
      </c>
      <c r="G19" s="270">
        <v>0.149</v>
      </c>
      <c r="H19" s="272">
        <v>228.719</v>
      </c>
    </row>
    <row r="20" ht="15.75" customHeight="1" spans="1:8">
      <c r="A20" s="213"/>
      <c r="B20" s="265">
        <v>3.15</v>
      </c>
      <c r="C20" s="214">
        <v>0.639</v>
      </c>
      <c r="D20" s="214">
        <v>194.026</v>
      </c>
      <c r="E20" s="266">
        <v>0.711</v>
      </c>
      <c r="F20" s="273">
        <v>3.65</v>
      </c>
      <c r="G20" s="270">
        <v>0.139</v>
      </c>
      <c r="H20" s="272">
        <v>229.299</v>
      </c>
    </row>
    <row r="21" ht="15.75" customHeight="1" spans="1:8">
      <c r="A21" s="213"/>
      <c r="B21" s="265">
        <v>3.16</v>
      </c>
      <c r="C21" s="214">
        <v>0.629</v>
      </c>
      <c r="D21" s="214">
        <v>194.737</v>
      </c>
      <c r="E21" s="266">
        <v>0.711</v>
      </c>
      <c r="F21" s="273">
        <v>3.66</v>
      </c>
      <c r="G21" s="270">
        <v>0.129</v>
      </c>
      <c r="H21" s="272">
        <v>229.833</v>
      </c>
    </row>
    <row r="22" ht="15.75" customHeight="1" spans="1:8">
      <c r="A22" s="213"/>
      <c r="B22" s="265">
        <v>3.17</v>
      </c>
      <c r="C22" s="214">
        <v>0.619</v>
      </c>
      <c r="D22" s="214">
        <v>195.448</v>
      </c>
      <c r="E22" s="266">
        <v>0.711</v>
      </c>
      <c r="F22" s="269">
        <v>3.67</v>
      </c>
      <c r="G22" s="270">
        <v>0.119</v>
      </c>
      <c r="H22" s="272">
        <v>230.32</v>
      </c>
    </row>
    <row r="23" ht="15.75" customHeight="1" spans="1:8">
      <c r="A23" s="213"/>
      <c r="B23" s="265">
        <v>3.18</v>
      </c>
      <c r="C23" s="214">
        <v>0.609</v>
      </c>
      <c r="D23" s="214">
        <v>196.159</v>
      </c>
      <c r="E23" s="266">
        <v>0.713</v>
      </c>
      <c r="F23" s="269">
        <v>3.68</v>
      </c>
      <c r="G23" s="270">
        <v>0.109</v>
      </c>
      <c r="H23" s="272">
        <v>230.76</v>
      </c>
    </row>
    <row r="24" ht="16.5" customHeight="1" spans="1:8">
      <c r="A24" s="213"/>
      <c r="B24" s="265">
        <v>3.19</v>
      </c>
      <c r="C24" s="214">
        <v>0.599</v>
      </c>
      <c r="D24" s="214">
        <v>196.872</v>
      </c>
      <c r="E24" s="266">
        <v>0.711</v>
      </c>
      <c r="F24" s="274">
        <v>3.69</v>
      </c>
      <c r="G24" s="275">
        <v>0.099</v>
      </c>
      <c r="H24" s="272">
        <v>231.154</v>
      </c>
    </row>
    <row r="25" ht="25.5" customHeight="1" spans="1:8">
      <c r="A25" s="213"/>
      <c r="B25" s="267">
        <v>3.2</v>
      </c>
      <c r="C25" s="229">
        <v>0.589</v>
      </c>
      <c r="D25" s="229">
        <v>197.583</v>
      </c>
      <c r="E25" s="268">
        <v>0.712</v>
      </c>
      <c r="F25" s="276">
        <v>3.7</v>
      </c>
      <c r="G25" s="277">
        <v>0.089</v>
      </c>
      <c r="H25" s="278">
        <v>231.502</v>
      </c>
    </row>
    <row r="26" spans="1:8">
      <c r="A26" s="213"/>
      <c r="B26" s="265">
        <v>3.21</v>
      </c>
      <c r="C26" s="214">
        <v>0.579</v>
      </c>
      <c r="D26" s="222">
        <v>198.295</v>
      </c>
      <c r="E26" s="279">
        <v>0.712</v>
      </c>
      <c r="F26" s="280">
        <v>3.71</v>
      </c>
      <c r="G26" s="272">
        <v>0.079</v>
      </c>
      <c r="H26" s="271">
        <v>231.804</v>
      </c>
    </row>
    <row r="27" ht="15.75" customHeight="1" spans="1:8">
      <c r="A27" s="213"/>
      <c r="B27" s="265">
        <v>3.22</v>
      </c>
      <c r="C27" s="214">
        <v>0.569</v>
      </c>
      <c r="D27" s="281">
        <v>199.007</v>
      </c>
      <c r="E27" s="282">
        <v>0.709</v>
      </c>
      <c r="F27" s="283">
        <v>3.72</v>
      </c>
      <c r="G27" s="273">
        <v>0.069</v>
      </c>
      <c r="H27" s="271">
        <v>232.059</v>
      </c>
    </row>
    <row r="28" ht="15.75" customHeight="1" spans="1:8">
      <c r="A28" s="213"/>
      <c r="B28" s="265">
        <v>3.23</v>
      </c>
      <c r="C28" s="214">
        <v>0.559</v>
      </c>
      <c r="D28" s="284">
        <v>199716</v>
      </c>
      <c r="E28" s="266">
        <v>0.708</v>
      </c>
      <c r="F28" s="285">
        <v>3.73</v>
      </c>
      <c r="G28" s="270">
        <v>0.059</v>
      </c>
      <c r="H28" s="274">
        <v>232.268</v>
      </c>
    </row>
    <row r="29" ht="15.75" customHeight="1" spans="1:8">
      <c r="A29" s="213"/>
      <c r="B29" s="265">
        <v>3.24</v>
      </c>
      <c r="C29" s="214">
        <v>0.549</v>
      </c>
      <c r="D29" s="214">
        <v>200.424</v>
      </c>
      <c r="E29" s="266">
        <v>0.709</v>
      </c>
      <c r="F29" s="280">
        <v>3.74</v>
      </c>
      <c r="G29" s="270">
        <v>0.049</v>
      </c>
      <c r="H29" s="271">
        <v>232.43</v>
      </c>
    </row>
    <row r="30" spans="1:8">
      <c r="A30" s="213"/>
      <c r="B30" s="265">
        <v>3.25</v>
      </c>
      <c r="C30" s="214">
        <v>0.539</v>
      </c>
      <c r="D30" s="214">
        <v>201.133</v>
      </c>
      <c r="E30" s="279">
        <v>0.71</v>
      </c>
      <c r="F30" s="280">
        <v>3.75</v>
      </c>
      <c r="G30" s="275">
        <v>0.039</v>
      </c>
      <c r="H30" s="271">
        <v>232.546</v>
      </c>
    </row>
    <row r="31" ht="15.75" customHeight="1" spans="1:8">
      <c r="A31" s="213"/>
      <c r="B31" s="265">
        <v>3.26</v>
      </c>
      <c r="C31" s="214">
        <v>0.529</v>
      </c>
      <c r="D31" s="214">
        <v>201.843</v>
      </c>
      <c r="E31" s="282">
        <v>0.709</v>
      </c>
      <c r="F31" s="273">
        <v>3.76</v>
      </c>
      <c r="G31" s="286">
        <v>0.029</v>
      </c>
      <c r="H31" s="271">
        <v>232.616</v>
      </c>
    </row>
    <row r="32" ht="15.75" customHeight="1" spans="1:8">
      <c r="A32" s="213"/>
      <c r="B32" s="265">
        <v>3.27</v>
      </c>
      <c r="C32" s="214">
        <v>0.519</v>
      </c>
      <c r="D32" s="214">
        <v>202.552</v>
      </c>
      <c r="E32" s="266">
        <v>0.709</v>
      </c>
      <c r="F32" s="274">
        <v>3.77</v>
      </c>
      <c r="G32" s="275">
        <v>0.019</v>
      </c>
      <c r="H32" s="272">
        <v>232.639</v>
      </c>
    </row>
    <row r="33" ht="15.75" customHeight="1" spans="1:8">
      <c r="A33" s="213"/>
      <c r="B33" s="265">
        <v>3.28</v>
      </c>
      <c r="C33" s="214">
        <v>0.509</v>
      </c>
      <c r="D33" s="214">
        <v>203.261</v>
      </c>
      <c r="E33" s="266">
        <v>0.709</v>
      </c>
      <c r="F33" s="287" t="s">
        <v>0</v>
      </c>
      <c r="G33" s="204" t="s">
        <v>8</v>
      </c>
      <c r="H33" s="288" t="s">
        <v>8</v>
      </c>
    </row>
    <row r="34" ht="18" customHeight="1" spans="1:8">
      <c r="A34" s="213"/>
      <c r="B34" s="265">
        <v>3.29</v>
      </c>
      <c r="C34" s="214">
        <v>0.499</v>
      </c>
      <c r="D34" s="214">
        <v>203.97</v>
      </c>
      <c r="E34" s="266">
        <v>0.709</v>
      </c>
      <c r="F34" s="287" t="s">
        <v>0</v>
      </c>
      <c r="G34" s="204" t="s">
        <v>8</v>
      </c>
      <c r="H34" s="204" t="s">
        <v>8</v>
      </c>
    </row>
    <row r="35" ht="22.5" customHeight="1" spans="1:8">
      <c r="A35" s="213"/>
      <c r="B35" s="267">
        <v>3.3</v>
      </c>
      <c r="C35" s="229">
        <v>0.489</v>
      </c>
      <c r="D35" s="229">
        <v>204.679</v>
      </c>
      <c r="E35" s="268">
        <v>0.71</v>
      </c>
      <c r="F35" s="289" t="s">
        <v>8</v>
      </c>
      <c r="G35" s="256" t="s">
        <v>8</v>
      </c>
      <c r="H35" s="256" t="s">
        <v>8</v>
      </c>
    </row>
    <row r="36" ht="15.75" customHeight="1" spans="1:8">
      <c r="A36" s="213"/>
      <c r="B36" s="265">
        <v>3.31</v>
      </c>
      <c r="C36" s="214">
        <v>0.479</v>
      </c>
      <c r="D36" s="214">
        <v>205.389</v>
      </c>
      <c r="E36" s="266">
        <v>0.711</v>
      </c>
      <c r="F36" s="290" t="s">
        <v>8</v>
      </c>
      <c r="G36" s="204" t="s">
        <v>8</v>
      </c>
      <c r="H36" s="204" t="s">
        <v>8</v>
      </c>
    </row>
    <row r="37" ht="15.75" customHeight="1" spans="1:8">
      <c r="A37" s="213"/>
      <c r="B37" s="265">
        <v>3.32</v>
      </c>
      <c r="C37" s="214">
        <v>0.469</v>
      </c>
      <c r="D37" s="214">
        <v>206.1</v>
      </c>
      <c r="E37" s="266">
        <v>0.71</v>
      </c>
      <c r="F37" s="290" t="s">
        <v>8</v>
      </c>
      <c r="G37" s="204" t="s">
        <v>8</v>
      </c>
      <c r="H37" s="204" t="s">
        <v>8</v>
      </c>
    </row>
    <row r="38" spans="1:8">
      <c r="A38" s="213"/>
      <c r="B38" s="265">
        <v>3.33</v>
      </c>
      <c r="C38" s="214">
        <v>0.459</v>
      </c>
      <c r="D38" s="214">
        <v>206.81</v>
      </c>
      <c r="E38" s="266">
        <v>0.71</v>
      </c>
      <c r="F38" s="290" t="s">
        <v>8</v>
      </c>
      <c r="G38" s="204" t="s">
        <v>8</v>
      </c>
      <c r="H38" s="204" t="s">
        <v>8</v>
      </c>
    </row>
    <row r="39" ht="15.75" customHeight="1" spans="1:8">
      <c r="A39" s="213"/>
      <c r="B39" s="265">
        <v>3.34</v>
      </c>
      <c r="C39" s="214">
        <v>0.449</v>
      </c>
      <c r="D39" s="214">
        <v>207.52</v>
      </c>
      <c r="E39" s="266">
        <v>0.71</v>
      </c>
      <c r="F39" s="290" t="s">
        <v>8</v>
      </c>
      <c r="G39" s="204" t="s">
        <v>8</v>
      </c>
      <c r="H39" s="204" t="s">
        <v>8</v>
      </c>
    </row>
    <row r="40" ht="15.75" customHeight="1" spans="1:8">
      <c r="A40" s="213"/>
      <c r="B40" s="265">
        <v>3.35</v>
      </c>
      <c r="C40" s="214">
        <v>0.439</v>
      </c>
      <c r="D40" s="214">
        <v>208.23</v>
      </c>
      <c r="E40" s="266">
        <v>0.71</v>
      </c>
      <c r="F40" s="290" t="s">
        <v>8</v>
      </c>
      <c r="G40" s="213" t="s">
        <v>0</v>
      </c>
      <c r="H40" s="204" t="s">
        <v>8</v>
      </c>
    </row>
    <row r="41" ht="15.75" customHeight="1" spans="1:8">
      <c r="A41" s="213"/>
      <c r="B41" s="265">
        <v>3.36</v>
      </c>
      <c r="C41" s="214">
        <v>0.429</v>
      </c>
      <c r="D41" s="214">
        <v>208.94</v>
      </c>
      <c r="E41" s="266">
        <v>0.711</v>
      </c>
      <c r="F41" s="290" t="s">
        <v>8</v>
      </c>
      <c r="G41" s="213" t="s">
        <v>0</v>
      </c>
      <c r="H41" s="213" t="s">
        <v>0</v>
      </c>
    </row>
    <row r="42" spans="1:8">
      <c r="A42" s="213"/>
      <c r="B42" s="265">
        <v>3.37</v>
      </c>
      <c r="C42" s="214">
        <v>0.419</v>
      </c>
      <c r="D42" s="214">
        <v>209.651</v>
      </c>
      <c r="E42" s="266">
        <v>0.711</v>
      </c>
      <c r="F42" s="290" t="s">
        <v>8</v>
      </c>
      <c r="G42" s="213" t="s">
        <v>0</v>
      </c>
      <c r="H42" s="213" t="s">
        <v>0</v>
      </c>
    </row>
    <row r="43" ht="15.75" customHeight="1" spans="1:8">
      <c r="A43" s="213"/>
      <c r="B43" s="265">
        <v>3.38</v>
      </c>
      <c r="C43" s="214">
        <v>0.409</v>
      </c>
      <c r="D43" s="214">
        <v>210.362</v>
      </c>
      <c r="E43" s="266">
        <v>0.712</v>
      </c>
      <c r="F43" s="287" t="s">
        <v>0</v>
      </c>
      <c r="G43" s="213" t="s">
        <v>0</v>
      </c>
      <c r="H43" s="213" t="s">
        <v>0</v>
      </c>
    </row>
    <row r="44" ht="22.5" customHeight="1" spans="1:8">
      <c r="A44" s="213"/>
      <c r="B44" s="265">
        <v>3.39</v>
      </c>
      <c r="C44" s="214">
        <v>0.399</v>
      </c>
      <c r="D44" s="214">
        <v>211.074</v>
      </c>
      <c r="E44" s="291">
        <v>0.7</v>
      </c>
      <c r="F44" s="287" t="s">
        <v>0</v>
      </c>
      <c r="G44" s="213" t="s">
        <v>0</v>
      </c>
      <c r="H44" s="213" t="s">
        <v>0</v>
      </c>
    </row>
    <row r="45" ht="18" customHeight="1" spans="1:8">
      <c r="A45" s="213"/>
      <c r="B45" s="265">
        <v>3.4</v>
      </c>
      <c r="C45" s="214">
        <v>0.389</v>
      </c>
      <c r="D45" s="214">
        <v>211.785</v>
      </c>
      <c r="E45" s="266">
        <v>0.711</v>
      </c>
      <c r="F45" s="287" t="s">
        <v>0</v>
      </c>
      <c r="G45" s="213" t="s">
        <v>0</v>
      </c>
      <c r="H45" s="213" t="s">
        <v>0</v>
      </c>
    </row>
    <row r="46" ht="15.75" customHeight="1" spans="1:8">
      <c r="A46" s="213"/>
      <c r="B46" s="265">
        <v>3.41</v>
      </c>
      <c r="C46" s="214">
        <v>0.379</v>
      </c>
      <c r="D46" s="214">
        <v>212.496</v>
      </c>
      <c r="E46" s="266">
        <v>0.711</v>
      </c>
      <c r="F46" s="287" t="s">
        <v>0</v>
      </c>
      <c r="G46" s="213" t="s">
        <v>0</v>
      </c>
      <c r="H46" s="213" t="s">
        <v>0</v>
      </c>
    </row>
    <row r="47" ht="15.75" customHeight="1" spans="1:8">
      <c r="A47" s="213"/>
      <c r="B47" s="265">
        <v>3.42</v>
      </c>
      <c r="C47" s="214">
        <v>0.369</v>
      </c>
      <c r="D47" s="214">
        <v>213.207</v>
      </c>
      <c r="E47" s="266">
        <v>0.712</v>
      </c>
      <c r="F47" s="287" t="s">
        <v>0</v>
      </c>
      <c r="G47" s="213" t="s">
        <v>0</v>
      </c>
      <c r="H47" s="213" t="s">
        <v>0</v>
      </c>
    </row>
    <row r="48" spans="1:8">
      <c r="A48" s="213"/>
      <c r="B48" s="265">
        <v>3.43</v>
      </c>
      <c r="C48" s="214">
        <v>0.359</v>
      </c>
      <c r="D48" s="214">
        <v>213.919</v>
      </c>
      <c r="E48" s="292" t="s">
        <v>9</v>
      </c>
      <c r="F48" s="287" t="s">
        <v>0</v>
      </c>
      <c r="G48" s="213" t="s">
        <v>0</v>
      </c>
      <c r="H48" s="213" t="s">
        <v>0</v>
      </c>
    </row>
    <row r="49" ht="15.75" customHeight="1" spans="1:8">
      <c r="A49" s="213"/>
      <c r="B49" s="265">
        <v>3.44</v>
      </c>
      <c r="C49" s="214">
        <v>0.349</v>
      </c>
      <c r="D49" s="214">
        <v>214.631</v>
      </c>
      <c r="E49" s="293" t="s">
        <v>10</v>
      </c>
      <c r="F49" s="294" t="s">
        <v>11</v>
      </c>
      <c r="G49" s="213" t="s">
        <v>0</v>
      </c>
      <c r="H49" s="204" t="s">
        <v>8</v>
      </c>
    </row>
    <row r="50" ht="15.75" customHeight="1" spans="1:8">
      <c r="A50" s="213"/>
      <c r="B50" s="265">
        <v>3.45</v>
      </c>
      <c r="C50" s="214">
        <v>0.339</v>
      </c>
      <c r="D50" s="214">
        <v>215.344</v>
      </c>
      <c r="E50" s="266">
        <v>0.712</v>
      </c>
      <c r="F50" s="287" t="s">
        <v>0</v>
      </c>
      <c r="G50" s="213" t="s">
        <v>0</v>
      </c>
      <c r="H50" s="204" t="s">
        <v>8</v>
      </c>
    </row>
    <row r="51" ht="15.75" customHeight="1" spans="1:8">
      <c r="A51" s="213"/>
      <c r="B51" s="265">
        <v>3.46</v>
      </c>
      <c r="C51" s="214">
        <v>0.329</v>
      </c>
      <c r="D51" s="214">
        <v>216.056</v>
      </c>
      <c r="E51" s="266">
        <v>0.712</v>
      </c>
      <c r="F51" s="290" t="s">
        <v>8</v>
      </c>
      <c r="G51" s="213" t="s">
        <v>0</v>
      </c>
      <c r="H51" s="204" t="s">
        <v>8</v>
      </c>
    </row>
    <row r="52" ht="15.75" customHeight="1" spans="1:8">
      <c r="A52" s="213"/>
      <c r="B52" s="265">
        <v>3.47</v>
      </c>
      <c r="C52" s="214">
        <v>0.319</v>
      </c>
      <c r="D52" s="214">
        <v>216.768</v>
      </c>
      <c r="E52" s="266">
        <v>0.712</v>
      </c>
      <c r="F52" s="290" t="s">
        <v>8</v>
      </c>
      <c r="G52" s="204" t="s">
        <v>8</v>
      </c>
      <c r="H52" s="204" t="s">
        <v>12</v>
      </c>
    </row>
    <row r="53" ht="15.75" customHeight="1" spans="1:8">
      <c r="A53" s="213"/>
      <c r="B53" s="265">
        <v>3.48</v>
      </c>
      <c r="C53" s="214">
        <v>0.309</v>
      </c>
      <c r="D53" s="214">
        <v>217.48</v>
      </c>
      <c r="E53" s="266">
        <v>0.713</v>
      </c>
      <c r="F53" s="290" t="s">
        <v>8</v>
      </c>
      <c r="G53" s="213" t="s">
        <v>0</v>
      </c>
      <c r="H53" s="256" t="s">
        <v>12</v>
      </c>
    </row>
    <row r="54" ht="21" customHeight="1" spans="1:8">
      <c r="A54" s="213"/>
      <c r="B54" s="295" t="s">
        <v>13</v>
      </c>
      <c r="C54" s="222">
        <v>0.299</v>
      </c>
      <c r="D54" s="222">
        <v>218.193</v>
      </c>
      <c r="E54" s="279">
        <v>0.712</v>
      </c>
      <c r="F54" s="296" t="s">
        <v>8</v>
      </c>
      <c r="G54" s="204" t="s">
        <v>14</v>
      </c>
      <c r="H54" s="213" t="s">
        <v>0</v>
      </c>
    </row>
    <row r="55" ht="21" customHeight="1" spans="1:8">
      <c r="A55" s="213"/>
      <c r="B55" s="295"/>
      <c r="C55" s="297" t="s">
        <v>15</v>
      </c>
      <c r="D55" s="297"/>
      <c r="E55" s="297"/>
      <c r="F55" s="297"/>
      <c r="G55" s="297"/>
      <c r="H55" s="297"/>
    </row>
  </sheetData>
  <mergeCells count="6">
    <mergeCell ref="B1:H1"/>
    <mergeCell ref="B2:H2"/>
    <mergeCell ref="B3:H3"/>
    <mergeCell ref="C55:H55"/>
    <mergeCell ref="A1:A55"/>
    <mergeCell ref="B54:B5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25" customWidth="1"/>
    <col min="3" max="3" width="8.125" customWidth="1"/>
    <col min="4" max="4" width="10.75" customWidth="1"/>
    <col min="5" max="5" width="9" customWidth="1"/>
    <col min="6" max="6" width="9.625" customWidth="1"/>
    <col min="7" max="7" width="8.5" customWidth="1"/>
    <col min="8" max="8" width="9.125" customWidth="1"/>
    <col min="9" max="9" width="9" customWidth="1"/>
    <col min="10" max="10" width="9.625" customWidth="1"/>
  </cols>
  <sheetData>
    <row r="1" ht="18" customHeight="1" spans="1:10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>
      <c r="A3" s="205" t="s">
        <v>17</v>
      </c>
      <c r="B3" s="205"/>
      <c r="C3" s="205"/>
      <c r="D3" s="205"/>
      <c r="E3" s="205"/>
      <c r="F3" s="205"/>
      <c r="G3" s="205"/>
      <c r="H3" s="205"/>
      <c r="I3" s="205"/>
      <c r="J3" s="205"/>
    </row>
    <row r="4" ht="21.75" customHeight="1" spans="1:10">
      <c r="A4" s="226" t="s">
        <v>18</v>
      </c>
      <c r="B4" s="226"/>
      <c r="C4" s="207" t="s">
        <v>19</v>
      </c>
      <c r="D4" s="208" t="s">
        <v>20</v>
      </c>
      <c r="E4" s="208"/>
      <c r="F4" s="208"/>
      <c r="G4" s="208"/>
      <c r="H4" s="208"/>
      <c r="I4" s="208"/>
      <c r="J4" s="208"/>
    </row>
    <row r="5" ht="21.75" customHeight="1" spans="1:10">
      <c r="A5" s="226"/>
      <c r="B5" s="226"/>
      <c r="C5" s="209" t="s">
        <v>21</v>
      </c>
      <c r="D5" s="211" t="s">
        <v>22</v>
      </c>
      <c r="E5" s="211" t="s">
        <v>23</v>
      </c>
      <c r="F5" s="209" t="s">
        <v>24</v>
      </c>
      <c r="G5" s="255" t="s">
        <v>25</v>
      </c>
      <c r="H5" s="209" t="s">
        <v>26</v>
      </c>
      <c r="I5" s="209" t="s">
        <v>27</v>
      </c>
      <c r="J5" s="209" t="s">
        <v>28</v>
      </c>
    </row>
    <row r="6" ht="16.5" customHeight="1" spans="1:10">
      <c r="A6" s="212" t="s">
        <v>29</v>
      </c>
      <c r="B6" s="212"/>
      <c r="C6" s="212"/>
      <c r="D6" s="212"/>
      <c r="E6" s="212"/>
      <c r="F6" s="212"/>
      <c r="G6" s="212"/>
      <c r="H6" s="212"/>
      <c r="I6" s="212"/>
      <c r="J6" s="212"/>
    </row>
    <row r="7" spans="1:10">
      <c r="A7" s="204" t="s">
        <v>30</v>
      </c>
      <c r="B7" s="214">
        <v>5.32</v>
      </c>
      <c r="C7" s="214">
        <v>0.016</v>
      </c>
      <c r="D7" s="220" t="s">
        <v>31</v>
      </c>
      <c r="E7" s="215">
        <v>521.883</v>
      </c>
      <c r="F7" s="214">
        <v>522.218</v>
      </c>
      <c r="G7" s="235">
        <v>522.228</v>
      </c>
      <c r="H7" s="214">
        <v>521.965</v>
      </c>
      <c r="I7" s="214">
        <v>521.587</v>
      </c>
      <c r="J7" s="214">
        <v>521.143</v>
      </c>
    </row>
    <row r="8" spans="1:10">
      <c r="A8" s="204" t="s">
        <v>30</v>
      </c>
      <c r="B8" s="214">
        <v>5.31</v>
      </c>
      <c r="C8" s="214">
        <v>0.026</v>
      </c>
      <c r="D8" s="220" t="s">
        <v>32</v>
      </c>
      <c r="E8" s="215">
        <v>521.414</v>
      </c>
      <c r="F8" s="214">
        <v>521.777</v>
      </c>
      <c r="G8" s="235">
        <v>521.852</v>
      </c>
      <c r="H8" s="214">
        <v>521.622</v>
      </c>
      <c r="I8" s="214">
        <v>521.252</v>
      </c>
      <c r="J8" s="214">
        <v>520.807</v>
      </c>
    </row>
    <row r="9" spans="1:10">
      <c r="A9" s="204" t="s">
        <v>30</v>
      </c>
      <c r="B9" s="214">
        <v>5.3</v>
      </c>
      <c r="C9" s="214">
        <v>0.036</v>
      </c>
      <c r="D9" s="220" t="s">
        <v>33</v>
      </c>
      <c r="E9" s="215">
        <v>520.908</v>
      </c>
      <c r="F9" s="214">
        <v>521.297</v>
      </c>
      <c r="G9" s="235">
        <v>521.432</v>
      </c>
      <c r="H9" s="214">
        <v>521.245</v>
      </c>
      <c r="I9" s="214">
        <v>520.89</v>
      </c>
      <c r="J9" s="214">
        <v>520.445</v>
      </c>
    </row>
    <row r="10" spans="1:10">
      <c r="A10" s="204" t="s">
        <v>30</v>
      </c>
      <c r="B10" s="214">
        <v>5.29</v>
      </c>
      <c r="C10" s="214">
        <v>0.046</v>
      </c>
      <c r="D10" s="220" t="s">
        <v>34</v>
      </c>
      <c r="E10" s="215">
        <v>520.373</v>
      </c>
      <c r="F10" s="214">
        <v>520.782</v>
      </c>
      <c r="G10" s="235">
        <v>520.966</v>
      </c>
      <c r="H10" s="214">
        <v>520.833</v>
      </c>
      <c r="I10" s="214">
        <v>520.499</v>
      </c>
      <c r="J10" s="214">
        <v>520.06</v>
      </c>
    </row>
    <row r="11" spans="1:10">
      <c r="A11" s="204" t="s">
        <v>30</v>
      </c>
      <c r="B11" s="214">
        <v>5.28</v>
      </c>
      <c r="C11" s="214">
        <v>0.056</v>
      </c>
      <c r="D11" s="220" t="s">
        <v>35</v>
      </c>
      <c r="E11" s="215">
        <v>519.805</v>
      </c>
      <c r="F11" s="214">
        <v>520.235</v>
      </c>
      <c r="G11" s="235">
        <v>520.457</v>
      </c>
      <c r="H11" s="214">
        <v>520.386</v>
      </c>
      <c r="I11" s="214">
        <v>520.079</v>
      </c>
      <c r="J11" s="214">
        <v>519.653</v>
      </c>
    </row>
    <row r="12" ht="27.75" customHeight="1" spans="1:10">
      <c r="A12" s="216" t="s">
        <v>36</v>
      </c>
      <c r="B12" s="214">
        <v>5.27</v>
      </c>
      <c r="C12" s="214">
        <v>0.066</v>
      </c>
      <c r="D12" s="220" t="s">
        <v>37</v>
      </c>
      <c r="E12" s="215">
        <v>519.207</v>
      </c>
      <c r="F12" s="214">
        <v>519.656</v>
      </c>
      <c r="G12" s="235">
        <v>519.912</v>
      </c>
      <c r="H12" s="214">
        <v>519.902</v>
      </c>
      <c r="I12" s="214">
        <v>519.63</v>
      </c>
      <c r="J12" s="214">
        <v>519.218</v>
      </c>
    </row>
    <row r="13" ht="28.5" customHeight="1" spans="1:10">
      <c r="A13" s="216"/>
      <c r="B13" s="214">
        <v>5.26</v>
      </c>
      <c r="C13" s="214">
        <v>0.076</v>
      </c>
      <c r="D13" s="205" t="s">
        <v>38</v>
      </c>
      <c r="E13" s="215">
        <v>518.58</v>
      </c>
      <c r="F13" s="214">
        <v>519.048</v>
      </c>
      <c r="G13" s="235">
        <v>519.335</v>
      </c>
      <c r="H13" s="214">
        <v>519.383</v>
      </c>
      <c r="I13" s="214">
        <v>519.15</v>
      </c>
      <c r="J13" s="214">
        <v>518.758</v>
      </c>
    </row>
    <row r="14" ht="27.75" customHeight="1" spans="1:10">
      <c r="A14" s="216"/>
      <c r="B14" s="214">
        <v>5.25</v>
      </c>
      <c r="C14" s="214">
        <v>0.086</v>
      </c>
      <c r="D14" s="205" t="s">
        <v>39</v>
      </c>
      <c r="E14" s="215">
        <v>517.926</v>
      </c>
      <c r="F14" s="204" t="s">
        <v>40</v>
      </c>
      <c r="G14" s="235">
        <v>518.726</v>
      </c>
      <c r="H14" s="214">
        <v>518.826</v>
      </c>
      <c r="I14" s="214">
        <v>518.64</v>
      </c>
      <c r="J14" s="214">
        <v>518.272</v>
      </c>
    </row>
    <row r="15" ht="27" customHeight="1" spans="1:10">
      <c r="A15" s="216"/>
      <c r="B15" s="214">
        <v>5.24</v>
      </c>
      <c r="C15" s="214">
        <v>0.096</v>
      </c>
      <c r="D15" s="215">
        <v>516.583</v>
      </c>
      <c r="E15" s="215">
        <v>517.245</v>
      </c>
      <c r="F15" s="214">
        <v>517.751</v>
      </c>
      <c r="G15" s="235">
        <v>518.089</v>
      </c>
      <c r="H15" s="214">
        <v>518.232</v>
      </c>
      <c r="I15" s="214">
        <v>518.101</v>
      </c>
      <c r="J15" s="214">
        <v>517.762</v>
      </c>
    </row>
    <row r="16" ht="30.75" customHeight="1" spans="1:10">
      <c r="A16" s="216"/>
      <c r="B16" s="214">
        <v>5.23</v>
      </c>
      <c r="C16" s="214">
        <v>0.106</v>
      </c>
      <c r="D16" s="205" t="s">
        <v>41</v>
      </c>
      <c r="E16" s="215">
        <v>516.539</v>
      </c>
      <c r="F16" s="214">
        <v>517.062</v>
      </c>
      <c r="G16" s="235">
        <v>517.424</v>
      </c>
      <c r="H16" s="214">
        <v>517.604</v>
      </c>
      <c r="I16" s="214">
        <v>517.529</v>
      </c>
      <c r="J16" s="214">
        <v>517.222</v>
      </c>
    </row>
    <row r="17" ht="18" customHeight="1" spans="1:10">
      <c r="A17" s="256" t="s">
        <v>30</v>
      </c>
      <c r="B17" s="214">
        <v>5.22</v>
      </c>
      <c r="C17" s="214">
        <v>0.116</v>
      </c>
      <c r="D17" s="220" t="s">
        <v>42</v>
      </c>
      <c r="E17" s="215">
        <v>515.808</v>
      </c>
      <c r="F17" s="214">
        <v>516.348</v>
      </c>
      <c r="G17" s="235">
        <v>516.734</v>
      </c>
      <c r="H17" s="214">
        <v>516.946</v>
      </c>
      <c r="I17" s="214">
        <v>516.926</v>
      </c>
      <c r="J17" s="214">
        <v>516.656</v>
      </c>
    </row>
    <row r="18" spans="1:10">
      <c r="A18" s="204" t="s">
        <v>30</v>
      </c>
      <c r="B18" s="214">
        <v>5.21</v>
      </c>
      <c r="C18" s="214">
        <v>0.126</v>
      </c>
      <c r="D18" s="220" t="s">
        <v>43</v>
      </c>
      <c r="E18" s="215">
        <v>515.053</v>
      </c>
      <c r="F18" s="214">
        <v>515.611</v>
      </c>
      <c r="G18" s="235">
        <v>516.018</v>
      </c>
      <c r="H18" s="214">
        <v>516.26</v>
      </c>
      <c r="I18" s="214">
        <v>516.293</v>
      </c>
      <c r="J18" s="214">
        <v>516.065</v>
      </c>
    </row>
    <row r="19" ht="27.75" customHeight="1" spans="1:10">
      <c r="A19" s="216" t="s">
        <v>44</v>
      </c>
      <c r="B19" s="214">
        <v>5.2</v>
      </c>
      <c r="C19" s="214">
        <v>0.136</v>
      </c>
      <c r="D19" s="205" t="s">
        <v>45</v>
      </c>
      <c r="E19" s="215">
        <v>514.276</v>
      </c>
      <c r="F19" s="214">
        <v>514.849</v>
      </c>
      <c r="G19" s="235">
        <v>515.277</v>
      </c>
      <c r="H19" s="214">
        <v>515.547</v>
      </c>
      <c r="I19" s="214">
        <v>515.625</v>
      </c>
      <c r="J19" s="214">
        <v>515.447</v>
      </c>
    </row>
    <row r="20" ht="27.75" customHeight="1" spans="1:10">
      <c r="A20" s="216"/>
      <c r="B20" s="214">
        <v>5.19</v>
      </c>
      <c r="C20" s="214">
        <v>0.146</v>
      </c>
      <c r="D20" s="205" t="s">
        <v>46</v>
      </c>
      <c r="E20" s="215">
        <v>513.476</v>
      </c>
      <c r="F20" s="214">
        <v>514.065</v>
      </c>
      <c r="G20" s="235">
        <v>514.513</v>
      </c>
      <c r="H20" s="214">
        <v>514.809</v>
      </c>
      <c r="I20" s="214">
        <v>514.927</v>
      </c>
      <c r="J20" s="214">
        <v>514.802</v>
      </c>
    </row>
    <row r="21" ht="24" customHeight="1" spans="1:10">
      <c r="A21" s="216"/>
      <c r="B21" s="214">
        <v>5.18</v>
      </c>
      <c r="C21" s="214">
        <v>0.156</v>
      </c>
      <c r="D21" s="205" t="s">
        <v>47</v>
      </c>
      <c r="E21" s="215">
        <v>512.654</v>
      </c>
      <c r="F21" s="214">
        <v>513.259</v>
      </c>
      <c r="G21" s="235">
        <v>513.727</v>
      </c>
      <c r="H21" s="214">
        <v>514.047</v>
      </c>
      <c r="I21" s="214">
        <v>514.199</v>
      </c>
      <c r="J21" s="214">
        <v>514.132</v>
      </c>
    </row>
    <row r="22" ht="22.5" customHeight="1" spans="1:10">
      <c r="A22" s="216"/>
      <c r="B22" s="214">
        <v>5.17</v>
      </c>
      <c r="C22" s="214">
        <v>0.166</v>
      </c>
      <c r="D22" s="215">
        <v>511.065</v>
      </c>
      <c r="E22" s="215">
        <v>511.811</v>
      </c>
      <c r="F22" s="204" t="s">
        <v>48</v>
      </c>
      <c r="G22" s="235">
        <v>512.918</v>
      </c>
      <c r="H22" s="214">
        <v>513.261</v>
      </c>
      <c r="I22" s="214">
        <v>513.446</v>
      </c>
      <c r="J22" s="214">
        <v>513.437</v>
      </c>
    </row>
    <row r="23" ht="27.75" customHeight="1" spans="1:10">
      <c r="A23" s="216"/>
      <c r="B23" s="214">
        <v>5.16</v>
      </c>
      <c r="C23" s="214">
        <v>0.176</v>
      </c>
      <c r="D23" s="205" t="s">
        <v>49</v>
      </c>
      <c r="E23" s="215">
        <v>510.948</v>
      </c>
      <c r="F23" s="204" t="s">
        <v>50</v>
      </c>
      <c r="G23" s="235">
        <v>512.087</v>
      </c>
      <c r="H23" s="214">
        <v>512.452</v>
      </c>
      <c r="I23" s="214">
        <v>512.67</v>
      </c>
      <c r="J23" s="214">
        <v>512.717</v>
      </c>
    </row>
    <row r="24" ht="27.75" customHeight="1" spans="1:10">
      <c r="A24" s="216"/>
      <c r="B24" s="214">
        <v>5.15</v>
      </c>
      <c r="C24" s="214">
        <v>0.186</v>
      </c>
      <c r="D24" s="205" t="s">
        <v>51</v>
      </c>
      <c r="E24" s="215">
        <v>510.064</v>
      </c>
      <c r="F24" s="214">
        <v>510.713</v>
      </c>
      <c r="G24" s="235">
        <v>511.235</v>
      </c>
      <c r="H24" s="214">
        <v>511.622</v>
      </c>
      <c r="I24" s="214">
        <v>511.873</v>
      </c>
      <c r="J24" s="214">
        <v>511.971</v>
      </c>
    </row>
    <row r="25" ht="27.75" customHeight="1" spans="1:10">
      <c r="A25" s="204" t="s">
        <v>30</v>
      </c>
      <c r="B25" s="214">
        <v>5.14</v>
      </c>
      <c r="C25" s="214">
        <v>0.196</v>
      </c>
      <c r="D25" s="205" t="s">
        <v>52</v>
      </c>
      <c r="E25" s="215">
        <v>509.161</v>
      </c>
      <c r="F25" s="214">
        <v>509.824</v>
      </c>
      <c r="G25" s="235">
        <v>510.363</v>
      </c>
      <c r="H25" s="214">
        <v>510.772</v>
      </c>
      <c r="I25" s="214">
        <v>511.058</v>
      </c>
      <c r="J25" s="214">
        <v>511.203</v>
      </c>
    </row>
    <row r="26" ht="27.75" customHeight="1" spans="1:10">
      <c r="A26" s="204" t="s">
        <v>53</v>
      </c>
      <c r="B26" s="214">
        <v>5.13</v>
      </c>
      <c r="C26" s="214">
        <v>0.206</v>
      </c>
      <c r="D26" s="205" t="s">
        <v>54</v>
      </c>
      <c r="E26" s="215">
        <v>508.238</v>
      </c>
      <c r="F26" s="214">
        <v>508.915</v>
      </c>
      <c r="G26" s="235">
        <v>509.47</v>
      </c>
      <c r="H26" s="214">
        <v>509.905</v>
      </c>
      <c r="I26" s="214">
        <v>510.225</v>
      </c>
      <c r="J26" s="204" t="s">
        <v>55</v>
      </c>
    </row>
    <row r="27" ht="27.75" customHeight="1" spans="1:10">
      <c r="A27" s="221" t="s">
        <v>30</v>
      </c>
      <c r="B27" s="214">
        <v>5.12</v>
      </c>
      <c r="C27" s="214">
        <v>0.216</v>
      </c>
      <c r="D27" s="205" t="s">
        <v>56</v>
      </c>
      <c r="E27" s="215">
        <v>507.297</v>
      </c>
      <c r="F27" s="229">
        <v>507.987</v>
      </c>
      <c r="G27" s="235">
        <v>508.559</v>
      </c>
      <c r="H27" s="214">
        <v>509.022</v>
      </c>
      <c r="I27" s="214">
        <v>509.377</v>
      </c>
      <c r="J27" s="214">
        <v>509.608</v>
      </c>
    </row>
    <row r="28" ht="27.75" customHeight="1" spans="1:10">
      <c r="A28" s="217" t="s">
        <v>57</v>
      </c>
      <c r="B28" s="214">
        <v>5.11</v>
      </c>
      <c r="C28" s="214">
        <v>0.226</v>
      </c>
      <c r="D28" s="205" t="s">
        <v>58</v>
      </c>
      <c r="E28" s="215">
        <v>506.337</v>
      </c>
      <c r="F28" s="214">
        <v>507.04</v>
      </c>
      <c r="G28" s="235">
        <v>507.632</v>
      </c>
      <c r="H28" s="214">
        <v>508.126</v>
      </c>
      <c r="I28" s="214">
        <v>508.514</v>
      </c>
      <c r="J28" s="214">
        <v>508.784</v>
      </c>
    </row>
    <row r="29" ht="18.75" customHeight="1" spans="1:10">
      <c r="A29" s="217"/>
      <c r="B29" s="214">
        <v>5.1</v>
      </c>
      <c r="C29" s="214">
        <v>0.236</v>
      </c>
      <c r="D29" s="215">
        <v>504.609</v>
      </c>
      <c r="E29" s="215">
        <v>505.366</v>
      </c>
      <c r="F29" s="214">
        <v>506.077</v>
      </c>
      <c r="G29" s="235">
        <v>506.693</v>
      </c>
      <c r="H29" s="214">
        <v>507.217</v>
      </c>
      <c r="I29" s="214">
        <v>507.638</v>
      </c>
      <c r="J29" s="214">
        <v>507.945</v>
      </c>
    </row>
    <row r="30" ht="27.75" customHeight="1" spans="1:10">
      <c r="A30" s="204" t="s">
        <v>53</v>
      </c>
      <c r="B30" s="214">
        <v>5.09</v>
      </c>
      <c r="C30" s="214">
        <v>0.246</v>
      </c>
      <c r="D30" s="205" t="s">
        <v>59</v>
      </c>
      <c r="E30" s="215">
        <v>504.389</v>
      </c>
      <c r="F30" s="214">
        <v>505.103</v>
      </c>
      <c r="G30" s="235">
        <v>505.744</v>
      </c>
      <c r="H30" s="214">
        <v>506.297</v>
      </c>
      <c r="I30" s="214">
        <v>506.75</v>
      </c>
      <c r="J30" s="214">
        <v>507.092</v>
      </c>
    </row>
    <row r="31" ht="27.75" customHeight="1" spans="1:10">
      <c r="A31" s="204" t="s">
        <v>30</v>
      </c>
      <c r="B31" s="214">
        <v>5.08</v>
      </c>
      <c r="C31" s="214">
        <v>0.256</v>
      </c>
      <c r="D31" s="205" t="s">
        <v>60</v>
      </c>
      <c r="E31" s="215">
        <v>503.408</v>
      </c>
      <c r="F31" s="214">
        <v>504.122</v>
      </c>
      <c r="G31" s="235">
        <v>504.786</v>
      </c>
      <c r="H31" s="214">
        <v>505.366</v>
      </c>
      <c r="I31" s="214">
        <v>505.85</v>
      </c>
      <c r="J31" s="214">
        <v>506.226</v>
      </c>
    </row>
    <row r="32" ht="27.75" customHeight="1" spans="1:10">
      <c r="A32" s="204" t="s">
        <v>30</v>
      </c>
      <c r="B32" s="214">
        <v>5.07</v>
      </c>
      <c r="C32" s="214">
        <v>0.266</v>
      </c>
      <c r="D32" s="205" t="s">
        <v>61</v>
      </c>
      <c r="E32" s="215">
        <v>502.425</v>
      </c>
      <c r="F32" s="214">
        <v>503.137</v>
      </c>
      <c r="G32" s="235">
        <v>503.82</v>
      </c>
      <c r="H32" s="214">
        <v>504.426</v>
      </c>
      <c r="I32" s="214">
        <v>504.938</v>
      </c>
      <c r="J32" s="214">
        <v>505.347</v>
      </c>
    </row>
    <row r="33" spans="1:10">
      <c r="A33" s="204" t="s">
        <v>53</v>
      </c>
      <c r="B33" s="214">
        <v>5.06</v>
      </c>
      <c r="C33" s="214">
        <v>0.276</v>
      </c>
      <c r="D33" s="220" t="s">
        <v>62</v>
      </c>
      <c r="E33" s="215">
        <v>501.439</v>
      </c>
      <c r="F33" s="214">
        <v>502.152</v>
      </c>
      <c r="G33" s="235">
        <v>502.848</v>
      </c>
      <c r="H33" s="214">
        <v>503.477</v>
      </c>
      <c r="I33" s="214">
        <v>504.017</v>
      </c>
      <c r="J33" s="214">
        <v>504.458</v>
      </c>
    </row>
    <row r="34" spans="1:10">
      <c r="A34" s="204" t="s">
        <v>53</v>
      </c>
      <c r="B34" s="214">
        <v>5.05</v>
      </c>
      <c r="C34" s="214">
        <v>0.286</v>
      </c>
      <c r="D34" s="220" t="s">
        <v>63</v>
      </c>
      <c r="E34" s="215">
        <v>500.453</v>
      </c>
      <c r="F34" s="214">
        <v>501.166</v>
      </c>
      <c r="G34" s="235">
        <v>501.871</v>
      </c>
      <c r="H34" s="214">
        <v>502.52</v>
      </c>
      <c r="I34" s="214">
        <v>503.087</v>
      </c>
      <c r="J34" s="214">
        <v>503.557</v>
      </c>
    </row>
    <row r="35" spans="1:10">
      <c r="A35" s="204" t="s">
        <v>53</v>
      </c>
      <c r="B35" s="214">
        <v>5.04</v>
      </c>
      <c r="C35" s="214">
        <v>0.296</v>
      </c>
      <c r="D35" s="220" t="s">
        <v>64</v>
      </c>
      <c r="E35" s="215">
        <v>499.468</v>
      </c>
      <c r="F35" s="214">
        <v>500.18</v>
      </c>
      <c r="G35" s="235">
        <v>500.89</v>
      </c>
      <c r="H35" s="214">
        <v>501.557</v>
      </c>
      <c r="I35" s="214">
        <v>502.148</v>
      </c>
      <c r="J35" s="214">
        <v>502.647</v>
      </c>
    </row>
    <row r="36" ht="16.5" customHeight="1" spans="1:10">
      <c r="A36" s="204" t="s">
        <v>53</v>
      </c>
      <c r="B36" s="214">
        <v>5.03</v>
      </c>
      <c r="C36" s="214">
        <v>0.306</v>
      </c>
      <c r="D36" s="220" t="s">
        <v>65</v>
      </c>
      <c r="E36" s="215">
        <v>498.482</v>
      </c>
      <c r="F36" s="214">
        <v>499.194</v>
      </c>
      <c r="G36" s="235">
        <v>499.906</v>
      </c>
      <c r="H36" s="214">
        <v>500.588</v>
      </c>
      <c r="I36" s="214">
        <v>501.202</v>
      </c>
      <c r="J36" s="214">
        <v>501.727</v>
      </c>
    </row>
    <row r="37" ht="27.75" customHeight="1" spans="1:10">
      <c r="A37" s="204" t="s">
        <v>30</v>
      </c>
      <c r="B37" s="214">
        <v>5.02</v>
      </c>
      <c r="C37" s="214">
        <v>0.316</v>
      </c>
      <c r="D37" s="205" t="s">
        <v>66</v>
      </c>
      <c r="E37" s="215">
        <v>497.496</v>
      </c>
      <c r="F37" s="214">
        <v>498.208</v>
      </c>
      <c r="G37" s="257">
        <v>498.921</v>
      </c>
      <c r="H37" s="229">
        <v>499.615</v>
      </c>
      <c r="I37" s="214">
        <v>500.248</v>
      </c>
      <c r="J37" s="214">
        <v>500.799</v>
      </c>
    </row>
    <row r="38" ht="27.75" customHeight="1" spans="1:10">
      <c r="A38" s="204" t="s">
        <v>53</v>
      </c>
      <c r="B38" s="214">
        <v>5.01</v>
      </c>
      <c r="C38" s="214">
        <v>0.326</v>
      </c>
      <c r="D38" s="205" t="s">
        <v>67</v>
      </c>
      <c r="E38" s="215">
        <v>496.51</v>
      </c>
      <c r="F38" s="214">
        <v>497.223</v>
      </c>
      <c r="G38" s="235">
        <v>497.935</v>
      </c>
      <c r="H38" s="214">
        <v>498.638</v>
      </c>
      <c r="I38" s="214">
        <v>499.289</v>
      </c>
      <c r="J38" s="214">
        <v>499.863</v>
      </c>
    </row>
    <row r="39" spans="1:10">
      <c r="A39" s="204" t="s">
        <v>53</v>
      </c>
      <c r="B39" s="214">
        <v>5</v>
      </c>
      <c r="C39" s="214">
        <v>0.336</v>
      </c>
      <c r="D39" s="220" t="s">
        <v>68</v>
      </c>
      <c r="E39" s="215">
        <v>495.525</v>
      </c>
      <c r="F39" s="214">
        <v>496.237</v>
      </c>
      <c r="G39" s="235">
        <v>496.949</v>
      </c>
      <c r="H39" s="214">
        <v>497.657</v>
      </c>
      <c r="I39" s="204" t="s">
        <v>69</v>
      </c>
      <c r="J39" s="214">
        <v>498.92</v>
      </c>
    </row>
    <row r="40" spans="1:10">
      <c r="A40" s="204" t="s">
        <v>53</v>
      </c>
      <c r="B40" s="214">
        <v>4.99</v>
      </c>
      <c r="C40" s="214">
        <v>0.346</v>
      </c>
      <c r="D40" s="220" t="s">
        <v>70</v>
      </c>
      <c r="E40" s="215">
        <v>494.539</v>
      </c>
      <c r="F40" s="214">
        <v>495.251</v>
      </c>
      <c r="G40" s="235">
        <v>495.963</v>
      </c>
      <c r="H40" s="214">
        <v>496.674</v>
      </c>
      <c r="I40" s="204" t="s">
        <v>71</v>
      </c>
      <c r="J40" s="214">
        <v>497.971</v>
      </c>
    </row>
    <row r="41" spans="1:10">
      <c r="A41" s="204" t="s">
        <v>53</v>
      </c>
      <c r="B41" s="214">
        <v>4.98</v>
      </c>
      <c r="C41" s="214">
        <v>0.356</v>
      </c>
      <c r="D41" s="220" t="s">
        <v>72</v>
      </c>
      <c r="E41" s="215">
        <v>493.553</v>
      </c>
      <c r="F41" s="214">
        <v>494.265</v>
      </c>
      <c r="G41" s="235">
        <v>494.978</v>
      </c>
      <c r="H41" s="214">
        <v>495.69</v>
      </c>
      <c r="I41" s="204" t="s">
        <v>73</v>
      </c>
      <c r="J41" s="214">
        <v>497.015</v>
      </c>
    </row>
    <row r="42" spans="1:10">
      <c r="A42" s="204" t="s">
        <v>53</v>
      </c>
      <c r="B42" s="214">
        <v>4.97</v>
      </c>
      <c r="C42" s="214">
        <v>0.366</v>
      </c>
      <c r="D42" s="220" t="s">
        <v>74</v>
      </c>
      <c r="E42" s="215">
        <v>492.567</v>
      </c>
      <c r="F42" s="214">
        <v>493.279</v>
      </c>
      <c r="G42" s="235">
        <v>493.992</v>
      </c>
      <c r="H42" s="214">
        <v>494.704</v>
      </c>
      <c r="I42" s="204" t="s">
        <v>75</v>
      </c>
      <c r="J42" s="214">
        <v>496.055</v>
      </c>
    </row>
    <row r="43" spans="1:10">
      <c r="A43" s="204" t="s">
        <v>53</v>
      </c>
      <c r="B43" s="214">
        <v>4.96</v>
      </c>
      <c r="C43" s="214">
        <v>0.376</v>
      </c>
      <c r="D43" s="220" t="s">
        <v>76</v>
      </c>
      <c r="E43" s="215">
        <v>491.581</v>
      </c>
      <c r="F43" s="214">
        <v>492.294</v>
      </c>
      <c r="G43" s="235">
        <v>493.006</v>
      </c>
      <c r="H43" s="214">
        <v>493.718</v>
      </c>
      <c r="I43" s="204" t="s">
        <v>77</v>
      </c>
      <c r="J43" s="214">
        <v>495.089</v>
      </c>
    </row>
    <row r="44" ht="27.75" customHeight="1" spans="1:10">
      <c r="A44" s="204" t="s">
        <v>30</v>
      </c>
      <c r="B44" s="214">
        <v>4.95</v>
      </c>
      <c r="C44" s="214">
        <v>0.386</v>
      </c>
      <c r="D44" s="205" t="s">
        <v>78</v>
      </c>
      <c r="E44" s="215">
        <v>490.596</v>
      </c>
      <c r="F44" s="214">
        <v>491.308</v>
      </c>
      <c r="G44" s="235">
        <v>492.02</v>
      </c>
      <c r="H44" s="214">
        <v>492.732</v>
      </c>
      <c r="I44" s="204" t="s">
        <v>79</v>
      </c>
      <c r="J44" s="214">
        <v>494.119</v>
      </c>
    </row>
    <row r="45" ht="27.75" customHeight="1" spans="1:10">
      <c r="A45" s="204"/>
      <c r="B45" s="214">
        <v>4.94</v>
      </c>
      <c r="C45" s="214">
        <v>0.396</v>
      </c>
      <c r="D45" s="205" t="s">
        <v>80</v>
      </c>
      <c r="E45" s="215">
        <v>489.61</v>
      </c>
      <c r="F45" s="214">
        <v>490.322</v>
      </c>
      <c r="G45" s="235">
        <v>491.034</v>
      </c>
      <c r="H45" s="214">
        <v>491.746</v>
      </c>
      <c r="I45" s="214">
        <v>492.458</v>
      </c>
      <c r="J45" s="214">
        <v>493.146</v>
      </c>
    </row>
    <row r="46" ht="42" customHeight="1" spans="1:10">
      <c r="A46" s="216" t="s">
        <v>57</v>
      </c>
      <c r="B46" s="214">
        <v>4.93</v>
      </c>
      <c r="C46" s="214">
        <v>0.406</v>
      </c>
      <c r="D46" s="205" t="s">
        <v>81</v>
      </c>
      <c r="E46" s="215">
        <v>488.624</v>
      </c>
      <c r="F46" s="214">
        <v>489.336</v>
      </c>
      <c r="G46" s="235">
        <v>490.048</v>
      </c>
      <c r="H46" s="214">
        <v>490.761</v>
      </c>
      <c r="I46" s="214">
        <v>491.473</v>
      </c>
      <c r="J46" s="214">
        <v>492.169</v>
      </c>
    </row>
    <row r="47" spans="1:10">
      <c r="A47" s="204" t="s">
        <v>53</v>
      </c>
      <c r="B47" s="214">
        <v>4.92</v>
      </c>
      <c r="C47" s="214">
        <v>0.416</v>
      </c>
      <c r="D47" s="220" t="s">
        <v>82</v>
      </c>
      <c r="E47" s="215">
        <v>487.638</v>
      </c>
      <c r="F47" s="214">
        <v>488.35</v>
      </c>
      <c r="G47" s="235">
        <v>489.063</v>
      </c>
      <c r="H47" s="214">
        <v>489.775</v>
      </c>
      <c r="I47" s="214">
        <v>490.487</v>
      </c>
      <c r="J47" s="214">
        <v>491.19</v>
      </c>
    </row>
    <row r="48" spans="1:10">
      <c r="A48" s="204" t="s">
        <v>53</v>
      </c>
      <c r="B48" s="214">
        <v>4.91</v>
      </c>
      <c r="C48" s="214">
        <v>0.426</v>
      </c>
      <c r="D48" s="220" t="s">
        <v>83</v>
      </c>
      <c r="E48" s="215">
        <v>486.652</v>
      </c>
      <c r="F48" s="214">
        <v>487.365</v>
      </c>
      <c r="G48" s="235">
        <v>488.077</v>
      </c>
      <c r="H48" s="214">
        <v>488.789</v>
      </c>
      <c r="I48" s="214">
        <v>489.501</v>
      </c>
      <c r="J48" s="214">
        <v>490.209</v>
      </c>
    </row>
    <row r="49" spans="1:10">
      <c r="A49" s="204" t="s">
        <v>53</v>
      </c>
      <c r="B49" s="214">
        <v>4.9</v>
      </c>
      <c r="C49" s="214">
        <v>0.436</v>
      </c>
      <c r="D49" s="220" t="s">
        <v>84</v>
      </c>
      <c r="E49" s="215">
        <v>485.666</v>
      </c>
      <c r="F49" s="214">
        <v>486.379</v>
      </c>
      <c r="G49" s="235">
        <v>487.091</v>
      </c>
      <c r="H49" s="214">
        <v>487.803</v>
      </c>
      <c r="I49" s="214">
        <v>488.515</v>
      </c>
      <c r="J49" s="214">
        <v>489.226</v>
      </c>
    </row>
    <row r="50" ht="15.75" customHeight="1" spans="1:10">
      <c r="A50" s="210" t="s">
        <v>85</v>
      </c>
      <c r="B50" s="214">
        <v>4.89</v>
      </c>
      <c r="C50" s="214">
        <v>0.446</v>
      </c>
      <c r="D50" s="220" t="s">
        <v>86</v>
      </c>
      <c r="E50" s="215">
        <v>484.681</v>
      </c>
      <c r="F50" s="214">
        <v>485.393</v>
      </c>
      <c r="G50" s="235">
        <v>486.105</v>
      </c>
      <c r="H50" s="214">
        <v>486.817</v>
      </c>
      <c r="I50" s="214">
        <v>487.53</v>
      </c>
      <c r="J50" s="214">
        <v>488.241</v>
      </c>
    </row>
    <row r="51" ht="27.75" customHeight="1" spans="1:10">
      <c r="A51" s="210"/>
      <c r="B51" s="214">
        <v>4.88</v>
      </c>
      <c r="C51" s="214">
        <v>0.456</v>
      </c>
      <c r="D51" s="205" t="s">
        <v>87</v>
      </c>
      <c r="E51" s="215">
        <v>483.695</v>
      </c>
      <c r="F51" s="214">
        <v>484.407</v>
      </c>
      <c r="G51" s="235">
        <v>485.119</v>
      </c>
      <c r="H51" s="214">
        <v>485.831</v>
      </c>
      <c r="I51" s="214">
        <v>486.544</v>
      </c>
      <c r="J51" s="214">
        <v>487.256</v>
      </c>
    </row>
    <row r="52" ht="15.75" customHeight="1" spans="1:10">
      <c r="A52" s="210"/>
      <c r="B52" s="214">
        <v>4.87</v>
      </c>
      <c r="C52" s="214">
        <v>0.466</v>
      </c>
      <c r="D52" s="215">
        <v>481.997</v>
      </c>
      <c r="E52" s="215">
        <v>482.709</v>
      </c>
      <c r="F52" s="214">
        <v>483.421</v>
      </c>
      <c r="G52" s="235">
        <v>484.133</v>
      </c>
      <c r="H52" s="214">
        <v>484.846</v>
      </c>
      <c r="I52" s="214">
        <v>485.558</v>
      </c>
      <c r="J52" s="214">
        <v>486.27</v>
      </c>
    </row>
    <row r="53" ht="27.75" customHeight="1" spans="1:10">
      <c r="A53" s="210"/>
      <c r="B53" s="214">
        <v>4.86</v>
      </c>
      <c r="C53" s="214">
        <v>0.476</v>
      </c>
      <c r="D53" s="205" t="s">
        <v>88</v>
      </c>
      <c r="E53" s="215">
        <v>481.723</v>
      </c>
      <c r="F53" s="214">
        <v>482.435</v>
      </c>
      <c r="G53" s="235">
        <v>483.147</v>
      </c>
      <c r="H53" s="214">
        <v>483.86</v>
      </c>
      <c r="I53" s="214">
        <v>484.572</v>
      </c>
      <c r="J53" s="214">
        <v>485.284</v>
      </c>
    </row>
    <row r="54" ht="27.75" customHeight="1" spans="1:10">
      <c r="A54" s="210"/>
      <c r="B54" s="214">
        <v>4.85</v>
      </c>
      <c r="C54" s="214">
        <v>0.486</v>
      </c>
      <c r="D54" s="205" t="s">
        <v>89</v>
      </c>
      <c r="E54" s="215">
        <v>480.737</v>
      </c>
      <c r="F54" s="214">
        <v>481.449</v>
      </c>
      <c r="G54" s="235">
        <v>482.162</v>
      </c>
      <c r="H54" s="214">
        <v>482.874</v>
      </c>
      <c r="I54" s="214">
        <v>483.586</v>
      </c>
      <c r="J54" s="214">
        <v>484.298</v>
      </c>
    </row>
    <row r="55" ht="27.75" customHeight="1" spans="1:10">
      <c r="A55" s="210"/>
      <c r="B55" s="214">
        <v>4.84</v>
      </c>
      <c r="C55" s="214">
        <v>0.496</v>
      </c>
      <c r="D55" s="205" t="s">
        <v>90</v>
      </c>
      <c r="E55" s="215">
        <v>479.751</v>
      </c>
      <c r="F55" s="214">
        <v>480.464</v>
      </c>
      <c r="G55" s="235">
        <v>481.176</v>
      </c>
      <c r="H55" s="214">
        <v>481.888</v>
      </c>
      <c r="I55" s="214">
        <v>482.6</v>
      </c>
      <c r="J55" s="214">
        <v>483.312</v>
      </c>
    </row>
    <row r="56" ht="27.75" customHeight="1" spans="1:10">
      <c r="A56" s="210"/>
      <c r="B56" s="222">
        <v>4.83</v>
      </c>
      <c r="C56" s="222">
        <v>0.506</v>
      </c>
      <c r="D56" s="223" t="s">
        <v>91</v>
      </c>
      <c r="E56" s="224">
        <v>478.766</v>
      </c>
      <c r="F56" s="222">
        <v>479.478</v>
      </c>
      <c r="G56" s="258">
        <v>480.19</v>
      </c>
      <c r="H56" s="222">
        <v>480.902</v>
      </c>
      <c r="I56" s="222">
        <v>481.614</v>
      </c>
      <c r="J56" s="222">
        <v>482.326</v>
      </c>
    </row>
    <row r="57" spans="1:10">
      <c r="A57" s="205" t="s">
        <v>92</v>
      </c>
      <c r="B57" s="205"/>
      <c r="C57" s="205"/>
      <c r="D57" s="205"/>
      <c r="E57" s="205"/>
      <c r="F57" s="205"/>
      <c r="G57" s="205"/>
      <c r="H57" s="205"/>
      <c r="I57" s="205"/>
      <c r="J57" s="205"/>
    </row>
    <row r="58" ht="27" customHeight="1" spans="1:10">
      <c r="A58" s="213" t="s">
        <v>0</v>
      </c>
      <c r="B58" s="213"/>
      <c r="C58" s="213"/>
      <c r="D58" s="213"/>
      <c r="E58" s="213"/>
      <c r="F58" s="213"/>
      <c r="G58" s="213"/>
      <c r="H58" s="213"/>
      <c r="I58" s="213"/>
      <c r="J58" s="213"/>
    </row>
    <row r="59" spans="1:10">
      <c r="A59" s="204" t="s">
        <v>93</v>
      </c>
      <c r="B59" s="204"/>
      <c r="C59" s="204"/>
      <c r="D59" s="204"/>
      <c r="E59" s="204"/>
      <c r="F59" s="204"/>
      <c r="G59" s="204"/>
      <c r="H59" s="204"/>
      <c r="I59" s="204"/>
      <c r="J59" s="204"/>
    </row>
  </sheetData>
  <mergeCells count="14">
    <mergeCell ref="A1:J1"/>
    <mergeCell ref="A2:J2"/>
    <mergeCell ref="A3:J3"/>
    <mergeCell ref="D4:J4"/>
    <mergeCell ref="A6:J6"/>
    <mergeCell ref="A57:J57"/>
    <mergeCell ref="A58:J58"/>
    <mergeCell ref="A59:J59"/>
    <mergeCell ref="A12:A16"/>
    <mergeCell ref="A19:A24"/>
    <mergeCell ref="A28:A29"/>
    <mergeCell ref="A44:A45"/>
    <mergeCell ref="A50:A56"/>
    <mergeCell ref="A4:B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$A1:$XFD1048576"/>
    </sheetView>
  </sheetViews>
  <sheetFormatPr defaultColWidth="9" defaultRowHeight="13.8"/>
  <cols>
    <col min="1" max="1" width="13.625" customWidth="1"/>
    <col min="2" max="2" width="9.125" customWidth="1"/>
    <col min="3" max="3" width="12.125" customWidth="1"/>
    <col min="4" max="6" width="10.5" customWidth="1"/>
    <col min="7" max="7" width="9.75" customWidth="1"/>
    <col min="8" max="8" width="10.5" customWidth="1"/>
    <col min="9" max="9" width="7.125" customWidth="1"/>
  </cols>
  <sheetData>
    <row r="1" ht="18.75" customHeight="1" spans="1:9">
      <c r="A1" s="237" t="s">
        <v>1</v>
      </c>
      <c r="B1" s="237"/>
      <c r="C1" s="237"/>
      <c r="D1" s="237"/>
      <c r="E1" s="237"/>
      <c r="F1" s="237"/>
      <c r="G1" s="237"/>
      <c r="H1" s="237"/>
      <c r="I1" s="237"/>
    </row>
    <row r="2" ht="18.75" customHeight="1" spans="1:9">
      <c r="A2" s="238" t="s">
        <v>16</v>
      </c>
      <c r="B2" s="238"/>
      <c r="C2" s="238"/>
      <c r="D2" s="238"/>
      <c r="E2" s="238"/>
      <c r="F2" s="238"/>
      <c r="G2" s="238"/>
      <c r="H2" s="238"/>
      <c r="I2" s="238"/>
    </row>
    <row r="3" ht="16.5" customHeight="1" spans="1:9">
      <c r="A3" s="205" t="s">
        <v>94</v>
      </c>
      <c r="B3" s="205"/>
      <c r="C3" s="205"/>
      <c r="D3" s="205"/>
      <c r="E3" s="205"/>
      <c r="F3" s="205"/>
      <c r="G3" s="205"/>
      <c r="H3" s="205"/>
      <c r="I3" s="205"/>
    </row>
    <row r="4" ht="36" customHeight="1" spans="1:9">
      <c r="A4" s="239" t="s">
        <v>95</v>
      </c>
      <c r="B4" s="240" t="s">
        <v>19</v>
      </c>
      <c r="C4" s="212" t="s">
        <v>96</v>
      </c>
      <c r="D4" s="212"/>
      <c r="E4" s="212"/>
      <c r="F4" s="212"/>
      <c r="G4" s="212"/>
      <c r="H4" s="212"/>
      <c r="I4" s="212"/>
    </row>
    <row r="5" ht="24" customHeight="1" spans="1:9">
      <c r="A5" s="241" t="s">
        <v>97</v>
      </c>
      <c r="B5" s="242" t="s">
        <v>21</v>
      </c>
      <c r="C5" s="243" t="s">
        <v>22</v>
      </c>
      <c r="D5" s="242" t="s">
        <v>23</v>
      </c>
      <c r="E5" s="242" t="s">
        <v>24</v>
      </c>
      <c r="F5" s="242" t="s">
        <v>25</v>
      </c>
      <c r="G5" s="241" t="s">
        <v>26</v>
      </c>
      <c r="H5" s="242" t="s">
        <v>27</v>
      </c>
      <c r="I5" s="243" t="s">
        <v>28</v>
      </c>
    </row>
    <row r="6" ht="18.75" customHeight="1" spans="1:9">
      <c r="A6" s="212" t="s">
        <v>98</v>
      </c>
      <c r="B6" s="212"/>
      <c r="C6" s="212"/>
      <c r="D6" s="212"/>
      <c r="E6" s="212"/>
      <c r="F6" s="212"/>
      <c r="G6" s="212"/>
      <c r="H6" s="212"/>
      <c r="I6" s="212"/>
    </row>
    <row r="7" ht="18.75" customHeight="1" spans="1:9">
      <c r="A7" s="244">
        <v>4.83</v>
      </c>
      <c r="B7" s="245">
        <v>0.514</v>
      </c>
      <c r="C7" s="246" t="s">
        <v>99</v>
      </c>
      <c r="D7" s="247">
        <v>474.967</v>
      </c>
      <c r="E7" s="245">
        <v>475.358</v>
      </c>
      <c r="F7" s="245">
        <v>475.75</v>
      </c>
      <c r="G7" s="244">
        <v>476.142</v>
      </c>
      <c r="H7" s="247">
        <v>476.533</v>
      </c>
      <c r="I7" s="253">
        <v>476.9</v>
      </c>
    </row>
    <row r="8" ht="18.75" customHeight="1" spans="1:9">
      <c r="A8" s="205" t="s">
        <v>100</v>
      </c>
      <c r="B8" s="245">
        <v>0.524</v>
      </c>
      <c r="C8" s="246" t="s">
        <v>101</v>
      </c>
      <c r="D8" s="245">
        <v>473.986</v>
      </c>
      <c r="E8" s="245">
        <v>474.378</v>
      </c>
      <c r="F8" s="245">
        <v>474.769</v>
      </c>
      <c r="G8" s="248" t="s">
        <v>102</v>
      </c>
      <c r="H8" s="245">
        <v>475.552</v>
      </c>
      <c r="I8" s="254">
        <v>475.9</v>
      </c>
    </row>
    <row r="9" ht="18.75" customHeight="1" spans="1:9">
      <c r="A9" s="205" t="s">
        <v>103</v>
      </c>
      <c r="B9" s="245">
        <v>0.534</v>
      </c>
      <c r="C9" s="246" t="s">
        <v>104</v>
      </c>
      <c r="D9" s="245">
        <v>473.005</v>
      </c>
      <c r="E9" s="245">
        <v>473.397</v>
      </c>
      <c r="F9" s="238" t="s">
        <v>105</v>
      </c>
      <c r="G9" s="244">
        <v>474.18</v>
      </c>
      <c r="H9" s="245">
        <v>474.572</v>
      </c>
      <c r="I9" s="254">
        <v>474.9</v>
      </c>
    </row>
    <row r="10" ht="18.75" customHeight="1" spans="1:9">
      <c r="A10" s="205" t="s">
        <v>106</v>
      </c>
      <c r="B10" s="245">
        <v>0.544</v>
      </c>
      <c r="C10" s="249">
        <v>471.632</v>
      </c>
      <c r="D10" s="238" t="s">
        <v>107</v>
      </c>
      <c r="E10" s="238" t="s">
        <v>108</v>
      </c>
      <c r="F10" s="238" t="s">
        <v>109</v>
      </c>
      <c r="G10" s="244">
        <v>473.199</v>
      </c>
      <c r="H10" s="238" t="s">
        <v>110</v>
      </c>
      <c r="I10" s="254">
        <v>473.9</v>
      </c>
    </row>
    <row r="11" ht="18.75" customHeight="1" spans="1:9">
      <c r="A11" s="205" t="s">
        <v>111</v>
      </c>
      <c r="B11" s="245">
        <v>0.554</v>
      </c>
      <c r="C11" s="246" t="s">
        <v>112</v>
      </c>
      <c r="D11" s="238" t="s">
        <v>113</v>
      </c>
      <c r="E11" s="238" t="s">
        <v>114</v>
      </c>
      <c r="F11" s="245">
        <v>471.827</v>
      </c>
      <c r="G11" s="248" t="s">
        <v>115</v>
      </c>
      <c r="H11" s="238" t="s">
        <v>116</v>
      </c>
      <c r="I11" s="254">
        <v>473</v>
      </c>
    </row>
    <row r="12" ht="18.75" customHeight="1" spans="1:9">
      <c r="A12" s="244">
        <v>4.78</v>
      </c>
      <c r="B12" s="245">
        <v>0.564</v>
      </c>
      <c r="C12" s="249">
        <v>469.671</v>
      </c>
      <c r="D12" s="245">
        <v>470.062</v>
      </c>
      <c r="E12" s="238" t="s">
        <v>117</v>
      </c>
      <c r="F12" s="238" t="s">
        <v>118</v>
      </c>
      <c r="G12" s="244">
        <v>471.237</v>
      </c>
      <c r="H12" s="245">
        <v>471.629</v>
      </c>
      <c r="I12" s="254">
        <v>472</v>
      </c>
    </row>
    <row r="13" ht="18.75" customHeight="1" spans="1:9">
      <c r="A13" s="205" t="s">
        <v>119</v>
      </c>
      <c r="B13" s="245">
        <v>0.574</v>
      </c>
      <c r="C13" s="249">
        <v>468.69</v>
      </c>
      <c r="D13" s="238" t="s">
        <v>120</v>
      </c>
      <c r="E13" s="238" t="s">
        <v>121</v>
      </c>
      <c r="F13" s="245">
        <v>469.865</v>
      </c>
      <c r="G13" s="248" t="s">
        <v>122</v>
      </c>
      <c r="H13" s="238" t="s">
        <v>123</v>
      </c>
      <c r="I13" s="254">
        <v>471</v>
      </c>
    </row>
    <row r="14" ht="18.75" customHeight="1" spans="1:9">
      <c r="A14" s="244">
        <v>4.76</v>
      </c>
      <c r="B14" s="245">
        <v>0.584</v>
      </c>
      <c r="C14" s="249">
        <v>467.709</v>
      </c>
      <c r="D14" s="238" t="s">
        <v>124</v>
      </c>
      <c r="E14" s="238" t="s">
        <v>125</v>
      </c>
      <c r="F14" s="238" t="s">
        <v>126</v>
      </c>
      <c r="G14" s="244">
        <v>469.275</v>
      </c>
      <c r="H14" s="238" t="s">
        <v>127</v>
      </c>
      <c r="I14" s="254">
        <v>470</v>
      </c>
    </row>
    <row r="15" ht="18.75" customHeight="1" spans="1:9">
      <c r="A15" s="244">
        <v>4.75</v>
      </c>
      <c r="B15" s="245">
        <v>0.594</v>
      </c>
      <c r="C15" s="249">
        <v>466.728</v>
      </c>
      <c r="D15" s="238" t="s">
        <v>128</v>
      </c>
      <c r="E15" s="238" t="s">
        <v>129</v>
      </c>
      <c r="F15" s="245">
        <v>467.903</v>
      </c>
      <c r="G15" s="248" t="s">
        <v>130</v>
      </c>
      <c r="H15" s="238" t="s">
        <v>131</v>
      </c>
      <c r="I15" s="254">
        <v>469</v>
      </c>
    </row>
    <row r="16" ht="54" customHeight="1" spans="1:9">
      <c r="A16" s="205" t="s">
        <v>132</v>
      </c>
      <c r="B16" s="245">
        <v>0.604</v>
      </c>
      <c r="C16" s="205" t="s">
        <v>133</v>
      </c>
      <c r="D16" s="245">
        <v>466.139</v>
      </c>
      <c r="E16" s="245">
        <v>466.53</v>
      </c>
      <c r="F16" s="245">
        <v>466.922</v>
      </c>
      <c r="G16" s="248" t="s">
        <v>134</v>
      </c>
      <c r="H16" s="238" t="s">
        <v>135</v>
      </c>
      <c r="I16" s="254">
        <v>468</v>
      </c>
    </row>
    <row r="17" ht="18.75" customHeight="1" spans="1:9">
      <c r="A17" s="205" t="s">
        <v>136</v>
      </c>
      <c r="B17" s="245">
        <v>0.614</v>
      </c>
      <c r="C17" s="249">
        <v>464.766</v>
      </c>
      <c r="D17" s="245">
        <v>465.158</v>
      </c>
      <c r="E17" s="238" t="s">
        <v>137</v>
      </c>
      <c r="F17" s="245">
        <v>465.941</v>
      </c>
      <c r="G17" s="244">
        <v>466.333</v>
      </c>
      <c r="H17" s="245">
        <v>466.724</v>
      </c>
      <c r="I17" s="246" t="s">
        <v>138</v>
      </c>
    </row>
    <row r="18" ht="18.75" customHeight="1" spans="1:9">
      <c r="A18" s="205" t="s">
        <v>139</v>
      </c>
      <c r="B18" s="245">
        <v>0.624</v>
      </c>
      <c r="C18" s="249">
        <v>463.785</v>
      </c>
      <c r="D18" s="245">
        <v>464.177</v>
      </c>
      <c r="E18" s="238" t="s">
        <v>140</v>
      </c>
      <c r="F18" s="245">
        <v>464.96</v>
      </c>
      <c r="G18" s="248" t="s">
        <v>141</v>
      </c>
      <c r="H18" s="238" t="s">
        <v>142</v>
      </c>
      <c r="I18" s="246" t="s">
        <v>143</v>
      </c>
    </row>
    <row r="19" ht="18.75" customHeight="1" spans="1:9">
      <c r="A19" s="205" t="s">
        <v>144</v>
      </c>
      <c r="B19" s="245">
        <v>0.634</v>
      </c>
      <c r="C19" s="249">
        <v>462.804</v>
      </c>
      <c r="D19" s="238" t="s">
        <v>145</v>
      </c>
      <c r="E19" s="238" t="s">
        <v>146</v>
      </c>
      <c r="F19" s="245">
        <v>463.979</v>
      </c>
      <c r="G19" s="248" t="s">
        <v>147</v>
      </c>
      <c r="H19" s="245">
        <v>464.762</v>
      </c>
      <c r="I19" s="246" t="s">
        <v>148</v>
      </c>
    </row>
    <row r="20" ht="18.75" customHeight="1" spans="1:9">
      <c r="A20" s="244">
        <v>4.7</v>
      </c>
      <c r="B20" s="245">
        <v>0.644</v>
      </c>
      <c r="C20" s="249">
        <v>461.823</v>
      </c>
      <c r="D20" s="238" t="s">
        <v>149</v>
      </c>
      <c r="E20" s="238" t="s">
        <v>150</v>
      </c>
      <c r="F20" s="238" t="s">
        <v>151</v>
      </c>
      <c r="G20" s="244">
        <v>463.39</v>
      </c>
      <c r="H20" s="238" t="s">
        <v>152</v>
      </c>
      <c r="I20" s="246" t="s">
        <v>153</v>
      </c>
    </row>
    <row r="21" ht="36" customHeight="1" spans="1:9">
      <c r="A21" s="244">
        <v>4.69</v>
      </c>
      <c r="B21" s="245">
        <v>0.654</v>
      </c>
      <c r="C21" s="249">
        <v>460.842</v>
      </c>
      <c r="D21" s="245">
        <v>461.234</v>
      </c>
      <c r="E21" s="238" t="s">
        <v>154</v>
      </c>
      <c r="F21" s="238" t="s">
        <v>155</v>
      </c>
      <c r="G21" s="244">
        <v>462.409</v>
      </c>
      <c r="H21" s="245">
        <v>462.801</v>
      </c>
      <c r="I21" s="205" t="s">
        <v>156</v>
      </c>
    </row>
    <row r="22" ht="36" customHeight="1" spans="1:9">
      <c r="A22" s="244">
        <v>4.68</v>
      </c>
      <c r="B22" s="245">
        <v>0.664</v>
      </c>
      <c r="C22" s="205" t="s">
        <v>157</v>
      </c>
      <c r="D22" s="245">
        <v>460.253</v>
      </c>
      <c r="E22" s="238" t="s">
        <v>158</v>
      </c>
      <c r="F22" s="238" t="s">
        <v>159</v>
      </c>
      <c r="G22" s="248" t="s">
        <v>160</v>
      </c>
      <c r="H22" s="238" t="s">
        <v>161</v>
      </c>
      <c r="I22" s="246" t="s">
        <v>162</v>
      </c>
    </row>
    <row r="23" ht="36" customHeight="1" spans="1:9">
      <c r="A23" s="205" t="s">
        <v>163</v>
      </c>
      <c r="B23" s="245">
        <v>0.674</v>
      </c>
      <c r="C23" s="205" t="s">
        <v>164</v>
      </c>
      <c r="D23" s="245">
        <v>459.272</v>
      </c>
      <c r="E23" s="238" t="s">
        <v>165</v>
      </c>
      <c r="F23" s="245">
        <v>460.055</v>
      </c>
      <c r="G23" s="248" t="s">
        <v>166</v>
      </c>
      <c r="H23" s="245">
        <v>460.839</v>
      </c>
      <c r="I23" s="246" t="s">
        <v>167</v>
      </c>
    </row>
    <row r="24" ht="36" customHeight="1" spans="1:9">
      <c r="A24" s="205" t="s">
        <v>168</v>
      </c>
      <c r="B24" s="245">
        <v>0.684</v>
      </c>
      <c r="C24" s="249">
        <v>457.899</v>
      </c>
      <c r="D24" s="245">
        <v>458.291</v>
      </c>
      <c r="E24" s="245">
        <v>458.683</v>
      </c>
      <c r="F24" s="245">
        <v>459.074</v>
      </c>
      <c r="G24" s="244">
        <v>459.466</v>
      </c>
      <c r="H24" s="238" t="s">
        <v>169</v>
      </c>
      <c r="I24" s="246" t="s">
        <v>170</v>
      </c>
    </row>
    <row r="25" ht="36" customHeight="1" spans="1:9">
      <c r="A25" s="205" t="s">
        <v>171</v>
      </c>
      <c r="B25" s="245">
        <v>0.694</v>
      </c>
      <c r="C25" s="205" t="s">
        <v>172</v>
      </c>
      <c r="D25" s="245">
        <v>457.31</v>
      </c>
      <c r="E25" s="245">
        <v>457.702</v>
      </c>
      <c r="F25" s="245">
        <v>458.094</v>
      </c>
      <c r="G25" s="244">
        <v>458.485</v>
      </c>
      <c r="H25" s="245">
        <v>458.877</v>
      </c>
      <c r="I25" s="246" t="s">
        <v>173</v>
      </c>
    </row>
    <row r="26" ht="18.75" customHeight="1" spans="1:9">
      <c r="A26" s="205" t="s">
        <v>174</v>
      </c>
      <c r="B26" s="245">
        <v>0.704</v>
      </c>
      <c r="C26" s="246" t="s">
        <v>175</v>
      </c>
      <c r="D26" s="245">
        <v>456.329</v>
      </c>
      <c r="E26" s="238" t="s">
        <v>176</v>
      </c>
      <c r="F26" s="245">
        <v>457.113</v>
      </c>
      <c r="G26" s="248" t="s">
        <v>177</v>
      </c>
      <c r="H26" s="238" t="s">
        <v>178</v>
      </c>
      <c r="I26" s="246" t="s">
        <v>179</v>
      </c>
    </row>
    <row r="27" ht="54" customHeight="1" spans="1:9">
      <c r="A27" s="205" t="s">
        <v>180</v>
      </c>
      <c r="B27" s="245">
        <v>0.714</v>
      </c>
      <c r="C27" s="205" t="s">
        <v>181</v>
      </c>
      <c r="D27" s="245">
        <v>455.348</v>
      </c>
      <c r="E27" s="238" t="s">
        <v>182</v>
      </c>
      <c r="F27" s="245">
        <v>456.132</v>
      </c>
      <c r="G27" s="248" t="s">
        <v>183</v>
      </c>
      <c r="H27" s="245">
        <v>456.916</v>
      </c>
      <c r="I27" s="246" t="s">
        <v>184</v>
      </c>
    </row>
    <row r="28" ht="18.75" customHeight="1" spans="1:9">
      <c r="A28" s="244">
        <v>4.62</v>
      </c>
      <c r="B28" s="245">
        <v>0.724</v>
      </c>
      <c r="C28" s="249">
        <v>453.975</v>
      </c>
      <c r="D28" s="238" t="s">
        <v>185</v>
      </c>
      <c r="E28" s="238" t="s">
        <v>186</v>
      </c>
      <c r="F28" s="238" t="s">
        <v>187</v>
      </c>
      <c r="G28" s="244">
        <v>455.543</v>
      </c>
      <c r="H28" s="245">
        <v>455.936</v>
      </c>
      <c r="I28" s="246" t="s">
        <v>188</v>
      </c>
    </row>
    <row r="29" ht="36" customHeight="1" spans="1:9">
      <c r="A29" s="244">
        <v>4.61</v>
      </c>
      <c r="B29" s="245">
        <v>0.734</v>
      </c>
      <c r="C29" s="205" t="s">
        <v>189</v>
      </c>
      <c r="D29" s="245">
        <v>453.386</v>
      </c>
      <c r="E29" s="238" t="s">
        <v>190</v>
      </c>
      <c r="F29" s="245">
        <v>454.17</v>
      </c>
      <c r="G29" s="248" t="s">
        <v>191</v>
      </c>
      <c r="H29" s="238" t="s">
        <v>192</v>
      </c>
      <c r="I29" s="246" t="s">
        <v>193</v>
      </c>
    </row>
    <row r="30" ht="36" customHeight="1" spans="1:9">
      <c r="A30" s="244">
        <v>4.6</v>
      </c>
      <c r="B30" s="245">
        <v>0.744</v>
      </c>
      <c r="C30" s="205" t="s">
        <v>194</v>
      </c>
      <c r="D30" s="245">
        <v>452.405</v>
      </c>
      <c r="E30" s="238" t="s">
        <v>195</v>
      </c>
      <c r="F30" s="245">
        <v>453.189</v>
      </c>
      <c r="G30" s="248" t="s">
        <v>196</v>
      </c>
      <c r="H30" s="245">
        <v>453.975</v>
      </c>
      <c r="I30" s="246" t="s">
        <v>197</v>
      </c>
    </row>
    <row r="31" ht="36" customHeight="1" spans="1:9">
      <c r="A31" s="205" t="s">
        <v>198</v>
      </c>
      <c r="B31" s="245">
        <v>0.754</v>
      </c>
      <c r="C31" s="246" t="s">
        <v>199</v>
      </c>
      <c r="D31" s="245">
        <v>451.424</v>
      </c>
      <c r="E31" s="238" t="s">
        <v>200</v>
      </c>
      <c r="F31" s="238" t="s">
        <v>201</v>
      </c>
      <c r="G31" s="248" t="s">
        <v>202</v>
      </c>
      <c r="H31" s="238" t="s">
        <v>203</v>
      </c>
      <c r="I31" s="246" t="s">
        <v>204</v>
      </c>
    </row>
    <row r="32" ht="18.75" customHeight="1" spans="1:9">
      <c r="A32" s="205" t="s">
        <v>205</v>
      </c>
      <c r="B32" s="245">
        <v>0.764</v>
      </c>
      <c r="C32" s="246" t="s">
        <v>206</v>
      </c>
      <c r="D32" s="245">
        <v>-450.443</v>
      </c>
      <c r="E32" s="238" t="s">
        <v>207</v>
      </c>
      <c r="F32" s="238" t="s">
        <v>208</v>
      </c>
      <c r="G32" s="244">
        <v>451.621</v>
      </c>
      <c r="H32" s="238" t="s">
        <v>209</v>
      </c>
      <c r="I32" s="246" t="s">
        <v>210</v>
      </c>
    </row>
    <row r="33" ht="18.75" customHeight="1" spans="1:9">
      <c r="A33" s="205" t="s">
        <v>211</v>
      </c>
      <c r="B33" s="245">
        <v>0.774</v>
      </c>
      <c r="C33" s="246" t="s">
        <v>212</v>
      </c>
      <c r="D33" s="245">
        <v>449.462</v>
      </c>
      <c r="E33" s="238" t="s">
        <v>213</v>
      </c>
      <c r="F33" s="245">
        <v>450.247</v>
      </c>
      <c r="G33" s="248" t="s">
        <v>214</v>
      </c>
      <c r="H33" s="245">
        <v>451.036</v>
      </c>
      <c r="I33" s="254">
        <v>451.4</v>
      </c>
    </row>
    <row r="34" ht="18.75" customHeight="1" spans="1:9">
      <c r="A34" s="205" t="s">
        <v>215</v>
      </c>
      <c r="B34" s="245">
        <v>0.784</v>
      </c>
      <c r="C34" s="246" t="s">
        <v>216</v>
      </c>
      <c r="D34" s="245">
        <v>448.481</v>
      </c>
      <c r="E34" s="238" t="s">
        <v>217</v>
      </c>
      <c r="F34" s="245">
        <v>449.266</v>
      </c>
      <c r="G34" s="248" t="s">
        <v>218</v>
      </c>
      <c r="H34" s="238" t="s">
        <v>219</v>
      </c>
      <c r="I34" s="254">
        <v>450.4</v>
      </c>
    </row>
    <row r="35" ht="18.75" customHeight="1" spans="1:9">
      <c r="A35" s="205" t="s">
        <v>220</v>
      </c>
      <c r="B35" s="245">
        <v>0.794</v>
      </c>
      <c r="C35" s="246" t="s">
        <v>221</v>
      </c>
      <c r="D35" s="238" t="s">
        <v>222</v>
      </c>
      <c r="E35" s="238" t="s">
        <v>223</v>
      </c>
      <c r="F35" s="245">
        <v>448.287</v>
      </c>
      <c r="G35" s="248" t="s">
        <v>224</v>
      </c>
      <c r="H35" s="238" t="s">
        <v>225</v>
      </c>
      <c r="I35" s="246" t="s">
        <v>226</v>
      </c>
    </row>
    <row r="36" ht="18.75" customHeight="1" spans="1:9">
      <c r="A36" s="205" t="s">
        <v>227</v>
      </c>
      <c r="B36" s="245">
        <v>0.804</v>
      </c>
      <c r="C36" s="249">
        <v>446.129</v>
      </c>
      <c r="D36" s="245">
        <v>446.519</v>
      </c>
      <c r="E36" s="238" t="s">
        <v>228</v>
      </c>
      <c r="F36" s="238" t="s">
        <v>229</v>
      </c>
      <c r="G36" s="244">
        <v>447.702</v>
      </c>
      <c r="H36" s="238" t="s">
        <v>230</v>
      </c>
      <c r="I36" s="254">
        <v>448.4</v>
      </c>
    </row>
    <row r="37" ht="36" customHeight="1" spans="1:9">
      <c r="A37" s="205" t="s">
        <v>231</v>
      </c>
      <c r="B37" s="245">
        <v>0.814</v>
      </c>
      <c r="C37" s="205" t="s">
        <v>232</v>
      </c>
      <c r="D37" s="245">
        <v>445.538</v>
      </c>
      <c r="E37" s="238" t="s">
        <v>233</v>
      </c>
      <c r="F37" s="245">
        <v>446.328</v>
      </c>
      <c r="G37" s="248" t="s">
        <v>234</v>
      </c>
      <c r="H37" s="238" t="s">
        <v>235</v>
      </c>
      <c r="I37" s="246" t="s">
        <v>236</v>
      </c>
    </row>
    <row r="38" ht="18.75" customHeight="1" spans="1:9">
      <c r="A38" s="205" t="s">
        <v>237</v>
      </c>
      <c r="B38" s="245">
        <v>0.824</v>
      </c>
      <c r="C38" s="246" t="s">
        <v>238</v>
      </c>
      <c r="D38" s="245">
        <v>444.557</v>
      </c>
      <c r="E38" s="238" t="s">
        <v>239</v>
      </c>
      <c r="F38" s="245">
        <v>445.349</v>
      </c>
      <c r="G38" s="248" t="s">
        <v>240</v>
      </c>
      <c r="H38" s="238" t="s">
        <v>241</v>
      </c>
      <c r="I38" s="254">
        <v>446.5</v>
      </c>
    </row>
    <row r="39" ht="18.75" customHeight="1" spans="1:9">
      <c r="A39" s="205" t="s">
        <v>242</v>
      </c>
      <c r="B39" s="245">
        <v>0.834</v>
      </c>
      <c r="C39" s="246" t="s">
        <v>243</v>
      </c>
      <c r="D39" s="245">
        <v>443.581</v>
      </c>
      <c r="E39" s="245">
        <v>443.974</v>
      </c>
      <c r="F39" s="238" t="s">
        <v>244</v>
      </c>
      <c r="G39" s="244">
        <v>444.765</v>
      </c>
      <c r="H39" s="245">
        <v>445.161</v>
      </c>
      <c r="I39" s="254">
        <v>445.9</v>
      </c>
    </row>
    <row r="40" ht="36" customHeight="1" spans="1:9">
      <c r="A40" s="205" t="s">
        <v>245</v>
      </c>
      <c r="B40" s="245">
        <v>0.844</v>
      </c>
      <c r="C40" s="205" t="s">
        <v>246</v>
      </c>
      <c r="D40" s="245">
        <v>442.605</v>
      </c>
      <c r="E40" s="245">
        <v>442.996</v>
      </c>
      <c r="F40" s="245">
        <v>443.391</v>
      </c>
      <c r="G40" s="244">
        <v>443.787</v>
      </c>
      <c r="H40" s="245">
        <v>444.182</v>
      </c>
      <c r="I40" s="254">
        <v>444.9</v>
      </c>
    </row>
    <row r="41" ht="18.75" customHeight="1" spans="1:9">
      <c r="A41" s="205" t="s">
        <v>247</v>
      </c>
      <c r="B41" s="245">
        <v>0.854</v>
      </c>
      <c r="C41" s="246" t="s">
        <v>248</v>
      </c>
      <c r="D41" s="245">
        <v>441.628</v>
      </c>
      <c r="E41" s="238" t="s">
        <v>249</v>
      </c>
      <c r="F41" s="245">
        <v>442.413</v>
      </c>
      <c r="G41" s="248" t="s">
        <v>250</v>
      </c>
      <c r="H41" s="238" t="s">
        <v>251</v>
      </c>
      <c r="I41" s="254">
        <v>443.5</v>
      </c>
    </row>
    <row r="42" ht="18.75" customHeight="1" spans="1:9">
      <c r="A42" s="205" t="s">
        <v>252</v>
      </c>
      <c r="B42" s="245">
        <v>0.864</v>
      </c>
      <c r="C42" s="249">
        <v>440.262</v>
      </c>
      <c r="D42" s="245">
        <v>440.652</v>
      </c>
      <c r="E42" s="238" t="s">
        <v>253</v>
      </c>
      <c r="F42" s="245">
        <v>441.435</v>
      </c>
      <c r="G42" s="244">
        <v>441.83</v>
      </c>
      <c r="H42" s="245">
        <v>442.225</v>
      </c>
      <c r="I42" s="254">
        <v>442</v>
      </c>
    </row>
    <row r="43" ht="18.75" customHeight="1" spans="1:9">
      <c r="A43" s="205" t="s">
        <v>254</v>
      </c>
      <c r="B43" s="245">
        <v>0.874</v>
      </c>
      <c r="C43" s="249">
        <v>439.286</v>
      </c>
      <c r="D43" s="245">
        <v>439.676</v>
      </c>
      <c r="E43" s="245">
        <v>440.065</v>
      </c>
      <c r="F43" s="245">
        <v>440.458</v>
      </c>
      <c r="G43" s="244">
        <v>440.852</v>
      </c>
      <c r="H43" s="245">
        <v>441.247</v>
      </c>
      <c r="I43" s="254">
        <v>441.1</v>
      </c>
    </row>
    <row r="44" ht="18.75" customHeight="1" spans="1:9">
      <c r="A44" s="244">
        <v>4.46</v>
      </c>
      <c r="B44" s="245">
        <v>0.884</v>
      </c>
      <c r="C44" s="249">
        <v>438.309</v>
      </c>
      <c r="D44" s="245">
        <v>438.699</v>
      </c>
      <c r="E44" s="238" t="s">
        <v>255</v>
      </c>
      <c r="F44" s="245">
        <v>439.48</v>
      </c>
      <c r="G44" s="248" t="s">
        <v>256</v>
      </c>
      <c r="H44" s="238" t="s">
        <v>257</v>
      </c>
      <c r="I44" s="254">
        <v>440.1</v>
      </c>
    </row>
    <row r="45" ht="36" customHeight="1" spans="1:9">
      <c r="A45" s="205" t="s">
        <v>258</v>
      </c>
      <c r="B45" s="245">
        <v>0.894</v>
      </c>
      <c r="C45" s="249">
        <v>437.333</v>
      </c>
      <c r="D45" s="245">
        <v>437.723</v>
      </c>
      <c r="E45" s="250">
        <v>438113</v>
      </c>
      <c r="F45" s="250">
        <v>438503</v>
      </c>
      <c r="G45" s="244">
        <v>438.897</v>
      </c>
      <c r="H45" s="245">
        <v>439.291</v>
      </c>
      <c r="I45" s="254">
        <v>439.1</v>
      </c>
    </row>
    <row r="46" ht="36" customHeight="1" spans="1:9">
      <c r="A46" s="205" t="s">
        <v>259</v>
      </c>
      <c r="B46" s="245">
        <v>0.904</v>
      </c>
      <c r="C46" s="249">
        <v>436.356</v>
      </c>
      <c r="D46" s="245">
        <v>436.746</v>
      </c>
      <c r="E46" s="245">
        <v>437.136</v>
      </c>
      <c r="F46" s="250">
        <v>437527</v>
      </c>
      <c r="G46" s="244">
        <v>437.919</v>
      </c>
      <c r="H46" s="245">
        <v>438.313</v>
      </c>
      <c r="I46" s="246" t="s">
        <v>260</v>
      </c>
    </row>
    <row r="47" ht="18.75" customHeight="1" spans="1:9">
      <c r="A47" s="244">
        <v>4.43</v>
      </c>
      <c r="B47" s="245">
        <v>0.914</v>
      </c>
      <c r="C47" s="246" t="s">
        <v>261</v>
      </c>
      <c r="D47" s="250">
        <v>435770</v>
      </c>
      <c r="E47" s="245">
        <v>436.16</v>
      </c>
      <c r="F47" s="250">
        <v>436560</v>
      </c>
      <c r="G47" s="251">
        <v>436040</v>
      </c>
      <c r="H47" s="213" t="s">
        <v>0</v>
      </c>
      <c r="I47" s="213" t="s">
        <v>0</v>
      </c>
    </row>
    <row r="48" ht="18.75" customHeight="1" spans="1:9">
      <c r="A48" s="244">
        <v>4.42</v>
      </c>
      <c r="B48" s="245">
        <v>0.924</v>
      </c>
      <c r="C48" s="249">
        <v>434.404</v>
      </c>
      <c r="D48" s="245">
        <v>434.794</v>
      </c>
      <c r="E48" s="245">
        <v>486.184</v>
      </c>
      <c r="F48" s="252">
        <v>435.5</v>
      </c>
      <c r="G48" s="213" t="s">
        <v>0</v>
      </c>
      <c r="H48" s="213" t="s">
        <v>0</v>
      </c>
      <c r="I48" s="213" t="s">
        <v>0</v>
      </c>
    </row>
    <row r="49" spans="1:9">
      <c r="A49" s="205" t="s">
        <v>262</v>
      </c>
      <c r="B49" s="205"/>
      <c r="C49" s="205"/>
      <c r="D49" s="205"/>
      <c r="E49" s="205"/>
      <c r="F49" s="205"/>
      <c r="G49" s="205"/>
      <c r="H49" s="205"/>
      <c r="I49" s="205"/>
    </row>
    <row r="50" ht="31.5" customHeight="1" spans="1:9">
      <c r="A50" s="213" t="s">
        <v>0</v>
      </c>
      <c r="B50" s="213"/>
      <c r="C50" s="213"/>
      <c r="D50" s="213"/>
      <c r="E50" s="213"/>
      <c r="F50" s="213"/>
      <c r="G50" s="213"/>
      <c r="H50" s="213"/>
      <c r="I50" s="213"/>
    </row>
  </sheetData>
  <mergeCells count="7">
    <mergeCell ref="A1:I1"/>
    <mergeCell ref="A2:I2"/>
    <mergeCell ref="A3:I3"/>
    <mergeCell ref="C4:I4"/>
    <mergeCell ref="A6:I6"/>
    <mergeCell ref="A49:I49"/>
    <mergeCell ref="A50:I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A1" sqref="$A1:$XFD1048576"/>
    </sheetView>
  </sheetViews>
  <sheetFormatPr defaultColWidth="9" defaultRowHeight="13.8"/>
  <cols>
    <col min="1" max="1" width="12" customWidth="1"/>
    <col min="2" max="2" width="8.25" customWidth="1"/>
    <col min="3" max="3" width="11.125" customWidth="1"/>
    <col min="4" max="4" width="8.75" customWidth="1"/>
    <col min="5" max="5" width="9.5" customWidth="1"/>
    <col min="6" max="6" width="8.25" customWidth="1"/>
    <col min="7" max="7" width="9.25" customWidth="1"/>
    <col min="8" max="8" width="9" customWidth="1"/>
    <col min="9" max="9" width="8.75" customWidth="1"/>
  </cols>
  <sheetData>
    <row r="1" ht="16.5" customHeight="1" spans="1:9">
      <c r="A1" s="203" t="s">
        <v>1</v>
      </c>
      <c r="B1" s="203"/>
      <c r="C1" s="203"/>
      <c r="D1" s="203"/>
      <c r="E1" s="203"/>
      <c r="F1" s="203"/>
      <c r="G1" s="203"/>
      <c r="H1" s="203"/>
      <c r="I1" s="203"/>
    </row>
    <row r="2" spans="1:9">
      <c r="A2" s="204" t="s">
        <v>16</v>
      </c>
      <c r="B2" s="204"/>
      <c r="C2" s="204"/>
      <c r="D2" s="204"/>
      <c r="E2" s="204"/>
      <c r="F2" s="204"/>
      <c r="G2" s="204"/>
      <c r="H2" s="204"/>
      <c r="I2" s="204"/>
    </row>
    <row r="3" spans="1:9">
      <c r="A3" s="216" t="s">
        <v>263</v>
      </c>
      <c r="B3" s="216"/>
      <c r="C3" s="216"/>
      <c r="D3" s="216"/>
      <c r="E3" s="216"/>
      <c r="F3" s="216"/>
      <c r="G3" s="216"/>
      <c r="H3" s="216"/>
      <c r="I3" s="216"/>
    </row>
    <row r="4" ht="21" customHeight="1" spans="1:9">
      <c r="A4" s="226" t="s">
        <v>264</v>
      </c>
      <c r="B4" s="227" t="s">
        <v>265</v>
      </c>
      <c r="C4" s="208" t="s">
        <v>20</v>
      </c>
      <c r="D4" s="208"/>
      <c r="E4" s="208"/>
      <c r="F4" s="208"/>
      <c r="G4" s="208"/>
      <c r="H4" s="208"/>
      <c r="I4" s="208"/>
    </row>
    <row r="5" ht="21" customHeight="1" spans="1:9">
      <c r="A5" s="226"/>
      <c r="B5" s="227"/>
      <c r="C5" s="234" t="s">
        <v>266</v>
      </c>
      <c r="D5" s="211" t="s">
        <v>23</v>
      </c>
      <c r="E5" s="209" t="s">
        <v>24</v>
      </c>
      <c r="F5" s="211" t="s">
        <v>25</v>
      </c>
      <c r="G5" s="211" t="s">
        <v>26</v>
      </c>
      <c r="H5" s="211" t="s">
        <v>27</v>
      </c>
      <c r="I5" s="211" t="s">
        <v>28</v>
      </c>
    </row>
    <row r="6" ht="15.75" customHeight="1" spans="1:9">
      <c r="A6" s="212" t="s">
        <v>267</v>
      </c>
      <c r="B6" s="212"/>
      <c r="C6" s="212"/>
      <c r="D6" s="212"/>
      <c r="E6" s="212"/>
      <c r="F6" s="212"/>
      <c r="G6" s="212"/>
      <c r="H6" s="212"/>
      <c r="I6" s="212"/>
    </row>
    <row r="7" spans="1:9">
      <c r="A7" s="235">
        <v>4.76</v>
      </c>
      <c r="B7" s="214">
        <v>0.509</v>
      </c>
      <c r="C7" s="236">
        <v>523.392</v>
      </c>
      <c r="D7" s="215">
        <v>523.655</v>
      </c>
      <c r="E7" s="214">
        <v>523.918</v>
      </c>
      <c r="F7" s="215">
        <v>524.18</v>
      </c>
      <c r="G7" s="215">
        <v>524.443</v>
      </c>
      <c r="H7" s="215">
        <v>524.706</v>
      </c>
      <c r="I7" s="215">
        <v>524.968</v>
      </c>
    </row>
    <row r="8" spans="1:9">
      <c r="A8" s="235">
        <v>4.75</v>
      </c>
      <c r="B8" s="214">
        <v>0.519</v>
      </c>
      <c r="C8" s="220" t="s">
        <v>268</v>
      </c>
      <c r="D8" s="215">
        <v>522.564</v>
      </c>
      <c r="E8" s="214">
        <v>522.826</v>
      </c>
      <c r="F8" s="215">
        <v>523.089</v>
      </c>
      <c r="G8" s="215">
        <v>523.352</v>
      </c>
      <c r="H8" s="215">
        <v>523.614</v>
      </c>
      <c r="I8" s="215">
        <v>523.877</v>
      </c>
    </row>
    <row r="9" ht="14.4" spans="1:9">
      <c r="A9" s="205" t="s">
        <v>269</v>
      </c>
      <c r="B9" s="214">
        <v>0.529</v>
      </c>
      <c r="C9" s="220" t="s">
        <v>270</v>
      </c>
      <c r="D9" s="215">
        <v>521.472</v>
      </c>
      <c r="E9" s="214">
        <v>521.735</v>
      </c>
      <c r="F9" s="215">
        <v>521.998</v>
      </c>
      <c r="G9" s="215">
        <v>522.26</v>
      </c>
      <c r="H9" s="215">
        <v>522.523</v>
      </c>
      <c r="I9" s="215">
        <v>522.786</v>
      </c>
    </row>
    <row r="10" ht="14.4" spans="1:9">
      <c r="A10" s="205" t="s">
        <v>271</v>
      </c>
      <c r="B10" s="214">
        <v>0.539</v>
      </c>
      <c r="C10" s="220" t="s">
        <v>272</v>
      </c>
      <c r="D10" s="215">
        <v>520.381</v>
      </c>
      <c r="E10" s="214">
        <v>520.644</v>
      </c>
      <c r="F10" s="215">
        <v>520.906</v>
      </c>
      <c r="G10" s="215">
        <v>521.169</v>
      </c>
      <c r="H10" s="215">
        <v>521.432</v>
      </c>
      <c r="I10" s="215">
        <v>521.694</v>
      </c>
    </row>
    <row r="11" ht="14.4" spans="1:9">
      <c r="A11" s="205" t="s">
        <v>273</v>
      </c>
      <c r="B11" s="214">
        <v>0.549</v>
      </c>
      <c r="C11" s="220" t="s">
        <v>274</v>
      </c>
      <c r="D11" s="215">
        <v>519.29</v>
      </c>
      <c r="E11" s="214">
        <v>519.552</v>
      </c>
      <c r="F11" s="215">
        <v>519.815</v>
      </c>
      <c r="G11" s="215">
        <v>520.078</v>
      </c>
      <c r="H11" s="215">
        <v>520.34</v>
      </c>
      <c r="I11" s="215">
        <v>520.603</v>
      </c>
    </row>
    <row r="12" ht="27.75" customHeight="1" spans="1:9">
      <c r="A12" s="205" t="s">
        <v>275</v>
      </c>
      <c r="B12" s="214">
        <v>0.559</v>
      </c>
      <c r="C12" s="205" t="s">
        <v>276</v>
      </c>
      <c r="D12" s="215">
        <v>518.199</v>
      </c>
      <c r="E12" s="214">
        <v>518.461</v>
      </c>
      <c r="F12" s="215">
        <v>518.724</v>
      </c>
      <c r="G12" s="215">
        <v>518.986</v>
      </c>
      <c r="H12" s="215">
        <v>519.249</v>
      </c>
      <c r="I12" s="215">
        <v>519.51</v>
      </c>
    </row>
    <row r="13" ht="27.75" customHeight="1" spans="1:9">
      <c r="A13" s="235">
        <v>4.7</v>
      </c>
      <c r="B13" s="214">
        <v>0.569</v>
      </c>
      <c r="C13" s="205" t="s">
        <v>277</v>
      </c>
      <c r="D13" s="215">
        <v>517.107</v>
      </c>
      <c r="E13" s="214">
        <v>517.37</v>
      </c>
      <c r="F13" s="215">
        <v>517.632</v>
      </c>
      <c r="G13" s="220" t="s">
        <v>278</v>
      </c>
      <c r="H13" s="215">
        <v>518.158</v>
      </c>
      <c r="I13" s="215">
        <v>518.417</v>
      </c>
    </row>
    <row r="14" ht="27.75" customHeight="1" spans="1:9">
      <c r="A14" s="205" t="s">
        <v>279</v>
      </c>
      <c r="B14" s="214">
        <v>0.579</v>
      </c>
      <c r="C14" s="215">
        <v>515.753</v>
      </c>
      <c r="D14" s="215">
        <v>516.016</v>
      </c>
      <c r="E14" s="214">
        <v>516.279</v>
      </c>
      <c r="F14" s="215">
        <v>516.541</v>
      </c>
      <c r="G14" s="215">
        <v>516.804</v>
      </c>
      <c r="H14" s="215">
        <v>517.066</v>
      </c>
      <c r="I14" s="215">
        <v>517.324</v>
      </c>
    </row>
    <row r="15" ht="27.75" customHeight="1" spans="1:9">
      <c r="A15" s="205" t="s">
        <v>280</v>
      </c>
      <c r="B15" s="214">
        <v>0.589</v>
      </c>
      <c r="C15" s="205" t="s">
        <v>281</v>
      </c>
      <c r="D15" s="215">
        <v>514.925</v>
      </c>
      <c r="E15" s="214">
        <v>515.187</v>
      </c>
      <c r="F15" s="215">
        <v>515.45</v>
      </c>
      <c r="G15" s="215">
        <v>515.712</v>
      </c>
      <c r="H15" s="215">
        <v>515.975</v>
      </c>
      <c r="I15" s="215">
        <v>516.23</v>
      </c>
    </row>
    <row r="16" ht="27.75" customHeight="1" spans="1:9">
      <c r="A16" s="205" t="s">
        <v>282</v>
      </c>
      <c r="B16" s="214">
        <v>0.599</v>
      </c>
      <c r="C16" s="205" t="s">
        <v>283</v>
      </c>
      <c r="D16" s="215">
        <v>513.833</v>
      </c>
      <c r="E16" s="214">
        <v>514.096</v>
      </c>
      <c r="F16" s="215">
        <v>514.359</v>
      </c>
      <c r="G16" s="215">
        <v>514.621</v>
      </c>
      <c r="H16" s="215">
        <v>514.882</v>
      </c>
      <c r="I16" s="215">
        <v>515.135</v>
      </c>
    </row>
    <row r="17" ht="15.75" customHeight="1" spans="1:9">
      <c r="A17" s="205" t="s">
        <v>284</v>
      </c>
      <c r="B17" s="214">
        <v>0.609</v>
      </c>
      <c r="C17" s="220" t="s">
        <v>285</v>
      </c>
      <c r="D17" s="215">
        <v>512.742</v>
      </c>
      <c r="E17" s="214">
        <v>513.005</v>
      </c>
      <c r="F17" s="215">
        <v>513.267</v>
      </c>
      <c r="G17" s="215">
        <v>513.53</v>
      </c>
      <c r="H17" s="215">
        <v>513.789</v>
      </c>
      <c r="I17" s="215">
        <v>514.04</v>
      </c>
    </row>
    <row r="18" ht="14.4" spans="1:9">
      <c r="A18" s="205" t="s">
        <v>286</v>
      </c>
      <c r="B18" s="214">
        <v>0.619</v>
      </c>
      <c r="C18" s="220" t="s">
        <v>287</v>
      </c>
      <c r="D18" s="215">
        <v>511.651</v>
      </c>
      <c r="E18" s="214">
        <v>511.914</v>
      </c>
      <c r="F18" s="215">
        <v>512.176</v>
      </c>
      <c r="G18" s="215">
        <v>512.439</v>
      </c>
      <c r="H18" s="215">
        <v>512.695</v>
      </c>
      <c r="I18" s="215">
        <v>512.945</v>
      </c>
    </row>
    <row r="19" ht="27.75" customHeight="1" spans="1:9">
      <c r="A19" s="205" t="s">
        <v>288</v>
      </c>
      <c r="B19" s="214">
        <v>0.629</v>
      </c>
      <c r="C19" s="205" t="s">
        <v>289</v>
      </c>
      <c r="D19" s="215">
        <v>510.56</v>
      </c>
      <c r="E19" s="214">
        <v>510.822</v>
      </c>
      <c r="F19" s="215">
        <v>511.085</v>
      </c>
      <c r="G19" s="215">
        <v>511.347</v>
      </c>
      <c r="H19" s="215">
        <v>511.601</v>
      </c>
      <c r="I19" s="215">
        <v>511.849</v>
      </c>
    </row>
    <row r="20" ht="27.75" customHeight="1" spans="1:9">
      <c r="A20" s="205" t="s">
        <v>290</v>
      </c>
      <c r="B20" s="214">
        <v>0.639</v>
      </c>
      <c r="C20" s="205" t="s">
        <v>291</v>
      </c>
      <c r="D20" s="215">
        <v>509.468</v>
      </c>
      <c r="E20" s="214">
        <v>509.731</v>
      </c>
      <c r="F20" s="215">
        <v>509.993</v>
      </c>
      <c r="G20" s="215">
        <v>510.254</v>
      </c>
      <c r="H20" s="215">
        <v>510.506</v>
      </c>
      <c r="I20" s="215">
        <v>510.753</v>
      </c>
    </row>
    <row r="21" spans="1:9">
      <c r="A21" s="235">
        <v>4.62</v>
      </c>
      <c r="B21" s="214">
        <v>0.649</v>
      </c>
      <c r="C21" s="215">
        <v>508.115</v>
      </c>
      <c r="D21" s="215">
        <v>508.377</v>
      </c>
      <c r="E21" s="214">
        <v>508.64</v>
      </c>
      <c r="F21" s="215">
        <v>508.902</v>
      </c>
      <c r="G21" s="215">
        <v>509.161</v>
      </c>
      <c r="H21" s="215">
        <v>509.411</v>
      </c>
      <c r="I21" s="215">
        <v>509.656</v>
      </c>
    </row>
    <row r="22" ht="27.75" customHeight="1" spans="1:9">
      <c r="A22" s="205" t="s">
        <v>292</v>
      </c>
      <c r="B22" s="214">
        <v>0.659</v>
      </c>
      <c r="C22" s="205" t="s">
        <v>293</v>
      </c>
      <c r="D22" s="215">
        <v>507.286</v>
      </c>
      <c r="E22" s="214">
        <v>507.548</v>
      </c>
      <c r="F22" s="215">
        <v>507.811</v>
      </c>
      <c r="G22" s="215">
        <v>508.067</v>
      </c>
      <c r="H22" s="215">
        <v>508.314</v>
      </c>
      <c r="I22" s="215">
        <v>508.558</v>
      </c>
    </row>
    <row r="23" ht="27.75" customHeight="1" spans="1:9">
      <c r="A23" s="205" t="s">
        <v>294</v>
      </c>
      <c r="B23" s="214">
        <v>0.669</v>
      </c>
      <c r="C23" s="205" t="s">
        <v>295</v>
      </c>
      <c r="D23" s="215">
        <v>506.195</v>
      </c>
      <c r="E23" s="214">
        <v>506.457</v>
      </c>
      <c r="F23" s="215">
        <v>506.72</v>
      </c>
      <c r="G23" s="215">
        <v>506.972</v>
      </c>
      <c r="H23" s="215">
        <v>507.217</v>
      </c>
      <c r="I23" s="215">
        <v>507.461</v>
      </c>
    </row>
    <row r="24" ht="27.75" customHeight="1" spans="1:9">
      <c r="A24" s="205" t="s">
        <v>296</v>
      </c>
      <c r="B24" s="214">
        <v>0.679</v>
      </c>
      <c r="C24" s="205" t="s">
        <v>297</v>
      </c>
      <c r="D24" s="215">
        <v>505.104</v>
      </c>
      <c r="E24" s="214">
        <v>505.366</v>
      </c>
      <c r="F24" s="215">
        <v>505.627</v>
      </c>
      <c r="G24" s="215">
        <v>505.876</v>
      </c>
      <c r="H24" s="215">
        <v>506.12</v>
      </c>
      <c r="I24" s="215">
        <v>506.362</v>
      </c>
    </row>
    <row r="25" ht="27.75" customHeight="1" spans="1:9">
      <c r="A25" s="205" t="s">
        <v>298</v>
      </c>
      <c r="B25" s="214">
        <v>0.689</v>
      </c>
      <c r="C25" s="205" t="s">
        <v>299</v>
      </c>
      <c r="D25" s="215">
        <v>504.012</v>
      </c>
      <c r="E25" s="214">
        <v>504.275</v>
      </c>
      <c r="F25" s="215">
        <v>504.533</v>
      </c>
      <c r="G25" s="215">
        <v>504.779</v>
      </c>
      <c r="H25" s="215">
        <v>505.022</v>
      </c>
      <c r="I25" s="215">
        <v>505.263</v>
      </c>
    </row>
    <row r="26" ht="14.4" spans="1:9">
      <c r="A26" s="205" t="s">
        <v>300</v>
      </c>
      <c r="B26" s="214">
        <v>0.699</v>
      </c>
      <c r="C26" s="220" t="s">
        <v>301</v>
      </c>
      <c r="D26" s="215">
        <v>502.921</v>
      </c>
      <c r="E26" s="214">
        <v>503.183</v>
      </c>
      <c r="F26" s="215">
        <v>503.438</v>
      </c>
      <c r="G26" s="215">
        <v>503.682</v>
      </c>
      <c r="H26" s="215">
        <v>503.923</v>
      </c>
      <c r="I26" s="215">
        <v>504.164</v>
      </c>
    </row>
    <row r="27" ht="55.5" customHeight="1" spans="1:9">
      <c r="A27" s="205" t="s">
        <v>302</v>
      </c>
      <c r="B27" s="214">
        <v>0.709</v>
      </c>
      <c r="C27" s="205" t="s">
        <v>303</v>
      </c>
      <c r="D27" s="215">
        <v>501.83</v>
      </c>
      <c r="E27" s="214">
        <v>502.092</v>
      </c>
      <c r="F27" s="215">
        <v>502.341</v>
      </c>
      <c r="G27" s="215">
        <v>502.583</v>
      </c>
      <c r="H27" s="215">
        <v>502.824</v>
      </c>
      <c r="I27" s="215">
        <v>503.064</v>
      </c>
    </row>
    <row r="28" spans="1:9">
      <c r="A28" s="235">
        <v>4.55</v>
      </c>
      <c r="B28" s="214">
        <v>0.719</v>
      </c>
      <c r="C28" s="215">
        <v>500.472</v>
      </c>
      <c r="D28" s="215">
        <v>500.739</v>
      </c>
      <c r="E28" s="214">
        <v>500.999</v>
      </c>
      <c r="F28" s="215">
        <v>501.243</v>
      </c>
      <c r="G28" s="215">
        <v>501.484</v>
      </c>
      <c r="H28" s="215">
        <v>501.724</v>
      </c>
      <c r="I28" s="215">
        <v>501.963</v>
      </c>
    </row>
    <row r="29" ht="27.75" customHeight="1" spans="1:9">
      <c r="A29" s="205" t="s">
        <v>304</v>
      </c>
      <c r="B29" s="214">
        <v>0.729</v>
      </c>
      <c r="C29" s="205" t="s">
        <v>305</v>
      </c>
      <c r="D29" s="215">
        <v>499.647</v>
      </c>
      <c r="E29" s="214">
        <v>499.903</v>
      </c>
      <c r="F29" s="215">
        <v>500.144</v>
      </c>
      <c r="G29" s="215">
        <v>500.384</v>
      </c>
      <c r="H29" s="215">
        <v>500.623</v>
      </c>
      <c r="I29" s="215">
        <v>500.862</v>
      </c>
    </row>
    <row r="30" ht="27.75" customHeight="1" spans="1:9">
      <c r="A30" s="205" t="s">
        <v>306</v>
      </c>
      <c r="B30" s="214">
        <v>0.739</v>
      </c>
      <c r="C30" s="205" t="s">
        <v>307</v>
      </c>
      <c r="D30" s="215">
        <v>498.556</v>
      </c>
      <c r="E30" s="214">
        <v>498.805</v>
      </c>
      <c r="F30" s="215">
        <v>499.044</v>
      </c>
      <c r="G30" s="215">
        <v>499.283</v>
      </c>
      <c r="H30" s="215">
        <v>499.522</v>
      </c>
      <c r="I30" s="215">
        <v>499.761</v>
      </c>
    </row>
    <row r="31" ht="27.75" customHeight="1" spans="1:9">
      <c r="A31" s="205" t="s">
        <v>308</v>
      </c>
      <c r="B31" s="214">
        <v>0.749</v>
      </c>
      <c r="C31" s="205" t="s">
        <v>309</v>
      </c>
      <c r="D31" s="215">
        <v>497.465</v>
      </c>
      <c r="E31" s="204" t="s">
        <v>310</v>
      </c>
      <c r="F31" s="215">
        <v>497.942</v>
      </c>
      <c r="G31" s="215">
        <v>498.181</v>
      </c>
      <c r="H31" s="215">
        <v>498.42</v>
      </c>
      <c r="I31" s="220" t="s">
        <v>311</v>
      </c>
    </row>
    <row r="32" ht="14.4" spans="1:9">
      <c r="A32" s="205" t="s">
        <v>312</v>
      </c>
      <c r="B32" s="214">
        <v>0.759</v>
      </c>
      <c r="C32" s="220" t="s">
        <v>313</v>
      </c>
      <c r="D32" s="215">
        <v>496.351</v>
      </c>
      <c r="E32" s="214">
        <v>496.6</v>
      </c>
      <c r="F32" s="215">
        <v>496.84</v>
      </c>
      <c r="G32" s="215">
        <v>497.078</v>
      </c>
      <c r="H32" s="220" t="s">
        <v>314</v>
      </c>
      <c r="I32" s="215">
        <v>497.556</v>
      </c>
    </row>
    <row r="33" ht="14.4" spans="1:9">
      <c r="A33" s="205" t="s">
        <v>315</v>
      </c>
      <c r="B33" s="214">
        <v>0.769</v>
      </c>
      <c r="C33" s="220" t="s">
        <v>316</v>
      </c>
      <c r="D33" s="215">
        <v>495.236</v>
      </c>
      <c r="E33" s="214">
        <v>495.494</v>
      </c>
      <c r="F33" s="215">
        <v>495.735</v>
      </c>
      <c r="G33" s="215">
        <v>495.975</v>
      </c>
      <c r="H33" s="215">
        <v>496.214</v>
      </c>
      <c r="I33" s="220" t="s">
        <v>317</v>
      </c>
    </row>
    <row r="34" spans="1:9">
      <c r="A34" s="235">
        <v>4.49</v>
      </c>
      <c r="B34" s="214">
        <v>0.779</v>
      </c>
      <c r="C34" s="220" t="s">
        <v>318</v>
      </c>
      <c r="D34" s="220" t="s">
        <v>319</v>
      </c>
      <c r="E34" s="214">
        <v>494.386</v>
      </c>
      <c r="F34" s="215">
        <v>494.63</v>
      </c>
      <c r="G34" s="215">
        <v>494.871</v>
      </c>
      <c r="H34" s="215">
        <v>495.11</v>
      </c>
      <c r="I34" s="215">
        <v>495.35</v>
      </c>
    </row>
    <row r="35" ht="14.4" spans="1:9">
      <c r="A35" s="205" t="s">
        <v>320</v>
      </c>
      <c r="B35" s="214">
        <v>0.789</v>
      </c>
      <c r="C35" s="220" t="s">
        <v>321</v>
      </c>
      <c r="D35" s="215">
        <v>493.007</v>
      </c>
      <c r="E35" s="214">
        <v>493.274</v>
      </c>
      <c r="F35" s="215">
        <v>493.523</v>
      </c>
      <c r="G35" s="215">
        <v>493.766</v>
      </c>
      <c r="H35" s="215">
        <v>494.006</v>
      </c>
      <c r="I35" s="215">
        <v>494.245</v>
      </c>
    </row>
    <row r="36" ht="15.75" customHeight="1" spans="1:9">
      <c r="A36" s="205" t="s">
        <v>322</v>
      </c>
      <c r="B36" s="214">
        <v>0.799</v>
      </c>
      <c r="C36" s="220" t="s">
        <v>323</v>
      </c>
      <c r="D36" s="215">
        <v>491.893</v>
      </c>
      <c r="E36" s="214">
        <v>492.161</v>
      </c>
      <c r="F36" s="215">
        <v>492.415</v>
      </c>
      <c r="G36" s="215">
        <v>492.659</v>
      </c>
      <c r="H36" s="215">
        <v>492.901</v>
      </c>
      <c r="I36" s="215">
        <v>493.141</v>
      </c>
    </row>
    <row r="37" ht="27.75" customHeight="1" spans="1:9">
      <c r="A37" s="205" t="s">
        <v>324</v>
      </c>
      <c r="B37" s="214">
        <v>0.809</v>
      </c>
      <c r="C37" s="205" t="s">
        <v>325</v>
      </c>
      <c r="D37" s="215">
        <v>490.779</v>
      </c>
      <c r="E37" s="214">
        <v>491.047</v>
      </c>
      <c r="F37" s="215">
        <v>491.306</v>
      </c>
      <c r="G37" s="215">
        <v>491.553</v>
      </c>
      <c r="H37" s="215">
        <v>491.795</v>
      </c>
      <c r="I37" s="215">
        <v>492.036</v>
      </c>
    </row>
    <row r="38" ht="14.4" spans="1:9">
      <c r="A38" s="205" t="s">
        <v>326</v>
      </c>
      <c r="B38" s="214">
        <v>0.819</v>
      </c>
      <c r="C38" s="220" t="s">
        <v>327</v>
      </c>
      <c r="D38" s="215">
        <v>489.664</v>
      </c>
      <c r="E38" s="214">
        <v>489.932</v>
      </c>
      <c r="F38" s="215">
        <v>490.196</v>
      </c>
      <c r="G38" s="215">
        <v>490.445</v>
      </c>
      <c r="H38" s="215">
        <v>490.689</v>
      </c>
      <c r="I38" s="215">
        <v>490.931</v>
      </c>
    </row>
    <row r="39" ht="14.4" spans="1:9">
      <c r="A39" s="205" t="s">
        <v>328</v>
      </c>
      <c r="B39" s="214">
        <v>0.829</v>
      </c>
      <c r="C39" s="220" t="s">
        <v>329</v>
      </c>
      <c r="D39" s="215">
        <v>488.55</v>
      </c>
      <c r="E39" s="214">
        <v>488.818</v>
      </c>
      <c r="F39" s="215">
        <v>489.084</v>
      </c>
      <c r="G39" s="215">
        <v>489.336</v>
      </c>
      <c r="H39" s="215">
        <v>489.582</v>
      </c>
      <c r="I39" s="215">
        <v>489.824</v>
      </c>
    </row>
    <row r="40" ht="14.4" spans="1:9">
      <c r="A40" s="205" t="s">
        <v>330</v>
      </c>
      <c r="B40" s="214">
        <v>0.839</v>
      </c>
      <c r="C40" s="220" t="s">
        <v>331</v>
      </c>
      <c r="D40" s="215">
        <v>487.436</v>
      </c>
      <c r="E40" s="214">
        <v>487.703</v>
      </c>
      <c r="F40" s="215">
        <v>487.971</v>
      </c>
      <c r="G40" s="215">
        <v>488.227</v>
      </c>
      <c r="H40" s="215">
        <v>488.474</v>
      </c>
      <c r="I40" s="215">
        <v>488.718</v>
      </c>
    </row>
    <row r="41" ht="14.4" spans="1:9">
      <c r="A41" s="205" t="s">
        <v>332</v>
      </c>
      <c r="B41" s="214">
        <v>0.849</v>
      </c>
      <c r="C41" s="220" t="s">
        <v>333</v>
      </c>
      <c r="D41" s="215">
        <v>486.321</v>
      </c>
      <c r="E41" s="214">
        <v>486.589</v>
      </c>
      <c r="F41" s="215">
        <v>486.857</v>
      </c>
      <c r="G41" s="215">
        <v>487.117</v>
      </c>
      <c r="H41" s="215">
        <v>487.366</v>
      </c>
      <c r="I41" s="215">
        <v>487.611</v>
      </c>
    </row>
    <row r="42" ht="14.4" spans="1:9">
      <c r="A42" s="205" t="s">
        <v>334</v>
      </c>
      <c r="B42" s="214">
        <v>0.859</v>
      </c>
      <c r="C42" s="220" t="s">
        <v>335</v>
      </c>
      <c r="D42" s="215">
        <v>485.207</v>
      </c>
      <c r="E42" s="214">
        <v>485.475</v>
      </c>
      <c r="F42" s="215">
        <v>485.743</v>
      </c>
      <c r="G42" s="215">
        <v>486.006</v>
      </c>
      <c r="H42" s="220" t="s">
        <v>336</v>
      </c>
      <c r="I42" s="215">
        <v>486.503</v>
      </c>
    </row>
    <row r="43" ht="14.4" spans="1:9">
      <c r="A43" s="205" t="s">
        <v>337</v>
      </c>
      <c r="B43" s="214">
        <v>0.869</v>
      </c>
      <c r="C43" s="220" t="s">
        <v>338</v>
      </c>
      <c r="D43" s="215">
        <v>484.093</v>
      </c>
      <c r="E43" s="214">
        <v>484.36</v>
      </c>
      <c r="F43" s="215">
        <v>484.628</v>
      </c>
      <c r="G43" s="215">
        <v>484.894</v>
      </c>
      <c r="H43" s="215">
        <v>485.147</v>
      </c>
      <c r="I43" s="215">
        <v>485.395</v>
      </c>
    </row>
    <row r="44" ht="27.75" customHeight="1" spans="1:9">
      <c r="A44" s="205" t="s">
        <v>339</v>
      </c>
      <c r="B44" s="214">
        <v>0.879</v>
      </c>
      <c r="C44" s="220" t="s">
        <v>340</v>
      </c>
      <c r="D44" s="215">
        <v>482.978</v>
      </c>
      <c r="E44" s="214">
        <v>483.246</v>
      </c>
      <c r="F44" s="215">
        <v>483.514</v>
      </c>
      <c r="G44" s="215">
        <v>483.781</v>
      </c>
      <c r="H44" s="215">
        <v>484.037</v>
      </c>
      <c r="I44" s="215">
        <v>484.287</v>
      </c>
    </row>
    <row r="45" spans="1:9">
      <c r="A45" s="235">
        <v>4.38</v>
      </c>
      <c r="B45" s="214">
        <v>0.889</v>
      </c>
      <c r="C45" s="215">
        <v>481.596</v>
      </c>
      <c r="D45" s="215">
        <v>481.864</v>
      </c>
      <c r="E45" s="204" t="s">
        <v>341</v>
      </c>
      <c r="F45" s="215">
        <v>482.399</v>
      </c>
      <c r="G45" s="215">
        <v>482.667</v>
      </c>
      <c r="H45" s="215">
        <v>482.926</v>
      </c>
      <c r="I45" s="215">
        <v>483.178</v>
      </c>
    </row>
    <row r="46" ht="42" customHeight="1" spans="1:9">
      <c r="A46" s="205" t="s">
        <v>342</v>
      </c>
      <c r="B46" s="214">
        <v>0.899</v>
      </c>
      <c r="C46" s="205" t="s">
        <v>343</v>
      </c>
      <c r="D46" s="215">
        <v>480.75</v>
      </c>
      <c r="E46" s="214">
        <v>481.017</v>
      </c>
      <c r="F46" s="215">
        <v>481.285</v>
      </c>
      <c r="G46" s="215">
        <v>481.553</v>
      </c>
      <c r="H46" s="215">
        <v>481.815</v>
      </c>
      <c r="I46" s="215">
        <v>482.068</v>
      </c>
    </row>
    <row r="47" ht="14.4" spans="1:9">
      <c r="A47" s="205" t="s">
        <v>344</v>
      </c>
      <c r="B47" s="214">
        <v>0.909</v>
      </c>
      <c r="C47" s="220" t="s">
        <v>345</v>
      </c>
      <c r="D47" s="219">
        <v>479635</v>
      </c>
      <c r="E47" s="214">
        <v>479.903</v>
      </c>
      <c r="F47" s="215">
        <v>480.171</v>
      </c>
      <c r="G47" s="215">
        <v>480.438</v>
      </c>
      <c r="H47" s="215">
        <v>480.703</v>
      </c>
      <c r="I47" s="215">
        <v>480.958</v>
      </c>
    </row>
    <row r="48" ht="14.4" spans="1:9">
      <c r="A48" s="205" t="s">
        <v>346</v>
      </c>
      <c r="B48" s="214">
        <v>0.919</v>
      </c>
      <c r="C48" s="220" t="s">
        <v>347</v>
      </c>
      <c r="D48" s="215">
        <v>478.521</v>
      </c>
      <c r="E48" s="214">
        <v>478.789</v>
      </c>
      <c r="F48" s="219">
        <v>479056</v>
      </c>
      <c r="G48" s="215">
        <v>479.324</v>
      </c>
      <c r="H48" s="215">
        <v>479.59</v>
      </c>
      <c r="I48" s="215">
        <v>479.847</v>
      </c>
    </row>
    <row r="49" ht="14.4" spans="1:9">
      <c r="A49" s="205" t="s">
        <v>348</v>
      </c>
      <c r="B49" s="214">
        <v>0.929</v>
      </c>
      <c r="C49" s="220" t="s">
        <v>349</v>
      </c>
      <c r="D49" s="215">
        <v>477.406</v>
      </c>
      <c r="E49" s="204" t="s">
        <v>350</v>
      </c>
      <c r="F49" s="215">
        <v>477.942</v>
      </c>
      <c r="G49" s="215">
        <v>478.21</v>
      </c>
      <c r="H49" s="215">
        <v>478.477</v>
      </c>
      <c r="I49" s="215">
        <v>478.736</v>
      </c>
    </row>
    <row r="50" ht="14.4" spans="1:9">
      <c r="A50" s="205" t="s">
        <v>351</v>
      </c>
      <c r="B50" s="214">
        <v>0.939</v>
      </c>
      <c r="C50" s="220" t="s">
        <v>352</v>
      </c>
      <c r="D50" s="220" t="s">
        <v>353</v>
      </c>
      <c r="E50" s="204" t="s">
        <v>354</v>
      </c>
      <c r="F50" s="215">
        <v>476.828</v>
      </c>
      <c r="G50" s="215">
        <v>477.095</v>
      </c>
      <c r="H50" s="215">
        <v>477.363</v>
      </c>
      <c r="I50" s="215">
        <v>477.625</v>
      </c>
    </row>
    <row r="51" ht="27.75" customHeight="1" spans="1:9">
      <c r="A51" s="205" t="s">
        <v>355</v>
      </c>
      <c r="B51" s="214">
        <v>0.949</v>
      </c>
      <c r="C51" s="205" t="s">
        <v>356</v>
      </c>
      <c r="D51" s="215">
        <v>475.178</v>
      </c>
      <c r="E51" s="214">
        <v>475.446</v>
      </c>
      <c r="F51" s="215">
        <v>475.713</v>
      </c>
      <c r="G51" s="215">
        <v>475.981</v>
      </c>
      <c r="H51" s="215">
        <v>476.249</v>
      </c>
      <c r="I51" s="215">
        <v>476.512</v>
      </c>
    </row>
    <row r="52" spans="1:9">
      <c r="A52" s="235">
        <v>4.31</v>
      </c>
      <c r="B52" s="214">
        <v>0.959</v>
      </c>
      <c r="C52" s="220" t="s">
        <v>357</v>
      </c>
      <c r="D52" s="215">
        <v>474.064</v>
      </c>
      <c r="E52" s="214">
        <v>474.331</v>
      </c>
      <c r="F52" s="215">
        <v>474.599</v>
      </c>
      <c r="G52" s="215">
        <v>474.867</v>
      </c>
      <c r="H52" s="220" t="s">
        <v>358</v>
      </c>
      <c r="I52" s="215">
        <v>475.4</v>
      </c>
    </row>
    <row r="53" ht="27.75" customHeight="1" spans="1:9">
      <c r="A53" s="205" t="s">
        <v>359</v>
      </c>
      <c r="B53" s="214">
        <v>0.969</v>
      </c>
      <c r="C53" s="205" t="s">
        <v>360</v>
      </c>
      <c r="D53" s="215">
        <v>472.949</v>
      </c>
      <c r="E53" s="204" t="s">
        <v>361</v>
      </c>
      <c r="F53" s="215">
        <v>473.485</v>
      </c>
      <c r="G53" s="220" t="s">
        <v>362</v>
      </c>
      <c r="H53" s="215">
        <v>474.02</v>
      </c>
      <c r="I53" s="215">
        <v>474.287</v>
      </c>
    </row>
    <row r="54" ht="27.75" customHeight="1" spans="1:9">
      <c r="A54" s="205" t="s">
        <v>363</v>
      </c>
      <c r="B54" s="214">
        <v>0.979</v>
      </c>
      <c r="C54" s="205" t="s">
        <v>364</v>
      </c>
      <c r="D54" s="215">
        <v>471.835</v>
      </c>
      <c r="E54" s="204" t="s">
        <v>365</v>
      </c>
      <c r="F54" s="215">
        <v>472.37</v>
      </c>
      <c r="G54" s="215">
        <v>472.638</v>
      </c>
      <c r="H54" s="220" t="s">
        <v>366</v>
      </c>
      <c r="I54" s="215">
        <v>473.173</v>
      </c>
    </row>
    <row r="55" ht="27.75" customHeight="1" spans="1:9">
      <c r="A55" s="205" t="s">
        <v>367</v>
      </c>
      <c r="B55" s="214">
        <v>0.989</v>
      </c>
      <c r="C55" s="205" t="s">
        <v>368</v>
      </c>
      <c r="D55" s="215">
        <v>470.721</v>
      </c>
      <c r="E55" s="204" t="s">
        <v>369</v>
      </c>
      <c r="F55" s="215">
        <v>471.256</v>
      </c>
      <c r="G55" s="215">
        <v>471.523</v>
      </c>
      <c r="H55" s="215">
        <v>471.791</v>
      </c>
      <c r="I55" s="215">
        <v>472.059</v>
      </c>
    </row>
    <row r="56" ht="27.75" customHeight="1" spans="1:9">
      <c r="A56" s="223" t="s">
        <v>370</v>
      </c>
      <c r="B56" s="222">
        <v>0.999</v>
      </c>
      <c r="C56" s="224">
        <v>469.339</v>
      </c>
      <c r="D56" s="224">
        <v>469.606</v>
      </c>
      <c r="E56" s="222">
        <v>469.874</v>
      </c>
      <c r="F56" s="224">
        <v>470.141</v>
      </c>
      <c r="G56" s="224">
        <v>470.409</v>
      </c>
      <c r="H56" s="224">
        <v>470.677</v>
      </c>
      <c r="I56" s="224">
        <v>470.945</v>
      </c>
    </row>
    <row r="57" ht="9" customHeight="1" spans="1:9">
      <c r="A57" s="205" t="s">
        <v>371</v>
      </c>
      <c r="B57" s="205"/>
      <c r="C57" s="205"/>
      <c r="D57" s="205"/>
      <c r="E57" s="205"/>
      <c r="F57" s="205"/>
      <c r="G57" s="205"/>
      <c r="H57" s="205"/>
      <c r="I57" s="205"/>
    </row>
    <row r="58" spans="1:9">
      <c r="A58" s="205" t="s">
        <v>372</v>
      </c>
      <c r="B58" s="205"/>
      <c r="C58" s="205"/>
      <c r="D58" s="205"/>
      <c r="E58" s="205"/>
      <c r="F58" s="205"/>
      <c r="G58" s="205"/>
      <c r="H58" s="205"/>
      <c r="I58" s="205"/>
    </row>
    <row r="59" ht="9" customHeight="1" spans="1:9">
      <c r="A59" s="205" t="s">
        <v>373</v>
      </c>
      <c r="B59" s="205"/>
      <c r="C59" s="205"/>
      <c r="D59" s="205"/>
      <c r="E59" s="205"/>
      <c r="F59" s="205"/>
      <c r="G59" s="205"/>
      <c r="H59" s="205"/>
      <c r="I59" s="205"/>
    </row>
    <row r="60" spans="1:9">
      <c r="A60" s="205" t="s">
        <v>374</v>
      </c>
      <c r="B60" s="205"/>
      <c r="C60" s="205"/>
      <c r="D60" s="205"/>
      <c r="E60" s="205"/>
      <c r="F60" s="205"/>
      <c r="G60" s="205"/>
      <c r="H60" s="205"/>
      <c r="I60" s="205"/>
    </row>
    <row r="61" spans="1:9">
      <c r="A61" s="205" t="s">
        <v>374</v>
      </c>
      <c r="B61" s="205"/>
      <c r="C61" s="205"/>
      <c r="D61" s="205"/>
      <c r="E61" s="205"/>
      <c r="F61" s="205"/>
      <c r="G61" s="205"/>
      <c r="H61" s="205"/>
      <c r="I61" s="205"/>
    </row>
    <row r="62" spans="1:9">
      <c r="A62" s="205" t="s">
        <v>375</v>
      </c>
      <c r="B62" s="205"/>
      <c r="C62" s="205"/>
      <c r="D62" s="205"/>
      <c r="E62" s="205"/>
      <c r="F62" s="205"/>
      <c r="G62" s="205"/>
      <c r="H62" s="205"/>
      <c r="I62" s="205"/>
    </row>
    <row r="63" ht="25.5" customHeight="1" spans="1:9">
      <c r="A63" s="213" t="s">
        <v>0</v>
      </c>
      <c r="B63" s="213"/>
      <c r="C63" s="213"/>
      <c r="D63" s="213"/>
      <c r="E63" s="213"/>
      <c r="F63" s="213"/>
      <c r="G63" s="213"/>
      <c r="H63" s="213"/>
      <c r="I63" s="213"/>
    </row>
    <row r="64" spans="1:9">
      <c r="A64" s="204" t="s">
        <v>376</v>
      </c>
      <c r="B64" s="204"/>
      <c r="C64" s="204"/>
      <c r="D64" s="204"/>
      <c r="E64" s="204"/>
      <c r="F64" s="204"/>
      <c r="G64" s="204"/>
      <c r="H64" s="204"/>
      <c r="I64" s="204"/>
    </row>
  </sheetData>
  <mergeCells count="15">
    <mergeCell ref="A1:I1"/>
    <mergeCell ref="A2:I2"/>
    <mergeCell ref="A3:I3"/>
    <mergeCell ref="C4:I4"/>
    <mergeCell ref="A6:I6"/>
    <mergeCell ref="A57:I57"/>
    <mergeCell ref="A58:I58"/>
    <mergeCell ref="A59:I59"/>
    <mergeCell ref="A60:I60"/>
    <mergeCell ref="A61:I61"/>
    <mergeCell ref="A62:I62"/>
    <mergeCell ref="A63:I63"/>
    <mergeCell ref="A64:I64"/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25" customWidth="1"/>
    <col min="3" max="3" width="7.625" customWidth="1"/>
    <col min="4" max="4" width="10.5" customWidth="1"/>
    <col min="5" max="5" width="8.25" customWidth="1"/>
    <col min="6" max="6" width="9" customWidth="1"/>
    <col min="7" max="7" width="8.125" customWidth="1"/>
    <col min="8" max="8" width="8.5" customWidth="1"/>
    <col min="9" max="9" width="8.625" customWidth="1"/>
    <col min="10" max="10" width="8.75" customWidth="1"/>
    <col min="11" max="11" width="3.25" customWidth="1"/>
  </cols>
  <sheetData>
    <row r="1" spans="1:11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>
      <c r="A3" s="205" t="s">
        <v>377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ht="19.5" customHeight="1" spans="1:11">
      <c r="A4" s="226" t="s">
        <v>378</v>
      </c>
      <c r="B4" s="226"/>
      <c r="C4" s="227" t="s">
        <v>265</v>
      </c>
      <c r="D4" s="208" t="s">
        <v>20</v>
      </c>
      <c r="E4" s="208"/>
      <c r="F4" s="208"/>
      <c r="G4" s="208"/>
      <c r="H4" s="208"/>
      <c r="I4" s="208"/>
      <c r="J4" s="208"/>
      <c r="K4" s="233" t="s">
        <v>30</v>
      </c>
    </row>
    <row r="5" ht="21.75" customHeight="1" spans="1:11">
      <c r="A5" s="226"/>
      <c r="B5" s="226"/>
      <c r="C5" s="227"/>
      <c r="D5" s="209" t="s">
        <v>379</v>
      </c>
      <c r="E5" s="211" t="s">
        <v>23</v>
      </c>
      <c r="F5" s="209" t="s">
        <v>24</v>
      </c>
      <c r="G5" s="209" t="s">
        <v>25</v>
      </c>
      <c r="H5" s="211" t="s">
        <v>26</v>
      </c>
      <c r="I5" s="211" t="s">
        <v>27</v>
      </c>
      <c r="J5" s="209" t="s">
        <v>28</v>
      </c>
      <c r="K5" s="233"/>
    </row>
    <row r="6" spans="1:11">
      <c r="A6" s="212" t="s">
        <v>380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</row>
    <row r="7" spans="1:11">
      <c r="A7" s="228" t="s">
        <v>381</v>
      </c>
      <c r="B7" s="214">
        <v>4.8</v>
      </c>
      <c r="C7" s="214">
        <v>0.518</v>
      </c>
      <c r="D7" s="204" t="s">
        <v>382</v>
      </c>
      <c r="E7" s="215">
        <v>527.53</v>
      </c>
      <c r="F7" s="214">
        <v>527.797</v>
      </c>
      <c r="G7" s="214">
        <v>528.064</v>
      </c>
      <c r="H7" s="215">
        <v>528.331</v>
      </c>
      <c r="I7" s="215">
        <v>528.598</v>
      </c>
      <c r="J7" s="214">
        <v>528.864</v>
      </c>
      <c r="K7" s="213" t="s">
        <v>0</v>
      </c>
    </row>
    <row r="8" spans="1:11">
      <c r="A8" s="220" t="s">
        <v>30</v>
      </c>
      <c r="B8" s="214">
        <v>4.79</v>
      </c>
      <c r="C8" s="214">
        <v>0.528</v>
      </c>
      <c r="D8" s="204" t="s">
        <v>383</v>
      </c>
      <c r="E8" s="215">
        <v>526.438</v>
      </c>
      <c r="F8" s="214">
        <v>526.704</v>
      </c>
      <c r="G8" s="214">
        <v>526.971</v>
      </c>
      <c r="H8" s="215">
        <v>527.238</v>
      </c>
      <c r="I8" s="215">
        <v>527.505</v>
      </c>
      <c r="J8" s="214">
        <v>527.772</v>
      </c>
      <c r="K8" s="213" t="s">
        <v>0</v>
      </c>
    </row>
    <row r="9" spans="1:11">
      <c r="A9" s="220" t="s">
        <v>30</v>
      </c>
      <c r="B9" s="214">
        <v>4.78</v>
      </c>
      <c r="C9" s="214">
        <v>0.538</v>
      </c>
      <c r="D9" s="204" t="s">
        <v>384</v>
      </c>
      <c r="E9" s="215">
        <v>525.345</v>
      </c>
      <c r="F9" s="214">
        <v>525.612</v>
      </c>
      <c r="G9" s="214">
        <v>525.879</v>
      </c>
      <c r="H9" s="215">
        <v>526.146</v>
      </c>
      <c r="I9" s="215">
        <v>526.412</v>
      </c>
      <c r="J9" s="214">
        <v>526.679</v>
      </c>
      <c r="K9" s="213" t="s">
        <v>0</v>
      </c>
    </row>
    <row r="10" spans="1:11">
      <c r="A10" s="220" t="s">
        <v>30</v>
      </c>
      <c r="B10" s="214">
        <v>4.77</v>
      </c>
      <c r="C10" s="214">
        <v>0.548</v>
      </c>
      <c r="D10" s="204" t="s">
        <v>385</v>
      </c>
      <c r="E10" s="215">
        <v>524.252</v>
      </c>
      <c r="F10" s="214">
        <v>524.519</v>
      </c>
      <c r="G10" s="214">
        <v>524.786</v>
      </c>
      <c r="H10" s="215">
        <v>525.053</v>
      </c>
      <c r="I10" s="215">
        <v>525.32</v>
      </c>
      <c r="J10" s="214">
        <v>525.587</v>
      </c>
      <c r="K10" s="213" t="s">
        <v>0</v>
      </c>
    </row>
    <row r="11" spans="1:11">
      <c r="A11" s="220" t="s">
        <v>30</v>
      </c>
      <c r="B11" s="214">
        <v>4.76</v>
      </c>
      <c r="C11" s="214">
        <v>0.558</v>
      </c>
      <c r="D11" s="204" t="s">
        <v>386</v>
      </c>
      <c r="E11" s="215">
        <v>523.16</v>
      </c>
      <c r="F11" s="214">
        <v>523.427</v>
      </c>
      <c r="G11" s="214">
        <v>523.694</v>
      </c>
      <c r="H11" s="215">
        <v>523.961</v>
      </c>
      <c r="I11" s="215">
        <v>524.227</v>
      </c>
      <c r="J11" s="214">
        <v>524.494</v>
      </c>
      <c r="K11" s="213" t="s">
        <v>0</v>
      </c>
    </row>
    <row r="12" ht="21.75" customHeight="1" spans="1:11">
      <c r="A12" s="216" t="s">
        <v>387</v>
      </c>
      <c r="B12" s="214">
        <v>4.75</v>
      </c>
      <c r="C12" s="214">
        <v>0.568</v>
      </c>
      <c r="D12" s="204" t="s">
        <v>388</v>
      </c>
      <c r="E12" s="215">
        <v>522.067</v>
      </c>
      <c r="F12" s="214">
        <v>522.334</v>
      </c>
      <c r="G12" s="214">
        <v>522.601</v>
      </c>
      <c r="H12" s="215">
        <v>522.868</v>
      </c>
      <c r="I12" s="215">
        <v>523.135</v>
      </c>
      <c r="J12" s="214">
        <v>523.402</v>
      </c>
      <c r="K12" s="213" t="s">
        <v>0</v>
      </c>
    </row>
    <row r="13" ht="27.75" customHeight="1" spans="1:11">
      <c r="A13" s="216"/>
      <c r="B13" s="214">
        <v>4.74</v>
      </c>
      <c r="C13" s="214">
        <v>0.578</v>
      </c>
      <c r="D13" s="205" t="s">
        <v>389</v>
      </c>
      <c r="E13" s="215">
        <v>520.974</v>
      </c>
      <c r="F13" s="214">
        <v>521.241</v>
      </c>
      <c r="G13" s="214">
        <v>521.508</v>
      </c>
      <c r="H13" s="215">
        <v>521.775</v>
      </c>
      <c r="I13" s="215">
        <v>522.042</v>
      </c>
      <c r="J13" s="214">
        <v>522.309</v>
      </c>
      <c r="K13" s="213" t="s">
        <v>0</v>
      </c>
    </row>
    <row r="14" ht="21" customHeight="1" spans="1:11">
      <c r="A14" s="216"/>
      <c r="B14" s="214">
        <v>4.73</v>
      </c>
      <c r="C14" s="214">
        <v>0.588</v>
      </c>
      <c r="D14" s="205" t="s">
        <v>390</v>
      </c>
      <c r="E14" s="215">
        <v>519.882</v>
      </c>
      <c r="F14" s="214">
        <v>520.149</v>
      </c>
      <c r="G14" s="214">
        <v>520.416</v>
      </c>
      <c r="H14" s="215">
        <v>520.683</v>
      </c>
      <c r="I14" s="215">
        <v>520.95</v>
      </c>
      <c r="J14" s="214">
        <v>521.216</v>
      </c>
      <c r="K14" s="213" t="s">
        <v>0</v>
      </c>
    </row>
    <row r="15" ht="19.5" customHeight="1" spans="1:11">
      <c r="A15" s="216"/>
      <c r="B15" s="214">
        <v>4.72</v>
      </c>
      <c r="C15" s="214">
        <v>0.598</v>
      </c>
      <c r="D15" s="214">
        <v>518.522</v>
      </c>
      <c r="E15" s="215">
        <v>518.789</v>
      </c>
      <c r="F15" s="214">
        <v>519.056</v>
      </c>
      <c r="G15" s="214">
        <v>519.323</v>
      </c>
      <c r="H15" s="215">
        <v>519.59</v>
      </c>
      <c r="I15" s="215">
        <v>519.857</v>
      </c>
      <c r="J15" s="214">
        <v>520.124</v>
      </c>
      <c r="K15" s="213" t="s">
        <v>0</v>
      </c>
    </row>
    <row r="16" ht="42" customHeight="1" spans="1:11">
      <c r="A16" s="216"/>
      <c r="B16" s="214">
        <v>4.71</v>
      </c>
      <c r="C16" s="214">
        <v>0.608</v>
      </c>
      <c r="D16" s="205" t="s">
        <v>391</v>
      </c>
      <c r="E16" s="215">
        <v>517.696</v>
      </c>
      <c r="F16" s="214">
        <v>517.964</v>
      </c>
      <c r="G16" s="214">
        <v>518.231</v>
      </c>
      <c r="H16" s="215">
        <v>518.497</v>
      </c>
      <c r="I16" s="215">
        <v>518.764</v>
      </c>
      <c r="J16" s="214">
        <v>519.031</v>
      </c>
      <c r="K16" s="213" t="s">
        <v>0</v>
      </c>
    </row>
    <row r="17" ht="24" customHeight="1" spans="1:11">
      <c r="A17" s="216"/>
      <c r="B17" s="214">
        <v>4.7</v>
      </c>
      <c r="C17" s="214">
        <v>0.618</v>
      </c>
      <c r="D17" s="204" t="s">
        <v>392</v>
      </c>
      <c r="E17" s="215">
        <v>516.604</v>
      </c>
      <c r="F17" s="214">
        <v>516.871</v>
      </c>
      <c r="G17" s="214">
        <v>517.138</v>
      </c>
      <c r="H17" s="215">
        <v>517.405</v>
      </c>
      <c r="I17" s="215">
        <v>517.672</v>
      </c>
      <c r="J17" s="214">
        <v>517.939</v>
      </c>
      <c r="K17" s="213" t="s">
        <v>0</v>
      </c>
    </row>
    <row r="18" ht="19.5" customHeight="1" spans="1:11">
      <c r="A18" s="216"/>
      <c r="B18" s="214">
        <v>4.69</v>
      </c>
      <c r="C18" s="214">
        <v>0.628</v>
      </c>
      <c r="D18" s="204" t="s">
        <v>393</v>
      </c>
      <c r="E18" s="215">
        <v>515.511</v>
      </c>
      <c r="F18" s="214">
        <v>515.778</v>
      </c>
      <c r="G18" s="214">
        <v>516.045</v>
      </c>
      <c r="H18" s="215">
        <v>516.312</v>
      </c>
      <c r="I18" s="215">
        <v>516.579</v>
      </c>
      <c r="J18" s="214">
        <v>516.847</v>
      </c>
      <c r="K18" s="213" t="s">
        <v>0</v>
      </c>
    </row>
    <row r="19" ht="27.75" customHeight="1" spans="1:11">
      <c r="A19" s="216"/>
      <c r="B19" s="214">
        <v>4.68</v>
      </c>
      <c r="C19" s="214">
        <v>0.638</v>
      </c>
      <c r="D19" s="205" t="s">
        <v>394</v>
      </c>
      <c r="E19" s="215">
        <v>514.418</v>
      </c>
      <c r="F19" s="214">
        <v>514.686</v>
      </c>
      <c r="G19" s="214">
        <v>514.953</v>
      </c>
      <c r="H19" s="215">
        <v>515.22</v>
      </c>
      <c r="I19" s="215">
        <v>515.487</v>
      </c>
      <c r="J19" s="214">
        <v>515.755</v>
      </c>
      <c r="K19" s="213" t="s">
        <v>0</v>
      </c>
    </row>
    <row r="20" ht="21" customHeight="1" spans="1:11">
      <c r="A20" s="216"/>
      <c r="B20" s="214">
        <v>4.67</v>
      </c>
      <c r="C20" s="214">
        <v>0.648</v>
      </c>
      <c r="D20" s="205" t="s">
        <v>395</v>
      </c>
      <c r="E20" s="215">
        <v>513.326</v>
      </c>
      <c r="F20" s="214">
        <v>513.593</v>
      </c>
      <c r="G20" s="214">
        <v>513.86</v>
      </c>
      <c r="H20" s="215">
        <v>514.127</v>
      </c>
      <c r="I20" s="215">
        <v>514.394</v>
      </c>
      <c r="J20" s="214">
        <v>514.663</v>
      </c>
      <c r="K20" s="213" t="s">
        <v>0</v>
      </c>
    </row>
    <row r="21" ht="19.5" customHeight="1" spans="1:11">
      <c r="A21" s="216"/>
      <c r="B21" s="214">
        <v>4.66</v>
      </c>
      <c r="C21" s="214">
        <v>0.658</v>
      </c>
      <c r="D21" s="214">
        <v>511.966</v>
      </c>
      <c r="E21" s="215">
        <v>512.233</v>
      </c>
      <c r="F21" s="214">
        <v>512.5</v>
      </c>
      <c r="G21" s="214">
        <v>512.767</v>
      </c>
      <c r="H21" s="215">
        <v>513.034</v>
      </c>
      <c r="I21" s="215">
        <v>513.302</v>
      </c>
      <c r="J21" s="214">
        <v>513.571</v>
      </c>
      <c r="K21" s="213" t="s">
        <v>0</v>
      </c>
    </row>
    <row r="22" ht="27.75" customHeight="1" spans="1:11">
      <c r="A22" s="216"/>
      <c r="B22" s="214">
        <v>4.65</v>
      </c>
      <c r="C22" s="214">
        <v>0.668</v>
      </c>
      <c r="D22" s="205" t="s">
        <v>396</v>
      </c>
      <c r="E22" s="215">
        <v>511.14</v>
      </c>
      <c r="F22" s="214">
        <v>511.408</v>
      </c>
      <c r="G22" s="214">
        <v>511.675</v>
      </c>
      <c r="H22" s="215">
        <v>511.942</v>
      </c>
      <c r="I22" s="215">
        <v>512.21</v>
      </c>
      <c r="J22" s="214">
        <v>512.479</v>
      </c>
      <c r="K22" s="213" t="s">
        <v>0</v>
      </c>
    </row>
    <row r="23" ht="27.75" customHeight="1" spans="1:11">
      <c r="A23" s="216"/>
      <c r="B23" s="214">
        <v>4.64</v>
      </c>
      <c r="C23" s="214">
        <v>0.678</v>
      </c>
      <c r="D23" s="205" t="s">
        <v>397</v>
      </c>
      <c r="E23" s="215">
        <v>510.048</v>
      </c>
      <c r="F23" s="214">
        <v>510.315</v>
      </c>
      <c r="G23" s="214">
        <v>510.582</v>
      </c>
      <c r="H23" s="215">
        <v>510.849</v>
      </c>
      <c r="I23" s="215">
        <v>511.118</v>
      </c>
      <c r="J23" s="214">
        <v>511.387</v>
      </c>
      <c r="K23" s="213" t="s">
        <v>0</v>
      </c>
    </row>
    <row r="24" ht="27.75" customHeight="1" spans="1:11">
      <c r="A24" s="216"/>
      <c r="B24" s="214">
        <v>4.63</v>
      </c>
      <c r="C24" s="214">
        <v>0.688</v>
      </c>
      <c r="D24" s="205" t="s">
        <v>398</v>
      </c>
      <c r="E24" s="215">
        <v>508.955</v>
      </c>
      <c r="F24" s="214">
        <v>509.222</v>
      </c>
      <c r="G24" s="214">
        <v>509.489</v>
      </c>
      <c r="H24" s="215">
        <v>509.757</v>
      </c>
      <c r="I24" s="215">
        <v>510.026</v>
      </c>
      <c r="J24" s="214">
        <v>510.295</v>
      </c>
      <c r="K24" s="213" t="s">
        <v>0</v>
      </c>
    </row>
    <row r="25" ht="27.75" customHeight="1" spans="1:11">
      <c r="A25" s="220" t="s">
        <v>30</v>
      </c>
      <c r="B25" s="214">
        <v>4.62</v>
      </c>
      <c r="C25" s="214">
        <v>0.698</v>
      </c>
      <c r="D25" s="205" t="s">
        <v>399</v>
      </c>
      <c r="E25" s="215">
        <v>507.862</v>
      </c>
      <c r="F25" s="214">
        <v>508.13</v>
      </c>
      <c r="G25" s="214">
        <v>508.397</v>
      </c>
      <c r="H25" s="215">
        <v>508.664</v>
      </c>
      <c r="I25" s="215">
        <v>508.934</v>
      </c>
      <c r="J25" s="214">
        <v>509.204</v>
      </c>
      <c r="K25" s="220" t="s">
        <v>30</v>
      </c>
    </row>
    <row r="26" spans="1:11">
      <c r="A26" s="220" t="s">
        <v>30</v>
      </c>
      <c r="B26" s="214">
        <v>4.61</v>
      </c>
      <c r="C26" s="214">
        <v>0.708</v>
      </c>
      <c r="D26" s="204" t="s">
        <v>400</v>
      </c>
      <c r="E26" s="215">
        <v>506.77</v>
      </c>
      <c r="F26" s="214">
        <v>507.037</v>
      </c>
      <c r="G26" s="214">
        <v>507.304</v>
      </c>
      <c r="H26" s="215">
        <v>507.572</v>
      </c>
      <c r="I26" s="215">
        <v>507.842</v>
      </c>
      <c r="J26" s="214">
        <v>508.112</v>
      </c>
      <c r="K26" s="213" t="s">
        <v>0</v>
      </c>
    </row>
    <row r="27" ht="27.75" customHeight="1" spans="1:11">
      <c r="A27" s="220" t="s">
        <v>30</v>
      </c>
      <c r="B27" s="229">
        <v>4.6</v>
      </c>
      <c r="C27" s="229">
        <v>0.718</v>
      </c>
      <c r="D27" s="205" t="s">
        <v>401</v>
      </c>
      <c r="E27" s="215">
        <v>505.677</v>
      </c>
      <c r="F27" s="214">
        <v>505.944</v>
      </c>
      <c r="G27" s="214">
        <v>506.211</v>
      </c>
      <c r="H27" s="215">
        <v>506.48</v>
      </c>
      <c r="I27" s="215">
        <v>506.75</v>
      </c>
      <c r="J27" s="214">
        <v>507.021</v>
      </c>
      <c r="K27" s="220" t="s">
        <v>30</v>
      </c>
    </row>
    <row r="28" ht="27.75" customHeight="1" spans="1:11">
      <c r="A28" s="217" t="s">
        <v>402</v>
      </c>
      <c r="B28" s="214">
        <v>4.59</v>
      </c>
      <c r="C28" s="214">
        <v>0.728</v>
      </c>
      <c r="D28" s="205" t="s">
        <v>403</v>
      </c>
      <c r="E28" s="215">
        <v>504.584</v>
      </c>
      <c r="F28" s="214">
        <v>504.851</v>
      </c>
      <c r="G28" s="214">
        <v>505.119</v>
      </c>
      <c r="H28" s="215">
        <v>505.388</v>
      </c>
      <c r="I28" s="215">
        <v>505.659</v>
      </c>
      <c r="J28" s="214">
        <v>505.929</v>
      </c>
      <c r="K28" s="213" t="s">
        <v>0</v>
      </c>
    </row>
    <row r="29" ht="27.75" customHeight="1" spans="1:11">
      <c r="A29" s="217"/>
      <c r="B29" s="214">
        <v>4.58</v>
      </c>
      <c r="C29" s="214">
        <v>0.738</v>
      </c>
      <c r="D29" s="205" t="s">
        <v>404</v>
      </c>
      <c r="E29" s="215">
        <v>503.491</v>
      </c>
      <c r="F29" s="214">
        <v>503.759</v>
      </c>
      <c r="G29" s="214">
        <v>504.027</v>
      </c>
      <c r="H29" s="215">
        <v>504.297</v>
      </c>
      <c r="I29" s="215">
        <v>504.567</v>
      </c>
      <c r="J29" s="214">
        <v>504.838</v>
      </c>
      <c r="K29" s="213" t="s">
        <v>0</v>
      </c>
    </row>
    <row r="30" ht="27.75" customHeight="1" spans="1:11">
      <c r="A30" s="220" t="s">
        <v>30</v>
      </c>
      <c r="B30" s="214">
        <v>4.57</v>
      </c>
      <c r="C30" s="214">
        <v>0.748</v>
      </c>
      <c r="D30" s="205" t="s">
        <v>405</v>
      </c>
      <c r="E30" s="215">
        <v>502.399</v>
      </c>
      <c r="F30" s="214">
        <v>502.666</v>
      </c>
      <c r="G30" s="214">
        <v>502.935</v>
      </c>
      <c r="H30" s="215">
        <v>503.205</v>
      </c>
      <c r="I30" s="215">
        <v>503.476</v>
      </c>
      <c r="J30" s="214">
        <v>503.747</v>
      </c>
      <c r="K30" s="213" t="s">
        <v>0</v>
      </c>
    </row>
    <row r="31" ht="27.75" customHeight="1" spans="1:11">
      <c r="A31" s="220" t="s">
        <v>53</v>
      </c>
      <c r="B31" s="214">
        <v>4.56</v>
      </c>
      <c r="C31" s="214">
        <v>0.758</v>
      </c>
      <c r="D31" s="205" t="s">
        <v>406</v>
      </c>
      <c r="E31" s="215">
        <v>501.306</v>
      </c>
      <c r="F31" s="214">
        <v>501.573</v>
      </c>
      <c r="G31" s="214">
        <v>501.843</v>
      </c>
      <c r="H31" s="215">
        <v>502.114</v>
      </c>
      <c r="I31" s="215">
        <v>502.385</v>
      </c>
      <c r="J31" s="214">
        <v>502.656</v>
      </c>
      <c r="K31" s="213" t="s">
        <v>0</v>
      </c>
    </row>
    <row r="32" spans="1:11">
      <c r="A32" s="220" t="s">
        <v>30</v>
      </c>
      <c r="B32" s="214">
        <v>4.55</v>
      </c>
      <c r="C32" s="214">
        <v>0.768</v>
      </c>
      <c r="D32" s="204" t="s">
        <v>407</v>
      </c>
      <c r="E32" s="215">
        <v>500.213</v>
      </c>
      <c r="F32" s="214">
        <v>500.481</v>
      </c>
      <c r="G32" s="214">
        <v>500.751</v>
      </c>
      <c r="H32" s="215">
        <v>501.022</v>
      </c>
      <c r="I32" s="215">
        <v>501.294</v>
      </c>
      <c r="J32" s="214">
        <v>501.565</v>
      </c>
      <c r="K32" s="220" t="s">
        <v>30</v>
      </c>
    </row>
    <row r="33" spans="1:11">
      <c r="A33" s="220" t="s">
        <v>30</v>
      </c>
      <c r="B33" s="214">
        <v>4.54</v>
      </c>
      <c r="C33" s="214">
        <v>0.778</v>
      </c>
      <c r="D33" s="204" t="s">
        <v>408</v>
      </c>
      <c r="E33" s="215">
        <v>499.12</v>
      </c>
      <c r="F33" s="214">
        <v>499.389</v>
      </c>
      <c r="G33" s="214">
        <v>499.66</v>
      </c>
      <c r="H33" s="215">
        <v>499.931</v>
      </c>
      <c r="I33" s="215">
        <v>500.202</v>
      </c>
      <c r="J33" s="214">
        <v>500.474</v>
      </c>
      <c r="K33" s="213" t="s">
        <v>0</v>
      </c>
    </row>
    <row r="34" spans="1:11">
      <c r="A34" s="220" t="s">
        <v>53</v>
      </c>
      <c r="B34" s="214">
        <v>4.53</v>
      </c>
      <c r="C34" s="214">
        <v>0.788</v>
      </c>
      <c r="D34" s="204" t="s">
        <v>409</v>
      </c>
      <c r="E34" s="215">
        <v>498.028</v>
      </c>
      <c r="F34" s="214">
        <v>498.297</v>
      </c>
      <c r="G34" s="214">
        <v>498.569</v>
      </c>
      <c r="H34" s="215">
        <v>498.84</v>
      </c>
      <c r="I34" s="215">
        <v>499.112</v>
      </c>
      <c r="J34" s="214">
        <v>499.383</v>
      </c>
      <c r="K34" s="213" t="s">
        <v>0</v>
      </c>
    </row>
    <row r="35" spans="1:11">
      <c r="A35" s="220" t="s">
        <v>53</v>
      </c>
      <c r="B35" s="214">
        <v>4.52</v>
      </c>
      <c r="C35" s="214">
        <v>0.798</v>
      </c>
      <c r="D35" s="204" t="s">
        <v>410</v>
      </c>
      <c r="E35" s="215">
        <v>496.935</v>
      </c>
      <c r="F35" s="214">
        <v>497.206</v>
      </c>
      <c r="G35" s="214">
        <v>497.478</v>
      </c>
      <c r="H35" s="215">
        <v>497.749</v>
      </c>
      <c r="I35" s="215">
        <v>498.021</v>
      </c>
      <c r="J35" s="214">
        <v>498.292</v>
      </c>
      <c r="K35" s="213" t="s">
        <v>0</v>
      </c>
    </row>
    <row r="36" spans="1:11">
      <c r="A36" s="220" t="s">
        <v>30</v>
      </c>
      <c r="B36" s="214">
        <v>4.51</v>
      </c>
      <c r="C36" s="214">
        <v>0.808</v>
      </c>
      <c r="D36" s="204" t="s">
        <v>411</v>
      </c>
      <c r="E36" s="215">
        <v>495.846</v>
      </c>
      <c r="F36" s="214">
        <v>496.116</v>
      </c>
      <c r="G36" s="214">
        <v>496.387</v>
      </c>
      <c r="H36" s="215">
        <v>496.659</v>
      </c>
      <c r="I36" s="215">
        <v>496.93</v>
      </c>
      <c r="J36" s="214">
        <v>497.201</v>
      </c>
      <c r="K36" s="220" t="s">
        <v>53</v>
      </c>
    </row>
    <row r="37" ht="27.75" customHeight="1" spans="1:11">
      <c r="A37" s="220" t="s">
        <v>53</v>
      </c>
      <c r="B37" s="214">
        <v>4.5</v>
      </c>
      <c r="C37" s="214">
        <v>0.818</v>
      </c>
      <c r="D37" s="205" t="s">
        <v>412</v>
      </c>
      <c r="E37" s="215">
        <v>494.758</v>
      </c>
      <c r="F37" s="214">
        <v>495.026</v>
      </c>
      <c r="G37" s="214">
        <v>495.297</v>
      </c>
      <c r="H37" s="215">
        <v>495.568</v>
      </c>
      <c r="I37" s="215">
        <v>495.84</v>
      </c>
      <c r="J37" s="214">
        <v>496.111</v>
      </c>
      <c r="K37" s="213" t="s">
        <v>0</v>
      </c>
    </row>
    <row r="38" spans="1:11">
      <c r="A38" s="220" t="s">
        <v>53</v>
      </c>
      <c r="B38" s="214">
        <v>4.49</v>
      </c>
      <c r="C38" s="214">
        <v>0.828</v>
      </c>
      <c r="D38" s="204" t="s">
        <v>413</v>
      </c>
      <c r="E38" s="215">
        <v>493.669</v>
      </c>
      <c r="F38" s="214">
        <v>493.936</v>
      </c>
      <c r="G38" s="214">
        <v>494.207</v>
      </c>
      <c r="H38" s="215">
        <v>494.478</v>
      </c>
      <c r="I38" s="215">
        <v>494.749</v>
      </c>
      <c r="J38" s="214">
        <v>495.02</v>
      </c>
      <c r="K38" s="213" t="s">
        <v>0</v>
      </c>
    </row>
    <row r="39" spans="1:11">
      <c r="A39" s="220" t="s">
        <v>53</v>
      </c>
      <c r="B39" s="214">
        <v>4.48</v>
      </c>
      <c r="C39" s="214">
        <v>0.838</v>
      </c>
      <c r="D39" s="204" t="s">
        <v>414</v>
      </c>
      <c r="E39" s="215">
        <v>492.581</v>
      </c>
      <c r="F39" s="214">
        <v>492.847</v>
      </c>
      <c r="G39" s="214">
        <v>493.117</v>
      </c>
      <c r="H39" s="215">
        <v>493.388</v>
      </c>
      <c r="I39" s="215">
        <v>493.659</v>
      </c>
      <c r="J39" s="214">
        <v>493.93</v>
      </c>
      <c r="K39" s="213" t="s">
        <v>0</v>
      </c>
    </row>
    <row r="40" spans="1:11">
      <c r="A40" s="220" t="s">
        <v>30</v>
      </c>
      <c r="B40" s="214">
        <v>4.47</v>
      </c>
      <c r="C40" s="214">
        <v>0.848</v>
      </c>
      <c r="D40" s="204" t="s">
        <v>415</v>
      </c>
      <c r="E40" s="215">
        <v>491.492</v>
      </c>
      <c r="F40" s="214">
        <v>491.758</v>
      </c>
      <c r="G40" s="214">
        <v>492.027</v>
      </c>
      <c r="H40" s="215">
        <v>492.297</v>
      </c>
      <c r="I40" s="215">
        <v>492.568</v>
      </c>
      <c r="J40" s="214">
        <v>492.84</v>
      </c>
      <c r="K40" s="213" t="s">
        <v>0</v>
      </c>
    </row>
    <row r="41" spans="1:11">
      <c r="A41" s="220" t="s">
        <v>30</v>
      </c>
      <c r="B41" s="214">
        <v>4.46</v>
      </c>
      <c r="C41" s="214">
        <v>0.858</v>
      </c>
      <c r="D41" s="204" t="s">
        <v>416</v>
      </c>
      <c r="E41" s="215">
        <v>490.403</v>
      </c>
      <c r="F41" s="214">
        <v>490.67</v>
      </c>
      <c r="G41" s="214">
        <v>490.937</v>
      </c>
      <c r="H41" s="215">
        <v>491.208</v>
      </c>
      <c r="I41" s="215">
        <v>491.478</v>
      </c>
      <c r="J41" s="214">
        <v>491.749</v>
      </c>
      <c r="K41" s="213" t="s">
        <v>0</v>
      </c>
    </row>
    <row r="42" spans="1:11">
      <c r="A42" s="220" t="s">
        <v>53</v>
      </c>
      <c r="B42" s="214">
        <v>4.45</v>
      </c>
      <c r="C42" s="214">
        <v>0.868</v>
      </c>
      <c r="D42" s="204" t="s">
        <v>417</v>
      </c>
      <c r="E42" s="215">
        <v>489.315</v>
      </c>
      <c r="F42" s="214">
        <v>489.581</v>
      </c>
      <c r="G42" s="214">
        <v>489.848</v>
      </c>
      <c r="H42" s="215">
        <v>490.118</v>
      </c>
      <c r="I42" s="215">
        <v>490.388</v>
      </c>
      <c r="J42" s="214">
        <v>490.659</v>
      </c>
      <c r="K42" s="213" t="s">
        <v>0</v>
      </c>
    </row>
    <row r="43" ht="27.75" customHeight="1" spans="1:11">
      <c r="A43" s="220" t="s">
        <v>53</v>
      </c>
      <c r="B43" s="214">
        <v>4.44</v>
      </c>
      <c r="C43" s="214">
        <v>0.878</v>
      </c>
      <c r="D43" s="205" t="s">
        <v>418</v>
      </c>
      <c r="E43" s="215">
        <v>488.226</v>
      </c>
      <c r="F43" s="214">
        <v>488.492</v>
      </c>
      <c r="G43" s="214">
        <v>488.759</v>
      </c>
      <c r="H43" s="215">
        <v>489.028</v>
      </c>
      <c r="I43" s="215">
        <v>489.298</v>
      </c>
      <c r="J43" s="214">
        <v>489.569</v>
      </c>
      <c r="K43" s="213" t="s">
        <v>0</v>
      </c>
    </row>
    <row r="44" spans="1:11">
      <c r="A44" s="230" t="s">
        <v>402</v>
      </c>
      <c r="B44" s="214">
        <v>4.43</v>
      </c>
      <c r="C44" s="214">
        <v>0.888</v>
      </c>
      <c r="D44" s="204" t="s">
        <v>419</v>
      </c>
      <c r="E44" s="215">
        <v>487.138</v>
      </c>
      <c r="F44" s="214">
        <v>487.404</v>
      </c>
      <c r="G44" s="214">
        <v>487.67</v>
      </c>
      <c r="H44" s="215">
        <v>487.939</v>
      </c>
      <c r="I44" s="215">
        <v>488.209</v>
      </c>
      <c r="J44" s="214">
        <v>488.479</v>
      </c>
      <c r="K44" s="213" t="s">
        <v>0</v>
      </c>
    </row>
    <row r="45" ht="27.75" customHeight="1" spans="1:11">
      <c r="A45" s="230"/>
      <c r="B45" s="214">
        <v>4.42</v>
      </c>
      <c r="C45" s="214">
        <v>0.898</v>
      </c>
      <c r="D45" s="205" t="s">
        <v>420</v>
      </c>
      <c r="E45" s="215">
        <v>486.049</v>
      </c>
      <c r="F45" s="214">
        <v>486.315</v>
      </c>
      <c r="G45" s="214">
        <v>486.581</v>
      </c>
      <c r="H45" s="215">
        <v>486.849</v>
      </c>
      <c r="I45" s="215">
        <v>487.119</v>
      </c>
      <c r="J45" s="214">
        <v>487.389</v>
      </c>
      <c r="K45" s="213" t="s">
        <v>0</v>
      </c>
    </row>
    <row r="46" ht="19.5" customHeight="1" spans="1:11">
      <c r="A46" s="220" t="s">
        <v>53</v>
      </c>
      <c r="B46" s="214">
        <v>4.41</v>
      </c>
      <c r="C46" s="214">
        <v>0.908</v>
      </c>
      <c r="D46" s="205" t="s">
        <v>421</v>
      </c>
      <c r="E46" s="215">
        <v>484.96</v>
      </c>
      <c r="F46" s="214">
        <v>485.227</v>
      </c>
      <c r="G46" s="231">
        <v>485493</v>
      </c>
      <c r="H46" s="215">
        <v>485.76</v>
      </c>
      <c r="I46" s="215">
        <v>486.029</v>
      </c>
      <c r="J46" s="214">
        <v>486.299</v>
      </c>
      <c r="K46" s="213" t="s">
        <v>0</v>
      </c>
    </row>
    <row r="47" spans="1:11">
      <c r="A47" s="220" t="s">
        <v>53</v>
      </c>
      <c r="B47" s="214">
        <v>4.4</v>
      </c>
      <c r="C47" s="214">
        <v>0.918</v>
      </c>
      <c r="D47" s="204" t="s">
        <v>422</v>
      </c>
      <c r="E47" s="215">
        <v>483.872</v>
      </c>
      <c r="F47" s="214">
        <v>484.138</v>
      </c>
      <c r="G47" s="214">
        <v>484.404</v>
      </c>
      <c r="H47" s="215">
        <v>484.671</v>
      </c>
      <c r="I47" s="215">
        <v>484.94</v>
      </c>
      <c r="J47" s="214">
        <v>485.21</v>
      </c>
      <c r="K47" s="220" t="s">
        <v>53</v>
      </c>
    </row>
    <row r="48" spans="1:11">
      <c r="A48" s="220" t="s">
        <v>53</v>
      </c>
      <c r="B48" s="214">
        <v>4.39</v>
      </c>
      <c r="C48" s="214">
        <v>0.928</v>
      </c>
      <c r="D48" s="204" t="s">
        <v>423</v>
      </c>
      <c r="E48" s="215">
        <v>482.783</v>
      </c>
      <c r="F48" s="214">
        <v>483.049</v>
      </c>
      <c r="G48" s="214">
        <v>483.316</v>
      </c>
      <c r="H48" s="215">
        <v>483.582</v>
      </c>
      <c r="I48" s="215">
        <v>483.85</v>
      </c>
      <c r="J48" s="214">
        <v>484.12</v>
      </c>
      <c r="K48" s="213" t="s">
        <v>0</v>
      </c>
    </row>
    <row r="49" spans="1:11">
      <c r="A49" s="220" t="s">
        <v>30</v>
      </c>
      <c r="B49" s="214">
        <v>4.38</v>
      </c>
      <c r="C49" s="214">
        <v>0.938</v>
      </c>
      <c r="D49" s="204" t="s">
        <v>424</v>
      </c>
      <c r="E49" s="215">
        <v>481.694</v>
      </c>
      <c r="F49" s="214">
        <v>481.961</v>
      </c>
      <c r="G49" s="214">
        <v>482.227</v>
      </c>
      <c r="H49" s="215">
        <v>482.493</v>
      </c>
      <c r="I49" s="215">
        <v>482.761</v>
      </c>
      <c r="J49" s="214">
        <v>483.03</v>
      </c>
      <c r="K49" s="213" t="s">
        <v>0</v>
      </c>
    </row>
    <row r="50" spans="1:11">
      <c r="A50" s="220" t="s">
        <v>53</v>
      </c>
      <c r="B50" s="214">
        <v>4.37</v>
      </c>
      <c r="C50" s="214">
        <v>0.948</v>
      </c>
      <c r="D50" s="204" t="s">
        <v>425</v>
      </c>
      <c r="E50" s="220" t="s">
        <v>426</v>
      </c>
      <c r="F50" s="204" t="s">
        <v>427</v>
      </c>
      <c r="G50" s="214">
        <v>481.138</v>
      </c>
      <c r="H50" s="215">
        <v>481.405</v>
      </c>
      <c r="I50" s="215">
        <v>481.672</v>
      </c>
      <c r="J50" s="214">
        <v>481.941</v>
      </c>
      <c r="K50" s="213" t="s">
        <v>0</v>
      </c>
    </row>
    <row r="51" spans="1:11">
      <c r="A51" s="213" t="s">
        <v>0</v>
      </c>
      <c r="B51" s="214">
        <v>4.36</v>
      </c>
      <c r="C51" s="214">
        <v>0.958</v>
      </c>
      <c r="D51" s="204" t="s">
        <v>428</v>
      </c>
      <c r="E51" s="215">
        <v>479.517</v>
      </c>
      <c r="F51" s="214">
        <v>479.783</v>
      </c>
      <c r="G51" s="214">
        <v>480.05</v>
      </c>
      <c r="H51" s="220" t="s">
        <v>429</v>
      </c>
      <c r="I51" s="215">
        <v>480.583</v>
      </c>
      <c r="J51" s="214">
        <v>480.851</v>
      </c>
      <c r="K51" s="213" t="s">
        <v>0</v>
      </c>
    </row>
    <row r="52" ht="27.75" customHeight="1" spans="1:11">
      <c r="A52" s="210" t="s">
        <v>57</v>
      </c>
      <c r="B52" s="214">
        <v>4.35</v>
      </c>
      <c r="C52" s="214">
        <v>0.968</v>
      </c>
      <c r="D52" s="205" t="s">
        <v>430</v>
      </c>
      <c r="E52" s="215">
        <v>478.428</v>
      </c>
      <c r="F52" s="214">
        <v>478.695</v>
      </c>
      <c r="G52" s="214">
        <v>478.961</v>
      </c>
      <c r="H52" s="215">
        <v>479.227</v>
      </c>
      <c r="I52" s="215">
        <v>479.494</v>
      </c>
      <c r="J52" s="214">
        <v>479.762</v>
      </c>
      <c r="K52" s="213" t="s">
        <v>0</v>
      </c>
    </row>
    <row r="53" spans="1:11">
      <c r="A53" s="210"/>
      <c r="B53" s="214">
        <v>4.34</v>
      </c>
      <c r="C53" s="214">
        <v>0.978</v>
      </c>
      <c r="D53" s="214">
        <v>477.073</v>
      </c>
      <c r="E53" s="215">
        <v>477.34</v>
      </c>
      <c r="F53" s="204" t="s">
        <v>431</v>
      </c>
      <c r="G53" s="214">
        <v>477.872</v>
      </c>
      <c r="H53" s="220" t="s">
        <v>432</v>
      </c>
      <c r="I53" s="215">
        <v>478.405</v>
      </c>
      <c r="J53" s="214">
        <v>478.673</v>
      </c>
      <c r="K53" s="213" t="s">
        <v>0</v>
      </c>
    </row>
    <row r="54" ht="27.75" customHeight="1" spans="1:11">
      <c r="A54" s="210"/>
      <c r="B54" s="214">
        <v>4.33</v>
      </c>
      <c r="C54" s="214">
        <v>0.988</v>
      </c>
      <c r="D54" s="205" t="s">
        <v>433</v>
      </c>
      <c r="E54" s="215">
        <v>476.251</v>
      </c>
      <c r="F54" s="214">
        <v>476.517</v>
      </c>
      <c r="G54" s="204" t="s">
        <v>434</v>
      </c>
      <c r="H54" s="215">
        <v>477.05</v>
      </c>
      <c r="I54" s="215">
        <v>477.316</v>
      </c>
      <c r="J54" s="214">
        <v>477.584</v>
      </c>
      <c r="K54" s="213" t="s">
        <v>0</v>
      </c>
    </row>
    <row r="55" ht="27.75" customHeight="1" spans="1:11">
      <c r="A55" s="210"/>
      <c r="B55" s="214">
        <v>4.32</v>
      </c>
      <c r="C55" s="214">
        <v>0.998</v>
      </c>
      <c r="D55" s="205" t="s">
        <v>435</v>
      </c>
      <c r="E55" s="215">
        <v>475.162</v>
      </c>
      <c r="F55" s="214">
        <v>475.429</v>
      </c>
      <c r="G55" s="214">
        <v>475.695</v>
      </c>
      <c r="H55" s="215">
        <v>475.961</v>
      </c>
      <c r="I55" s="215">
        <v>476.228</v>
      </c>
      <c r="J55" s="214">
        <v>476.495</v>
      </c>
      <c r="K55" s="213" t="s">
        <v>0</v>
      </c>
    </row>
    <row r="56" ht="27.75" customHeight="1" spans="1:11">
      <c r="A56" s="210"/>
      <c r="B56" s="222">
        <v>4.31</v>
      </c>
      <c r="C56" s="222">
        <v>1.008</v>
      </c>
      <c r="D56" s="223" t="s">
        <v>436</v>
      </c>
      <c r="E56" s="224">
        <v>474.074</v>
      </c>
      <c r="F56" s="222">
        <v>474.34</v>
      </c>
      <c r="G56" s="222">
        <v>474.606</v>
      </c>
      <c r="H56" s="224">
        <v>474.873</v>
      </c>
      <c r="I56" s="224">
        <v>475.139</v>
      </c>
      <c r="J56" s="222">
        <v>475.406</v>
      </c>
      <c r="K56" s="225" t="s">
        <v>0</v>
      </c>
    </row>
    <row r="57" spans="1:11">
      <c r="A57" s="205" t="s">
        <v>437</v>
      </c>
      <c r="B57" s="205"/>
      <c r="C57" s="205"/>
      <c r="D57" s="205"/>
      <c r="E57" s="205"/>
      <c r="F57" s="205"/>
      <c r="G57" s="205"/>
      <c r="H57" s="205"/>
      <c r="I57" s="205"/>
      <c r="J57" s="205"/>
      <c r="K57" s="205"/>
    </row>
    <row r="58" ht="24" customHeight="1" spans="1:11">
      <c r="A58" s="213" t="s">
        <v>0</v>
      </c>
      <c r="B58" s="213"/>
      <c r="C58" s="213"/>
      <c r="D58" s="213"/>
      <c r="E58" s="213"/>
      <c r="F58" s="213"/>
      <c r="G58" s="213"/>
      <c r="H58" s="213"/>
      <c r="I58" s="213"/>
      <c r="J58" s="213"/>
      <c r="K58" s="213"/>
    </row>
    <row r="59" ht="9" customHeight="1" spans="1:11">
      <c r="A59" s="232" t="s">
        <v>438</v>
      </c>
      <c r="B59" s="232"/>
      <c r="C59" s="232"/>
      <c r="D59" s="232"/>
      <c r="E59" s="232"/>
      <c r="F59" s="232"/>
      <c r="G59" s="232"/>
      <c r="H59" s="232"/>
      <c r="I59" s="232"/>
      <c r="J59" s="232"/>
      <c r="K59" s="232"/>
    </row>
  </sheetData>
  <mergeCells count="15">
    <mergeCell ref="A1:K1"/>
    <mergeCell ref="A2:K2"/>
    <mergeCell ref="A3:K3"/>
    <mergeCell ref="D4:J4"/>
    <mergeCell ref="A6:K6"/>
    <mergeCell ref="A57:K57"/>
    <mergeCell ref="A58:K58"/>
    <mergeCell ref="A59:K59"/>
    <mergeCell ref="A12:A24"/>
    <mergeCell ref="A28:A29"/>
    <mergeCell ref="A44:A45"/>
    <mergeCell ref="A52:A56"/>
    <mergeCell ref="C4:C5"/>
    <mergeCell ref="K4:K5"/>
    <mergeCell ref="A4:B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125" customWidth="1"/>
    <col min="3" max="3" width="8.125" customWidth="1"/>
    <col min="4" max="4" width="11" customWidth="1"/>
    <col min="5" max="5" width="8.75" customWidth="1"/>
    <col min="6" max="6" width="9.5" customWidth="1"/>
    <col min="7" max="7" width="8.5" customWidth="1"/>
    <col min="8" max="8" width="9.125" customWidth="1"/>
    <col min="9" max="9" width="9" customWidth="1"/>
    <col min="10" max="10" width="8.75" customWidth="1"/>
    <col min="11" max="11" width="2.625" customWidth="1"/>
  </cols>
  <sheetData>
    <row r="1" ht="15.75" customHeight="1" spans="1:11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>
      <c r="A3" s="205" t="s">
        <v>439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ht="19.5" customHeight="1" spans="1:11">
      <c r="A4" s="206" t="s">
        <v>440</v>
      </c>
      <c r="B4" s="207" t="s">
        <v>95</v>
      </c>
      <c r="C4" s="207" t="s">
        <v>19</v>
      </c>
      <c r="D4" s="208" t="s">
        <v>20</v>
      </c>
      <c r="E4" s="208"/>
      <c r="F4" s="208"/>
      <c r="G4" s="208"/>
      <c r="H4" s="208"/>
      <c r="I4" s="208"/>
      <c r="J4" s="208"/>
      <c r="K4" s="208"/>
    </row>
    <row r="5" ht="21.75" customHeight="1" spans="1:11">
      <c r="A5" s="206"/>
      <c r="B5" s="209" t="s">
        <v>441</v>
      </c>
      <c r="C5" s="209" t="s">
        <v>21</v>
      </c>
      <c r="D5" s="210" t="s">
        <v>266</v>
      </c>
      <c r="E5" s="211" t="s">
        <v>23</v>
      </c>
      <c r="F5" s="209" t="s">
        <v>24</v>
      </c>
      <c r="G5" s="211" t="s">
        <v>25</v>
      </c>
      <c r="H5" s="209" t="s">
        <v>26</v>
      </c>
      <c r="I5" s="211" t="s">
        <v>27</v>
      </c>
      <c r="J5" s="211" t="s">
        <v>28</v>
      </c>
      <c r="K5" s="225" t="s">
        <v>0</v>
      </c>
    </row>
    <row r="6" spans="1:11">
      <c r="A6" s="212" t="s">
        <v>442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</row>
    <row r="7" spans="1:11">
      <c r="A7" s="213" t="s">
        <v>0</v>
      </c>
      <c r="B7" s="214">
        <v>5.32</v>
      </c>
      <c r="C7" s="214">
        <v>0.008</v>
      </c>
      <c r="D7" s="204" t="s">
        <v>443</v>
      </c>
      <c r="E7" s="215">
        <v>520.246</v>
      </c>
      <c r="F7" s="214">
        <v>520.582</v>
      </c>
      <c r="G7" s="215">
        <v>520.59</v>
      </c>
      <c r="H7" s="214">
        <v>520.337</v>
      </c>
      <c r="I7" s="215">
        <v>519.962</v>
      </c>
      <c r="J7" s="215">
        <v>519.517</v>
      </c>
      <c r="K7" s="213" t="s">
        <v>0</v>
      </c>
    </row>
    <row r="8" spans="1:11">
      <c r="A8" s="213" t="s">
        <v>0</v>
      </c>
      <c r="B8" s="214">
        <v>5.31</v>
      </c>
      <c r="C8" s="214">
        <v>0.018</v>
      </c>
      <c r="D8" s="204" t="s">
        <v>444</v>
      </c>
      <c r="E8" s="215">
        <v>519.784</v>
      </c>
      <c r="F8" s="214">
        <v>520.144</v>
      </c>
      <c r="G8" s="215">
        <v>520.213</v>
      </c>
      <c r="H8" s="214">
        <v>519.99</v>
      </c>
      <c r="I8" s="215">
        <v>519.623</v>
      </c>
      <c r="J8" s="215">
        <v>519.176</v>
      </c>
      <c r="K8" s="213" t="s">
        <v>0</v>
      </c>
    </row>
    <row r="9" spans="1:11">
      <c r="A9" s="213" t="s">
        <v>0</v>
      </c>
      <c r="B9" s="214">
        <v>5.3</v>
      </c>
      <c r="C9" s="214">
        <v>0.028</v>
      </c>
      <c r="D9" s="204" t="s">
        <v>445</v>
      </c>
      <c r="E9" s="215">
        <v>519.282</v>
      </c>
      <c r="F9" s="214">
        <v>519.668</v>
      </c>
      <c r="G9" s="215">
        <v>519.793</v>
      </c>
      <c r="H9" s="214">
        <v>519.609</v>
      </c>
      <c r="I9" s="215">
        <v>519.258</v>
      </c>
      <c r="J9" s="215">
        <v>518.811</v>
      </c>
      <c r="K9" s="213" t="s">
        <v>0</v>
      </c>
    </row>
    <row r="10" spans="1:11">
      <c r="A10" s="204" t="s">
        <v>446</v>
      </c>
      <c r="B10" s="214">
        <v>5.29</v>
      </c>
      <c r="C10" s="214">
        <v>0.038</v>
      </c>
      <c r="D10" s="204" t="s">
        <v>447</v>
      </c>
      <c r="E10" s="215">
        <v>518.754</v>
      </c>
      <c r="F10" s="214">
        <v>519.156</v>
      </c>
      <c r="G10" s="215">
        <v>519.329</v>
      </c>
      <c r="H10" s="214">
        <v>519.193</v>
      </c>
      <c r="I10" s="215">
        <v>518.862</v>
      </c>
      <c r="J10" s="215">
        <v>518.422</v>
      </c>
      <c r="K10" s="213" t="s">
        <v>0</v>
      </c>
    </row>
    <row r="11" ht="16.5" customHeight="1" spans="1:11">
      <c r="A11" s="216" t="s">
        <v>448</v>
      </c>
      <c r="B11" s="214">
        <v>5.28</v>
      </c>
      <c r="C11" s="214">
        <v>0.048</v>
      </c>
      <c r="D11" s="204" t="s">
        <v>449</v>
      </c>
      <c r="E11" s="215">
        <v>518.193</v>
      </c>
      <c r="F11" s="214">
        <v>518.611</v>
      </c>
      <c r="G11" s="215">
        <v>518.822</v>
      </c>
      <c r="H11" s="214">
        <v>518.742</v>
      </c>
      <c r="I11" s="215">
        <v>518.437</v>
      </c>
      <c r="J11" s="215">
        <v>518.009</v>
      </c>
      <c r="K11" s="213" t="s">
        <v>0</v>
      </c>
    </row>
    <row r="12" ht="27.75" customHeight="1" spans="1:11">
      <c r="A12" s="216"/>
      <c r="B12" s="214">
        <v>5.27</v>
      </c>
      <c r="C12" s="214">
        <v>0.058</v>
      </c>
      <c r="D12" s="205" t="s">
        <v>450</v>
      </c>
      <c r="E12" s="215">
        <v>517.6</v>
      </c>
      <c r="F12" s="214">
        <v>518.035</v>
      </c>
      <c r="G12" s="215">
        <v>518.278</v>
      </c>
      <c r="H12" s="214">
        <v>518.255</v>
      </c>
      <c r="I12" s="220" t="s">
        <v>451</v>
      </c>
      <c r="J12" s="215">
        <v>517.568</v>
      </c>
      <c r="K12" s="213" t="s">
        <v>0</v>
      </c>
    </row>
    <row r="13" ht="27.75" customHeight="1" spans="1:11">
      <c r="A13" s="216"/>
      <c r="B13" s="214">
        <v>5.26</v>
      </c>
      <c r="C13" s="214">
        <v>0.068</v>
      </c>
      <c r="D13" s="205" t="s">
        <v>452</v>
      </c>
      <c r="E13" s="215">
        <v>516.979</v>
      </c>
      <c r="F13" s="214">
        <v>517.43</v>
      </c>
      <c r="G13" s="215">
        <v>517.701</v>
      </c>
      <c r="H13" s="204" t="s">
        <v>453</v>
      </c>
      <c r="I13" s="220" t="s">
        <v>454</v>
      </c>
      <c r="J13" s="215">
        <v>517.103</v>
      </c>
      <c r="K13" s="213" t="s">
        <v>0</v>
      </c>
    </row>
    <row r="14" ht="15.75" customHeight="1" spans="1:11">
      <c r="A14" s="216"/>
      <c r="B14" s="214">
        <v>5.25</v>
      </c>
      <c r="C14" s="214">
        <v>0.078</v>
      </c>
      <c r="D14" s="205" t="s">
        <v>455</v>
      </c>
      <c r="E14" s="215">
        <v>516.329</v>
      </c>
      <c r="F14" s="214">
        <v>516.797</v>
      </c>
      <c r="G14" s="215">
        <v>517.093</v>
      </c>
      <c r="H14" s="214">
        <v>517.176</v>
      </c>
      <c r="I14" s="220" t="s">
        <v>456</v>
      </c>
      <c r="J14" s="215">
        <v>516.612</v>
      </c>
      <c r="K14" s="213" t="s">
        <v>0</v>
      </c>
    </row>
    <row r="15" spans="1:11">
      <c r="A15" s="216"/>
      <c r="B15" s="214">
        <v>5.24</v>
      </c>
      <c r="C15" s="214">
        <v>0.088</v>
      </c>
      <c r="D15" s="214">
        <v>515.008</v>
      </c>
      <c r="E15" s="215">
        <v>515.652</v>
      </c>
      <c r="F15" s="214">
        <v>516.137</v>
      </c>
      <c r="G15" s="215">
        <v>516.456</v>
      </c>
      <c r="H15" s="204" t="s">
        <v>457</v>
      </c>
      <c r="I15" s="220" t="s">
        <v>458</v>
      </c>
      <c r="J15" s="215">
        <v>516.093</v>
      </c>
      <c r="K15" s="213" t="s">
        <v>0</v>
      </c>
    </row>
    <row r="16" ht="27.75" customHeight="1" spans="1:11">
      <c r="A16" s="216"/>
      <c r="B16" s="214">
        <v>5.23</v>
      </c>
      <c r="C16" s="214">
        <v>0.098</v>
      </c>
      <c r="D16" s="205" t="s">
        <v>459</v>
      </c>
      <c r="E16" s="215">
        <v>514.949</v>
      </c>
      <c r="F16" s="214">
        <v>515.451</v>
      </c>
      <c r="G16" s="215">
        <v>515.792</v>
      </c>
      <c r="H16" s="214">
        <v>515.953</v>
      </c>
      <c r="I16" s="215">
        <v>515.86</v>
      </c>
      <c r="J16" s="215">
        <v>515.547</v>
      </c>
      <c r="K16" s="213" t="s">
        <v>0</v>
      </c>
    </row>
    <row r="17" spans="1:11">
      <c r="A17" s="217" t="s">
        <v>460</v>
      </c>
      <c r="B17" s="214">
        <v>5.22</v>
      </c>
      <c r="C17" s="214">
        <v>0.108</v>
      </c>
      <c r="D17" s="204" t="s">
        <v>461</v>
      </c>
      <c r="E17" s="215">
        <v>514.221</v>
      </c>
      <c r="F17" s="214">
        <v>514.739</v>
      </c>
      <c r="G17" s="215">
        <v>515.101</v>
      </c>
      <c r="H17" s="214">
        <v>515.293</v>
      </c>
      <c r="I17" s="215">
        <v>515.253</v>
      </c>
      <c r="J17" s="215">
        <v>514.974</v>
      </c>
      <c r="K17" s="213" t="s">
        <v>0</v>
      </c>
    </row>
    <row r="18" spans="1:11">
      <c r="A18" s="217"/>
      <c r="B18" s="214">
        <v>5.21</v>
      </c>
      <c r="C18" s="214">
        <v>0.118</v>
      </c>
      <c r="D18" s="204" t="s">
        <v>462</v>
      </c>
      <c r="E18" s="215">
        <v>513.469</v>
      </c>
      <c r="F18" s="214">
        <v>514.003</v>
      </c>
      <c r="G18" s="215">
        <v>514.385</v>
      </c>
      <c r="H18" s="214">
        <v>514.605</v>
      </c>
      <c r="I18" s="220" t="s">
        <v>463</v>
      </c>
      <c r="J18" s="215">
        <v>514.376</v>
      </c>
      <c r="K18" s="213" t="s">
        <v>0</v>
      </c>
    </row>
    <row r="19" spans="1:11">
      <c r="A19" s="217"/>
      <c r="B19" s="214">
        <v>5.2</v>
      </c>
      <c r="C19" s="214">
        <v>0.128</v>
      </c>
      <c r="D19" s="216" t="s">
        <v>464</v>
      </c>
      <c r="E19" s="215">
        <v>512.694</v>
      </c>
      <c r="F19" s="214">
        <v>513.242</v>
      </c>
      <c r="G19" s="215">
        <v>513.645</v>
      </c>
      <c r="H19" s="214">
        <v>513.891</v>
      </c>
      <c r="I19" s="220" t="s">
        <v>465</v>
      </c>
      <c r="J19" s="215">
        <v>513.752</v>
      </c>
      <c r="K19" s="213" t="s">
        <v>0</v>
      </c>
    </row>
    <row r="20" spans="1:11">
      <c r="A20" s="217"/>
      <c r="B20" s="214">
        <v>5.19</v>
      </c>
      <c r="C20" s="214">
        <v>0.138</v>
      </c>
      <c r="D20" s="214">
        <v>511.199</v>
      </c>
      <c r="E20" s="215">
        <v>511.896</v>
      </c>
      <c r="F20" s="214">
        <v>512.459</v>
      </c>
      <c r="G20" s="215">
        <v>512.881</v>
      </c>
      <c r="H20" s="214">
        <v>513.151</v>
      </c>
      <c r="I20" s="220" t="s">
        <v>466</v>
      </c>
      <c r="J20" s="215">
        <v>513.1</v>
      </c>
      <c r="K20" s="213" t="s">
        <v>0</v>
      </c>
    </row>
    <row r="21" ht="27.75" customHeight="1" spans="1:11">
      <c r="A21" s="217"/>
      <c r="B21" s="214">
        <v>5.18</v>
      </c>
      <c r="C21" s="214">
        <v>0.148</v>
      </c>
      <c r="D21" s="205" t="s">
        <v>467</v>
      </c>
      <c r="E21" s="215">
        <v>511.076</v>
      </c>
      <c r="F21" s="214">
        <v>511.654</v>
      </c>
      <c r="G21" s="215">
        <v>512.094</v>
      </c>
      <c r="H21" s="214">
        <v>512.387</v>
      </c>
      <c r="I21" s="220" t="s">
        <v>468</v>
      </c>
      <c r="J21" s="215">
        <v>512.424</v>
      </c>
      <c r="K21" s="213" t="s">
        <v>0</v>
      </c>
    </row>
    <row r="22" spans="1:11">
      <c r="A22" s="217"/>
      <c r="B22" s="214">
        <v>5.17</v>
      </c>
      <c r="C22" s="214">
        <v>0.158</v>
      </c>
      <c r="D22" s="214">
        <v>509.516</v>
      </c>
      <c r="E22" s="215">
        <v>510.235</v>
      </c>
      <c r="F22" s="214">
        <v>510.826</v>
      </c>
      <c r="G22" s="215">
        <v>511.284</v>
      </c>
      <c r="H22" s="214">
        <v>511.599</v>
      </c>
      <c r="I22" s="220" t="s">
        <v>469</v>
      </c>
      <c r="J22" s="215">
        <v>511.724</v>
      </c>
      <c r="K22" s="213" t="s">
        <v>0</v>
      </c>
    </row>
    <row r="23" ht="27.75" customHeight="1" spans="1:11">
      <c r="A23" s="217"/>
      <c r="B23" s="214">
        <v>5.16</v>
      </c>
      <c r="C23" s="214">
        <v>0.168</v>
      </c>
      <c r="D23" s="205" t="s">
        <v>470</v>
      </c>
      <c r="E23" s="215">
        <v>509.372</v>
      </c>
      <c r="F23" s="214">
        <v>509.978</v>
      </c>
      <c r="G23" s="215">
        <v>510.453</v>
      </c>
      <c r="H23" s="214">
        <v>510.789</v>
      </c>
      <c r="I23" s="220" t="s">
        <v>471</v>
      </c>
      <c r="J23" s="215">
        <v>511</v>
      </c>
      <c r="K23" s="213" t="s">
        <v>0</v>
      </c>
    </row>
    <row r="24" ht="27.75" customHeight="1" spans="1:11">
      <c r="A24" s="204" t="s">
        <v>30</v>
      </c>
      <c r="B24" s="214">
        <v>5.15</v>
      </c>
      <c r="C24" s="214">
        <v>0.178</v>
      </c>
      <c r="D24" s="205" t="s">
        <v>472</v>
      </c>
      <c r="E24" s="215">
        <v>508.49</v>
      </c>
      <c r="F24" s="214">
        <v>509.108</v>
      </c>
      <c r="G24" s="215">
        <v>509.6</v>
      </c>
      <c r="H24" s="214">
        <v>509.957</v>
      </c>
      <c r="I24" s="215">
        <v>510.178</v>
      </c>
      <c r="J24" s="215">
        <v>510.25</v>
      </c>
      <c r="K24" s="213" t="s">
        <v>0</v>
      </c>
    </row>
    <row r="25" ht="27.75" customHeight="1" spans="1:11">
      <c r="A25" s="204" t="s">
        <v>30</v>
      </c>
      <c r="B25" s="214">
        <v>5.14</v>
      </c>
      <c r="C25" s="214">
        <v>0.188</v>
      </c>
      <c r="D25" s="205" t="s">
        <v>473</v>
      </c>
      <c r="E25" s="215">
        <v>507.587</v>
      </c>
      <c r="F25" s="214">
        <v>508.219</v>
      </c>
      <c r="G25" s="215">
        <v>508.727</v>
      </c>
      <c r="H25" s="214">
        <v>509.104</v>
      </c>
      <c r="I25" s="215">
        <v>509.359</v>
      </c>
      <c r="J25" s="215">
        <v>509.478</v>
      </c>
      <c r="K25" s="213" t="s">
        <v>0</v>
      </c>
    </row>
    <row r="26" ht="15.75" customHeight="1" spans="1:11">
      <c r="A26" s="204" t="s">
        <v>30</v>
      </c>
      <c r="B26" s="214">
        <v>5.13</v>
      </c>
      <c r="C26" s="214">
        <v>0.198</v>
      </c>
      <c r="D26" s="204" t="s">
        <v>474</v>
      </c>
      <c r="E26" s="215">
        <v>506.665</v>
      </c>
      <c r="F26" s="214">
        <v>507.309</v>
      </c>
      <c r="G26" s="215">
        <v>507.833</v>
      </c>
      <c r="H26" s="214">
        <v>508.234</v>
      </c>
      <c r="I26" s="215">
        <v>508.524</v>
      </c>
      <c r="J26" s="215">
        <v>508.686</v>
      </c>
      <c r="K26" s="213" t="s">
        <v>0</v>
      </c>
    </row>
    <row r="27" ht="27.75" customHeight="1" spans="1:11">
      <c r="A27" s="216" t="s">
        <v>475</v>
      </c>
      <c r="B27" s="214">
        <v>5.12</v>
      </c>
      <c r="C27" s="214">
        <v>0.208</v>
      </c>
      <c r="D27" s="218" t="s">
        <v>476</v>
      </c>
      <c r="E27" s="215">
        <v>505.724</v>
      </c>
      <c r="F27" s="214">
        <v>506.381</v>
      </c>
      <c r="G27" s="215">
        <v>506.919</v>
      </c>
      <c r="H27" s="214">
        <v>507.349</v>
      </c>
      <c r="I27" s="215">
        <v>507.673</v>
      </c>
      <c r="J27" s="215">
        <v>507.876</v>
      </c>
      <c r="K27" s="213" t="s">
        <v>0</v>
      </c>
    </row>
    <row r="28" ht="15.75" customHeight="1" spans="1:11">
      <c r="A28" s="216"/>
      <c r="B28" s="214">
        <v>5.11</v>
      </c>
      <c r="C28" s="214">
        <v>0.218</v>
      </c>
      <c r="D28" s="214">
        <v>504.036</v>
      </c>
      <c r="E28" s="215">
        <v>504.765</v>
      </c>
      <c r="F28" s="214">
        <v>505.433</v>
      </c>
      <c r="G28" s="215">
        <v>505.991</v>
      </c>
      <c r="H28" s="214">
        <v>506.451</v>
      </c>
      <c r="I28" s="215">
        <v>506.808</v>
      </c>
      <c r="J28" s="215">
        <v>507.049</v>
      </c>
      <c r="K28" s="213" t="s">
        <v>0</v>
      </c>
    </row>
    <row r="29" ht="27.75" customHeight="1" spans="1:11">
      <c r="A29" s="216"/>
      <c r="B29" s="214">
        <v>5.1</v>
      </c>
      <c r="C29" s="214">
        <v>0.228</v>
      </c>
      <c r="D29" s="205" t="s">
        <v>477</v>
      </c>
      <c r="E29" s="215">
        <v>503.798</v>
      </c>
      <c r="F29" s="214">
        <v>504.47</v>
      </c>
      <c r="G29" s="215">
        <v>505.051</v>
      </c>
      <c r="H29" s="214">
        <v>505.541</v>
      </c>
      <c r="I29" s="215">
        <v>505.93</v>
      </c>
      <c r="J29" s="215">
        <v>506.207</v>
      </c>
      <c r="K29" s="213" t="s">
        <v>0</v>
      </c>
    </row>
    <row r="30" ht="27.75" customHeight="1" spans="1:11">
      <c r="A30" s="216"/>
      <c r="B30" s="214">
        <v>5.09</v>
      </c>
      <c r="C30" s="214">
        <v>0.238</v>
      </c>
      <c r="D30" s="205" t="s">
        <v>478</v>
      </c>
      <c r="E30" s="215">
        <v>502.826</v>
      </c>
      <c r="F30" s="214">
        <v>503.497</v>
      </c>
      <c r="G30" s="215">
        <v>504.102</v>
      </c>
      <c r="H30" s="214">
        <v>504.619</v>
      </c>
      <c r="I30" s="215">
        <v>505.04</v>
      </c>
      <c r="J30" s="215">
        <v>505.352</v>
      </c>
      <c r="K30" s="213" t="s">
        <v>0</v>
      </c>
    </row>
    <row r="31" ht="27.75" customHeight="1" spans="1:11">
      <c r="A31" s="204" t="s">
        <v>30</v>
      </c>
      <c r="B31" s="214">
        <v>5.08</v>
      </c>
      <c r="C31" s="214">
        <v>0.248</v>
      </c>
      <c r="D31" s="205" t="s">
        <v>479</v>
      </c>
      <c r="E31" s="215">
        <v>501.849</v>
      </c>
      <c r="F31" s="214">
        <v>502.519</v>
      </c>
      <c r="G31" s="215">
        <v>503.143</v>
      </c>
      <c r="H31" s="214">
        <v>503.687</v>
      </c>
      <c r="I31" s="215">
        <v>504.138</v>
      </c>
      <c r="J31" s="215">
        <v>504.483</v>
      </c>
      <c r="K31" s="213" t="s">
        <v>0</v>
      </c>
    </row>
    <row r="32" ht="27.75" customHeight="1" spans="1:11">
      <c r="A32" s="204" t="s">
        <v>30</v>
      </c>
      <c r="B32" s="214">
        <v>5.07</v>
      </c>
      <c r="C32" s="214">
        <v>0.258</v>
      </c>
      <c r="D32" s="205" t="s">
        <v>480</v>
      </c>
      <c r="E32" s="215">
        <v>500.87</v>
      </c>
      <c r="F32" s="214">
        <v>501.538</v>
      </c>
      <c r="G32" s="215">
        <v>502.178</v>
      </c>
      <c r="H32" s="214">
        <v>502.747</v>
      </c>
      <c r="I32" s="215">
        <v>503.226</v>
      </c>
      <c r="J32" s="215">
        <v>503.603</v>
      </c>
      <c r="K32" s="213" t="s">
        <v>0</v>
      </c>
    </row>
    <row r="33" spans="1:11">
      <c r="A33" s="204" t="s">
        <v>30</v>
      </c>
      <c r="B33" s="214">
        <v>5.06</v>
      </c>
      <c r="C33" s="214">
        <v>0.268</v>
      </c>
      <c r="D33" s="204" t="s">
        <v>481</v>
      </c>
      <c r="E33" s="215">
        <v>499.888</v>
      </c>
      <c r="F33" s="214">
        <v>500.555</v>
      </c>
      <c r="G33" s="215">
        <v>501.207</v>
      </c>
      <c r="H33" s="214">
        <v>501.798</v>
      </c>
      <c r="I33" s="220" t="s">
        <v>482</v>
      </c>
      <c r="J33" s="215">
        <v>502.712</v>
      </c>
      <c r="K33" s="213" t="s">
        <v>0</v>
      </c>
    </row>
    <row r="34" spans="1:11">
      <c r="A34" s="204" t="s">
        <v>30</v>
      </c>
      <c r="B34" s="214">
        <v>5.05</v>
      </c>
      <c r="C34" s="214">
        <v>0.278</v>
      </c>
      <c r="D34" s="204" t="s">
        <v>483</v>
      </c>
      <c r="E34" s="215">
        <v>498.906</v>
      </c>
      <c r="F34" s="214">
        <v>499.572</v>
      </c>
      <c r="G34" s="215">
        <v>500.232</v>
      </c>
      <c r="H34" s="214">
        <v>500.842</v>
      </c>
      <c r="I34" s="215">
        <v>501.373</v>
      </c>
      <c r="J34" s="215">
        <v>501.81</v>
      </c>
      <c r="K34" s="213" t="s">
        <v>0</v>
      </c>
    </row>
    <row r="35" spans="1:11">
      <c r="A35" s="204" t="s">
        <v>30</v>
      </c>
      <c r="B35" s="214">
        <v>5.04</v>
      </c>
      <c r="C35" s="214">
        <v>0.288</v>
      </c>
      <c r="D35" s="204" t="s">
        <v>484</v>
      </c>
      <c r="E35" s="215">
        <v>497.923</v>
      </c>
      <c r="F35" s="214">
        <v>498.59</v>
      </c>
      <c r="G35" s="215">
        <v>499.254</v>
      </c>
      <c r="H35" s="214">
        <v>499.88</v>
      </c>
      <c r="I35" s="215">
        <v>500.434</v>
      </c>
      <c r="J35" s="215">
        <v>500.899</v>
      </c>
      <c r="K35" s="213" t="s">
        <v>0</v>
      </c>
    </row>
    <row r="36" ht="15.75" customHeight="1" spans="1:11">
      <c r="A36" s="204" t="s">
        <v>30</v>
      </c>
      <c r="B36" s="214">
        <v>5.03</v>
      </c>
      <c r="C36" s="214">
        <v>0.298</v>
      </c>
      <c r="D36" s="204" t="s">
        <v>485</v>
      </c>
      <c r="E36" s="215">
        <v>496.941</v>
      </c>
      <c r="F36" s="214">
        <v>497.607</v>
      </c>
      <c r="G36" s="215">
        <v>498.273</v>
      </c>
      <c r="H36" s="214">
        <v>498.913</v>
      </c>
      <c r="I36" s="215">
        <v>499.488</v>
      </c>
      <c r="J36" s="215">
        <v>499.979</v>
      </c>
      <c r="K36" s="213" t="s">
        <v>0</v>
      </c>
    </row>
    <row r="37" ht="27.75" customHeight="1" spans="1:11">
      <c r="A37" s="204" t="s">
        <v>30</v>
      </c>
      <c r="B37" s="214">
        <v>5.02</v>
      </c>
      <c r="C37" s="214">
        <v>0.308</v>
      </c>
      <c r="D37" s="205" t="s">
        <v>486</v>
      </c>
      <c r="E37" s="215">
        <v>495.958</v>
      </c>
      <c r="F37" s="214">
        <v>496.625</v>
      </c>
      <c r="G37" s="215">
        <v>497.291</v>
      </c>
      <c r="H37" s="214">
        <v>497.942</v>
      </c>
      <c r="I37" s="215">
        <v>498.536</v>
      </c>
      <c r="J37" s="215">
        <v>499.051</v>
      </c>
      <c r="K37" s="213" t="s">
        <v>0</v>
      </c>
    </row>
    <row r="38" spans="1:11">
      <c r="A38" s="204" t="s">
        <v>30</v>
      </c>
      <c r="B38" s="214">
        <v>5.01</v>
      </c>
      <c r="C38" s="214">
        <v>0.318</v>
      </c>
      <c r="D38" s="204" t="s">
        <v>487</v>
      </c>
      <c r="E38" s="215">
        <v>494.976</v>
      </c>
      <c r="F38" s="214">
        <v>495.642</v>
      </c>
      <c r="G38" s="215">
        <v>496.309</v>
      </c>
      <c r="H38" s="214">
        <v>496.967</v>
      </c>
      <c r="I38" s="215">
        <v>497.577</v>
      </c>
      <c r="J38" s="215">
        <v>498.115</v>
      </c>
      <c r="K38" s="213" t="s">
        <v>0</v>
      </c>
    </row>
    <row r="39" spans="1:11">
      <c r="A39" s="204" t="s">
        <v>30</v>
      </c>
      <c r="B39" s="214">
        <v>5</v>
      </c>
      <c r="C39" s="214">
        <v>0.328</v>
      </c>
      <c r="D39" s="204" t="s">
        <v>488</v>
      </c>
      <c r="E39" s="215">
        <v>493.993</v>
      </c>
      <c r="F39" s="214">
        <v>494.66</v>
      </c>
      <c r="G39" s="215">
        <v>495.326</v>
      </c>
      <c r="H39" s="214">
        <v>495.989</v>
      </c>
      <c r="I39" s="215">
        <v>496.614</v>
      </c>
      <c r="J39" s="215">
        <v>497.173</v>
      </c>
      <c r="K39" s="213" t="s">
        <v>0</v>
      </c>
    </row>
    <row r="40" spans="1:11">
      <c r="A40" s="204" t="s">
        <v>30</v>
      </c>
      <c r="B40" s="214">
        <v>4.99</v>
      </c>
      <c r="C40" s="214">
        <v>0.338</v>
      </c>
      <c r="D40" s="204" t="s">
        <v>489</v>
      </c>
      <c r="E40" s="215">
        <v>493.011</v>
      </c>
      <c r="F40" s="214">
        <v>493.677</v>
      </c>
      <c r="G40" s="215">
        <v>494.344</v>
      </c>
      <c r="H40" s="214">
        <v>495.009</v>
      </c>
      <c r="I40" s="215">
        <v>495.646</v>
      </c>
      <c r="J40" s="215">
        <v>496.224</v>
      </c>
      <c r="K40" s="213" t="s">
        <v>0</v>
      </c>
    </row>
    <row r="41" spans="1:11">
      <c r="A41" s="204" t="s">
        <v>30</v>
      </c>
      <c r="B41" s="214">
        <v>4.98</v>
      </c>
      <c r="C41" s="214">
        <v>0.348</v>
      </c>
      <c r="D41" s="204" t="s">
        <v>490</v>
      </c>
      <c r="E41" s="215">
        <v>492.028</v>
      </c>
      <c r="F41" s="214">
        <v>492.695</v>
      </c>
      <c r="G41" s="215">
        <v>493.361</v>
      </c>
      <c r="H41" s="214">
        <v>494.027</v>
      </c>
      <c r="I41" s="220" t="s">
        <v>491</v>
      </c>
      <c r="J41" s="215">
        <v>495.27</v>
      </c>
      <c r="K41" s="213" t="s">
        <v>0</v>
      </c>
    </row>
    <row r="42" spans="1:11">
      <c r="A42" s="204" t="s">
        <v>30</v>
      </c>
      <c r="B42" s="214">
        <v>4.97</v>
      </c>
      <c r="C42" s="214">
        <v>0.358</v>
      </c>
      <c r="D42" s="204" t="s">
        <v>492</v>
      </c>
      <c r="E42" s="215">
        <v>491.045</v>
      </c>
      <c r="F42" s="214">
        <v>491.712</v>
      </c>
      <c r="G42" s="215">
        <v>492.378</v>
      </c>
      <c r="H42" s="204" t="s">
        <v>493</v>
      </c>
      <c r="I42" s="220" t="s">
        <v>494</v>
      </c>
      <c r="J42" s="215">
        <v>494.31</v>
      </c>
      <c r="K42" s="213" t="s">
        <v>0</v>
      </c>
    </row>
    <row r="43" spans="1:11">
      <c r="A43" s="204" t="s">
        <v>30</v>
      </c>
      <c r="B43" s="214">
        <v>4.96</v>
      </c>
      <c r="C43" s="214">
        <v>0.368</v>
      </c>
      <c r="D43" s="204" t="s">
        <v>495</v>
      </c>
      <c r="E43" s="215">
        <v>490.063</v>
      </c>
      <c r="F43" s="214">
        <v>490.729</v>
      </c>
      <c r="G43" s="215">
        <v>491.396</v>
      </c>
      <c r="H43" s="204" t="s">
        <v>496</v>
      </c>
      <c r="I43" s="220" t="s">
        <v>497</v>
      </c>
      <c r="J43" s="215">
        <v>493.347</v>
      </c>
      <c r="K43" s="213" t="s">
        <v>0</v>
      </c>
    </row>
    <row r="44" ht="27.75" customHeight="1" spans="1:11">
      <c r="A44" s="216" t="s">
        <v>402</v>
      </c>
      <c r="B44" s="214">
        <v>4.95</v>
      </c>
      <c r="C44" s="214">
        <v>0.378</v>
      </c>
      <c r="D44" s="205" t="s">
        <v>498</v>
      </c>
      <c r="E44" s="215">
        <v>489.08</v>
      </c>
      <c r="F44" s="214">
        <v>489.747</v>
      </c>
      <c r="G44" s="215">
        <v>490.413</v>
      </c>
      <c r="H44" s="214">
        <v>491.08</v>
      </c>
      <c r="I44" s="220" t="s">
        <v>499</v>
      </c>
      <c r="J44" s="215">
        <v>492.379</v>
      </c>
      <c r="K44" s="213" t="s">
        <v>0</v>
      </c>
    </row>
    <row r="45" ht="27.75" customHeight="1" spans="1:11">
      <c r="A45" s="216"/>
      <c r="B45" s="214">
        <v>4.94</v>
      </c>
      <c r="C45" s="214">
        <v>0.388</v>
      </c>
      <c r="D45" s="205" t="s">
        <v>500</v>
      </c>
      <c r="E45" s="215">
        <v>488.098</v>
      </c>
      <c r="F45" s="204" t="s">
        <v>501</v>
      </c>
      <c r="G45" s="215">
        <v>489.431</v>
      </c>
      <c r="H45" s="214">
        <v>490.097</v>
      </c>
      <c r="I45" s="215">
        <v>490.763</v>
      </c>
      <c r="J45" s="215">
        <v>491.408</v>
      </c>
      <c r="K45" s="213" t="s">
        <v>0</v>
      </c>
    </row>
    <row r="46" ht="19.5" customHeight="1" spans="1:11">
      <c r="A46" s="204" t="s">
        <v>30</v>
      </c>
      <c r="B46" s="214">
        <v>4.93</v>
      </c>
      <c r="C46" s="214">
        <v>0.398</v>
      </c>
      <c r="D46" s="205" t="s">
        <v>502</v>
      </c>
      <c r="E46" s="215">
        <v>487.115</v>
      </c>
      <c r="F46" s="214">
        <v>487.782</v>
      </c>
      <c r="G46" s="219">
        <v>488448</v>
      </c>
      <c r="H46" s="214">
        <v>489.115</v>
      </c>
      <c r="I46" s="215">
        <v>489.781</v>
      </c>
      <c r="J46" s="215">
        <v>490.434</v>
      </c>
      <c r="K46" s="213" t="s">
        <v>0</v>
      </c>
    </row>
    <row r="47" spans="1:11">
      <c r="A47" s="204" t="s">
        <v>30</v>
      </c>
      <c r="B47" s="214">
        <v>4.92</v>
      </c>
      <c r="C47" s="214">
        <v>0.408</v>
      </c>
      <c r="D47" s="204" t="s">
        <v>503</v>
      </c>
      <c r="E47" s="219">
        <v>486133</v>
      </c>
      <c r="F47" s="214">
        <v>486.799</v>
      </c>
      <c r="G47" s="215">
        <v>487.466</v>
      </c>
      <c r="H47" s="214">
        <v>488.132</v>
      </c>
      <c r="I47" s="215">
        <v>488.799</v>
      </c>
      <c r="J47" s="215">
        <v>489.457</v>
      </c>
      <c r="K47" s="213" t="s">
        <v>0</v>
      </c>
    </row>
    <row r="48" spans="1:11">
      <c r="A48" s="204" t="s">
        <v>30</v>
      </c>
      <c r="B48" s="214">
        <v>4.91</v>
      </c>
      <c r="C48" s="214">
        <v>0.418</v>
      </c>
      <c r="D48" s="204" t="s">
        <v>504</v>
      </c>
      <c r="E48" s="215">
        <v>485.15</v>
      </c>
      <c r="F48" s="214">
        <v>485.817</v>
      </c>
      <c r="G48" s="219">
        <v>486483</v>
      </c>
      <c r="H48" s="214">
        <v>487.15</v>
      </c>
      <c r="I48" s="215">
        <v>487.816</v>
      </c>
      <c r="J48" s="215">
        <v>488.479</v>
      </c>
      <c r="K48" s="213" t="s">
        <v>0</v>
      </c>
    </row>
    <row r="49" spans="1:11">
      <c r="A49" s="204" t="s">
        <v>30</v>
      </c>
      <c r="B49" s="214">
        <v>4.9</v>
      </c>
      <c r="C49" s="214">
        <v>0.428</v>
      </c>
      <c r="D49" s="204" t="s">
        <v>505</v>
      </c>
      <c r="E49" s="215">
        <v>484.168</v>
      </c>
      <c r="F49" s="214">
        <v>484.834</v>
      </c>
      <c r="G49" s="215">
        <v>485.501</v>
      </c>
      <c r="H49" s="214">
        <v>486.167</v>
      </c>
      <c r="I49" s="215">
        <v>486.834</v>
      </c>
      <c r="J49" s="215">
        <v>487.499</v>
      </c>
      <c r="K49" s="213" t="s">
        <v>0</v>
      </c>
    </row>
    <row r="50" spans="1:11">
      <c r="A50" s="204" t="s">
        <v>30</v>
      </c>
      <c r="B50" s="214">
        <v>4.89</v>
      </c>
      <c r="C50" s="214">
        <v>0.438</v>
      </c>
      <c r="D50" s="204" t="s">
        <v>506</v>
      </c>
      <c r="E50" s="220" t="s">
        <v>507</v>
      </c>
      <c r="F50" s="204" t="s">
        <v>508</v>
      </c>
      <c r="G50" s="215">
        <v>484.518</v>
      </c>
      <c r="H50" s="214">
        <v>485.185</v>
      </c>
      <c r="I50" s="215">
        <v>485.851</v>
      </c>
      <c r="J50" s="215">
        <v>486.517</v>
      </c>
      <c r="K50" s="213" t="s">
        <v>0</v>
      </c>
    </row>
    <row r="51" spans="1:11">
      <c r="A51" s="216" t="s">
        <v>460</v>
      </c>
      <c r="B51" s="214">
        <v>4.88</v>
      </c>
      <c r="C51" s="214">
        <v>0.448</v>
      </c>
      <c r="D51" s="204" t="s">
        <v>509</v>
      </c>
      <c r="E51" s="215">
        <v>482.202</v>
      </c>
      <c r="F51" s="214">
        <v>482.869</v>
      </c>
      <c r="G51" s="215">
        <v>483.535</v>
      </c>
      <c r="H51" s="214">
        <v>484.202</v>
      </c>
      <c r="I51" s="215">
        <v>484.868</v>
      </c>
      <c r="J51" s="215">
        <v>485.535</v>
      </c>
      <c r="K51" s="213" t="s">
        <v>0</v>
      </c>
    </row>
    <row r="52" ht="27.75" customHeight="1" spans="1:11">
      <c r="A52" s="216"/>
      <c r="B52" s="214">
        <v>4.87</v>
      </c>
      <c r="C52" s="214">
        <v>0.458</v>
      </c>
      <c r="D52" s="205" t="s">
        <v>510</v>
      </c>
      <c r="E52" s="215">
        <v>481.22</v>
      </c>
      <c r="F52" s="214">
        <v>481.886</v>
      </c>
      <c r="G52" s="215">
        <v>482.553</v>
      </c>
      <c r="H52" s="214">
        <v>483.219</v>
      </c>
      <c r="I52" s="215">
        <v>483.886</v>
      </c>
      <c r="J52" s="215">
        <v>484.552</v>
      </c>
      <c r="K52" s="213" t="s">
        <v>0</v>
      </c>
    </row>
    <row r="53" spans="1:11">
      <c r="A53" s="216"/>
      <c r="B53" s="214">
        <v>4.86</v>
      </c>
      <c r="C53" s="214">
        <v>0.468</v>
      </c>
      <c r="D53" s="214">
        <v>479.571</v>
      </c>
      <c r="E53" s="215">
        <v>480.237</v>
      </c>
      <c r="F53" s="214">
        <v>480.904</v>
      </c>
      <c r="G53" s="215">
        <v>481.57</v>
      </c>
      <c r="H53" s="214">
        <v>482.237</v>
      </c>
      <c r="I53" s="215">
        <v>482.903</v>
      </c>
      <c r="J53" s="215">
        <v>483.57</v>
      </c>
      <c r="K53" s="213" t="s">
        <v>0</v>
      </c>
    </row>
    <row r="54" ht="27.75" customHeight="1" spans="1:11">
      <c r="A54" s="221" t="s">
        <v>30</v>
      </c>
      <c r="B54" s="214">
        <v>4.85</v>
      </c>
      <c r="C54" s="214">
        <v>0.478</v>
      </c>
      <c r="D54" s="205" t="s">
        <v>511</v>
      </c>
      <c r="E54" s="215">
        <v>479.255</v>
      </c>
      <c r="F54" s="214">
        <v>479.921</v>
      </c>
      <c r="G54" s="215">
        <v>480.588</v>
      </c>
      <c r="H54" s="214">
        <v>481.254</v>
      </c>
      <c r="I54" s="215">
        <v>481.921</v>
      </c>
      <c r="J54" s="215">
        <v>482.587</v>
      </c>
      <c r="K54" s="213" t="s">
        <v>0</v>
      </c>
    </row>
    <row r="55" ht="27.75" customHeight="1" spans="1:11">
      <c r="A55" s="210" t="s">
        <v>460</v>
      </c>
      <c r="B55" s="214">
        <v>4.84</v>
      </c>
      <c r="C55" s="214">
        <v>0.488</v>
      </c>
      <c r="D55" s="205" t="s">
        <v>512</v>
      </c>
      <c r="E55" s="215">
        <v>478.272</v>
      </c>
      <c r="F55" s="214">
        <v>478.939</v>
      </c>
      <c r="G55" s="215">
        <v>479.605</v>
      </c>
      <c r="H55" s="214">
        <v>480.272</v>
      </c>
      <c r="I55" s="215">
        <v>480.938</v>
      </c>
      <c r="J55" s="215">
        <v>481.605</v>
      </c>
      <c r="K55" s="213" t="s">
        <v>0</v>
      </c>
    </row>
    <row r="56" ht="27.75" customHeight="1" spans="1:11">
      <c r="A56" s="210"/>
      <c r="B56" s="222">
        <v>4.83</v>
      </c>
      <c r="C56" s="222">
        <v>0.498</v>
      </c>
      <c r="D56" s="223" t="s">
        <v>513</v>
      </c>
      <c r="E56" s="224">
        <v>477.29</v>
      </c>
      <c r="F56" s="222">
        <v>477.956</v>
      </c>
      <c r="G56" s="224">
        <v>478.623</v>
      </c>
      <c r="H56" s="222">
        <v>479.289</v>
      </c>
      <c r="I56" s="224">
        <v>479.955</v>
      </c>
      <c r="J56" s="224">
        <v>480.622</v>
      </c>
      <c r="K56" s="225" t="s">
        <v>0</v>
      </c>
    </row>
    <row r="57" spans="1:11">
      <c r="A57" s="205" t="s">
        <v>514</v>
      </c>
      <c r="B57" s="205"/>
      <c r="C57" s="205"/>
      <c r="D57" s="205"/>
      <c r="E57" s="205"/>
      <c r="F57" s="205"/>
      <c r="G57" s="205"/>
      <c r="H57" s="205"/>
      <c r="I57" s="205"/>
      <c r="J57" s="205"/>
      <c r="K57" s="205"/>
    </row>
    <row r="58" ht="24" customHeight="1" spans="1:11">
      <c r="A58" s="213" t="s">
        <v>0</v>
      </c>
      <c r="B58" s="213"/>
      <c r="C58" s="213"/>
      <c r="D58" s="213"/>
      <c r="E58" s="213"/>
      <c r="F58" s="213"/>
      <c r="G58" s="213"/>
      <c r="H58" s="213"/>
      <c r="I58" s="213"/>
      <c r="J58" s="213"/>
      <c r="K58" s="213"/>
    </row>
    <row r="59" spans="1:11">
      <c r="A59" s="204" t="s">
        <v>515</v>
      </c>
      <c r="B59" s="204"/>
      <c r="C59" s="204"/>
      <c r="D59" s="204"/>
      <c r="E59" s="204"/>
      <c r="F59" s="204"/>
      <c r="G59" s="204"/>
      <c r="H59" s="204"/>
      <c r="I59" s="204"/>
      <c r="J59" s="204"/>
      <c r="K59" s="204"/>
    </row>
  </sheetData>
  <mergeCells count="15">
    <mergeCell ref="A1:K1"/>
    <mergeCell ref="A2:K2"/>
    <mergeCell ref="A3:K3"/>
    <mergeCell ref="D4:K4"/>
    <mergeCell ref="A6:K6"/>
    <mergeCell ref="A57:K57"/>
    <mergeCell ref="A58:K58"/>
    <mergeCell ref="A59:K59"/>
    <mergeCell ref="A4:A5"/>
    <mergeCell ref="A11:A16"/>
    <mergeCell ref="A17:A23"/>
    <mergeCell ref="A27:A30"/>
    <mergeCell ref="A44:A45"/>
    <mergeCell ref="A51:A53"/>
    <mergeCell ref="A55:A56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"/>
  <sheetViews>
    <sheetView tabSelected="1" zoomScale="80" zoomScaleNormal="80" workbookViewId="0">
      <selection activeCell="T11" sqref="T11"/>
    </sheetView>
  </sheetViews>
  <sheetFormatPr defaultColWidth="10" defaultRowHeight="13.8"/>
  <cols>
    <col min="1" max="1" width="9.88333333333333" style="106" customWidth="1"/>
    <col min="2" max="2" width="7.33333333333333" style="106" customWidth="1"/>
    <col min="3" max="3" width="7.16666666666667" style="106" customWidth="1"/>
    <col min="4" max="4" width="7.25" style="106" customWidth="1"/>
    <col min="5" max="5" width="7.16666666666667" style="106" customWidth="1"/>
    <col min="6" max="6" width="8.25" style="106" customWidth="1"/>
    <col min="7" max="7" width="7.25" style="106" customWidth="1"/>
    <col min="8" max="8" width="6.73333333333333" style="106" customWidth="1"/>
    <col min="9" max="9" width="4" style="106" customWidth="1"/>
    <col min="10" max="10" width="2.08333333333333" style="106" customWidth="1"/>
    <col min="11" max="11" width="6" style="106" customWidth="1"/>
    <col min="12" max="12" width="13.275" style="106" customWidth="1"/>
    <col min="13" max="13" width="11.5416666666667" style="105" customWidth="1"/>
    <col min="14" max="16" width="12.8" style="105"/>
    <col min="17" max="17" width="10.5" style="105"/>
    <col min="18" max="18" width="12" style="105" customWidth="1"/>
    <col min="19" max="19" width="9" style="105"/>
    <col min="20" max="20" width="16.5" style="105" customWidth="1"/>
    <col min="21" max="21" width="14.425" style="105" customWidth="1"/>
    <col min="22" max="22" width="14" style="105" customWidth="1"/>
    <col min="23" max="23" width="13.7083333333333" style="105" customWidth="1"/>
    <col min="24" max="16384" width="9" style="105"/>
  </cols>
  <sheetData>
    <row r="1" s="105" customFormat="1" ht="25.5" customHeight="1" spans="1:25">
      <c r="A1" s="107" t="s">
        <v>516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="105" customFormat="1" ht="29.75" customHeight="1" spans="1:25">
      <c r="A2" s="109" t="s">
        <v>517</v>
      </c>
      <c r="B2" s="110"/>
      <c r="C2" s="111"/>
      <c r="D2" s="111"/>
      <c r="E2" s="110" t="s">
        <v>518</v>
      </c>
      <c r="F2" s="112"/>
      <c r="G2" s="113"/>
      <c r="H2" s="109" t="s">
        <v>519</v>
      </c>
      <c r="I2" s="111"/>
      <c r="J2" s="140"/>
      <c r="K2" s="113"/>
      <c r="L2" s="113"/>
      <c r="M2" s="141"/>
      <c r="N2" s="142"/>
      <c r="O2" s="142"/>
      <c r="P2" s="142"/>
      <c r="Q2" s="159"/>
      <c r="R2" s="160"/>
      <c r="S2" s="159"/>
      <c r="T2" s="161"/>
      <c r="U2" s="139"/>
      <c r="V2" s="139"/>
      <c r="W2" s="139"/>
      <c r="X2" s="139"/>
      <c r="Y2" s="139"/>
    </row>
    <row r="3" s="105" customFormat="1" ht="29.75" customHeight="1" spans="1:25">
      <c r="A3" s="114" t="s">
        <v>520</v>
      </c>
      <c r="B3" s="110"/>
      <c r="C3" s="111"/>
      <c r="D3" s="111"/>
      <c r="E3" s="110" t="s">
        <v>521</v>
      </c>
      <c r="F3" s="115"/>
      <c r="G3" s="115"/>
      <c r="H3" s="109" t="s">
        <v>522</v>
      </c>
      <c r="I3" s="111"/>
      <c r="J3" s="143"/>
      <c r="K3" s="113"/>
      <c r="L3" s="113"/>
      <c r="M3" s="141"/>
      <c r="N3" s="144" t="s">
        <v>523</v>
      </c>
      <c r="O3" s="144" t="s">
        <v>19</v>
      </c>
      <c r="P3" s="144" t="s">
        <v>524</v>
      </c>
      <c r="Q3" s="150" t="s">
        <v>525</v>
      </c>
      <c r="R3" s="162" t="s">
        <v>526</v>
      </c>
      <c r="S3" s="163"/>
      <c r="T3" s="133" t="s">
        <v>527</v>
      </c>
      <c r="U3" s="164"/>
      <c r="V3" s="139"/>
      <c r="W3" s="139"/>
      <c r="X3" s="139"/>
      <c r="Y3" s="139"/>
    </row>
    <row r="4" s="105" customFormat="1" ht="31" customHeight="1" spans="1:26">
      <c r="A4" s="110" t="s">
        <v>528</v>
      </c>
      <c r="B4" s="115"/>
      <c r="C4" s="115"/>
      <c r="D4" s="115"/>
      <c r="E4" s="115"/>
      <c r="F4" s="110" t="s">
        <v>529</v>
      </c>
      <c r="G4" s="111"/>
      <c r="H4" s="115"/>
      <c r="I4" s="115"/>
      <c r="J4" s="115"/>
      <c r="K4" s="115"/>
      <c r="L4" s="115"/>
      <c r="M4" s="141"/>
      <c r="N4" s="145" t="s">
        <v>530</v>
      </c>
      <c r="O4" s="146"/>
      <c r="P4" s="146"/>
      <c r="Q4" s="165">
        <f>E10</f>
        <v>0</v>
      </c>
      <c r="R4" s="166" t="str">
        <f t="shared" ref="R4:R8" si="0">IFERROR(ROUND(P4+(Q4-O4)/(O5-O4)*(P5-P4),3),"")</f>
        <v/>
      </c>
      <c r="S4" s="167"/>
      <c r="T4" s="133" t="s">
        <v>531</v>
      </c>
      <c r="U4" s="168">
        <f>F24*W13</f>
        <v>0</v>
      </c>
      <c r="V4" s="169" t="s">
        <v>532</v>
      </c>
      <c r="W4" s="170">
        <f>F25*W13</f>
        <v>0</v>
      </c>
      <c r="X4" s="171"/>
      <c r="Y4" s="197"/>
      <c r="Z4" s="167">
        <f>X4-Y4</f>
        <v>0</v>
      </c>
    </row>
    <row r="5" s="105" customFormat="1" ht="30.5" customHeight="1" spans="1:26">
      <c r="A5" s="110" t="s">
        <v>533</v>
      </c>
      <c r="B5" s="116"/>
      <c r="C5" s="113"/>
      <c r="D5" s="110" t="s">
        <v>534</v>
      </c>
      <c r="E5" s="117"/>
      <c r="F5" s="111"/>
      <c r="G5" s="110" t="s">
        <v>535</v>
      </c>
      <c r="H5" s="118">
        <f>N23</f>
        <v>0</v>
      </c>
      <c r="I5" s="118"/>
      <c r="J5" s="118"/>
      <c r="K5" s="147" t="s">
        <v>536</v>
      </c>
      <c r="L5" s="134">
        <f>U9</f>
        <v>0</v>
      </c>
      <c r="M5" s="141"/>
      <c r="N5" s="145" t="s">
        <v>537</v>
      </c>
      <c r="O5" s="148"/>
      <c r="P5" s="148"/>
      <c r="Q5" s="165"/>
      <c r="R5" s="166" t="str">
        <f t="shared" si="0"/>
        <v/>
      </c>
      <c r="S5" s="167"/>
      <c r="T5" s="133" t="s">
        <v>538</v>
      </c>
      <c r="U5" s="168">
        <f>U4-U3</f>
        <v>0</v>
      </c>
      <c r="V5" s="133" t="s">
        <v>538</v>
      </c>
      <c r="W5" s="172">
        <f>W4-U3</f>
        <v>0</v>
      </c>
      <c r="X5" s="171"/>
      <c r="Y5" s="197"/>
      <c r="Z5" s="167">
        <f>X5-Y5</f>
        <v>0</v>
      </c>
    </row>
    <row r="6" s="105" customFormat="1" ht="30.5" customHeight="1" spans="1:26">
      <c r="A6" s="119" t="s">
        <v>539</v>
      </c>
      <c r="B6" s="120">
        <f>U10</f>
        <v>0</v>
      </c>
      <c r="C6" s="121"/>
      <c r="D6" s="122" t="s">
        <v>540</v>
      </c>
      <c r="E6" s="123"/>
      <c r="F6" s="110">
        <f>W12</f>
        <v>0.99928</v>
      </c>
      <c r="G6" s="111"/>
      <c r="H6" s="109" t="s">
        <v>541</v>
      </c>
      <c r="I6" s="111"/>
      <c r="J6" s="111"/>
      <c r="K6" s="149"/>
      <c r="L6" s="149"/>
      <c r="M6" s="141"/>
      <c r="N6" s="144" t="s">
        <v>542</v>
      </c>
      <c r="O6" s="144" t="s">
        <v>19</v>
      </c>
      <c r="P6" s="144" t="s">
        <v>524</v>
      </c>
      <c r="Q6" s="150" t="s">
        <v>525</v>
      </c>
      <c r="R6" s="162" t="s">
        <v>526</v>
      </c>
      <c r="S6" s="167"/>
      <c r="T6" s="133" t="s">
        <v>543</v>
      </c>
      <c r="U6" s="173" t="e">
        <f>U5/U3</f>
        <v>#DIV/0!</v>
      </c>
      <c r="V6" s="174"/>
      <c r="W6" s="175"/>
      <c r="X6" s="171"/>
      <c r="Y6" s="197"/>
      <c r="Z6" s="197"/>
    </row>
    <row r="7" s="105" customFormat="1" ht="30" customHeight="1" spans="1:26">
      <c r="A7" s="110" t="s">
        <v>544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41"/>
      <c r="N7" s="150"/>
      <c r="O7" s="146"/>
      <c r="P7" s="146"/>
      <c r="Q7" s="165">
        <f>E11</f>
        <v>0</v>
      </c>
      <c r="R7" s="166" t="str">
        <f t="shared" si="0"/>
        <v/>
      </c>
      <c r="S7" s="167"/>
      <c r="T7" s="176" t="s">
        <v>545</v>
      </c>
      <c r="U7" s="177"/>
      <c r="V7" s="174"/>
      <c r="W7" s="178"/>
      <c r="X7" s="179"/>
      <c r="Y7" s="201"/>
      <c r="Z7" s="201"/>
    </row>
    <row r="8" s="105" customFormat="1" ht="22.5" customHeight="1" spans="1:26">
      <c r="A8" s="110" t="s">
        <v>546</v>
      </c>
      <c r="B8" s="110" t="s">
        <v>547</v>
      </c>
      <c r="C8" s="110" t="s">
        <v>548</v>
      </c>
      <c r="D8" s="110" t="s">
        <v>549</v>
      </c>
      <c r="E8" s="109" t="s">
        <v>550</v>
      </c>
      <c r="F8" s="109" t="s">
        <v>551</v>
      </c>
      <c r="G8" s="110" t="s">
        <v>552</v>
      </c>
      <c r="H8" s="111"/>
      <c r="I8" s="111"/>
      <c r="J8" s="111"/>
      <c r="K8" s="111"/>
      <c r="L8" s="147" t="s">
        <v>553</v>
      </c>
      <c r="M8" s="141"/>
      <c r="N8" s="151"/>
      <c r="O8" s="148"/>
      <c r="P8" s="148"/>
      <c r="Q8" s="165"/>
      <c r="R8" s="166" t="str">
        <f t="shared" si="0"/>
        <v/>
      </c>
      <c r="S8" s="167"/>
      <c r="T8" s="180" t="s">
        <v>554</v>
      </c>
      <c r="U8" s="177"/>
      <c r="V8" s="106"/>
      <c r="W8" s="106"/>
      <c r="X8" s="106"/>
      <c r="Y8" s="106"/>
      <c r="Z8" s="106"/>
    </row>
    <row r="9" s="105" customFormat="1" ht="20.5" customHeight="1" spans="1:26">
      <c r="A9" s="111"/>
      <c r="B9" s="111"/>
      <c r="C9" s="111"/>
      <c r="D9" s="111"/>
      <c r="E9" s="111"/>
      <c r="F9" s="111"/>
      <c r="G9" s="110" t="s">
        <v>555</v>
      </c>
      <c r="H9" s="110" t="s">
        <v>556</v>
      </c>
      <c r="I9" s="110" t="s">
        <v>557</v>
      </c>
      <c r="J9" s="111"/>
      <c r="K9" s="110" t="s">
        <v>558</v>
      </c>
      <c r="L9" s="123"/>
      <c r="M9" s="141"/>
      <c r="N9" s="144" t="s">
        <v>559</v>
      </c>
      <c r="O9" s="144" t="s">
        <v>19</v>
      </c>
      <c r="P9" s="144" t="s">
        <v>524</v>
      </c>
      <c r="Q9" s="150" t="s">
        <v>525</v>
      </c>
      <c r="R9" s="162" t="s">
        <v>526</v>
      </c>
      <c r="S9" s="167"/>
      <c r="T9" s="180" t="s">
        <v>560</v>
      </c>
      <c r="U9" s="177"/>
      <c r="V9" s="181"/>
      <c r="W9" s="106"/>
      <c r="X9" s="106"/>
      <c r="Y9" s="106"/>
      <c r="Z9" s="106"/>
    </row>
    <row r="10" s="105" customFormat="1" ht="20" customHeight="1" spans="1:26">
      <c r="A10" s="110" t="s">
        <v>561</v>
      </c>
      <c r="B10" s="124"/>
      <c r="C10" s="125"/>
      <c r="D10" s="126"/>
      <c r="E10" s="127">
        <f t="shared" ref="E10:E21" si="1">C10-D10</f>
        <v>0</v>
      </c>
      <c r="F10" s="111"/>
      <c r="G10" s="111">
        <f t="shared" ref="G10:G21" si="2">B10-E10</f>
        <v>0</v>
      </c>
      <c r="H10" s="128"/>
      <c r="I10" s="111"/>
      <c r="J10" s="111"/>
      <c r="K10" s="111"/>
      <c r="L10" s="134" t="str">
        <f>R4</f>
        <v/>
      </c>
      <c r="M10" s="141"/>
      <c r="N10" s="151"/>
      <c r="O10" s="146"/>
      <c r="P10" s="146"/>
      <c r="Q10" s="165">
        <f>E12</f>
        <v>0</v>
      </c>
      <c r="R10" s="166" t="str">
        <f t="shared" ref="R10:R14" si="3">IFERROR(ROUND(P10+(Q10-O10)/(O11-O10)*(P11-P10),3),"")</f>
        <v/>
      </c>
      <c r="S10" s="167"/>
      <c r="T10" s="182" t="s">
        <v>562</v>
      </c>
      <c r="U10" s="183"/>
      <c r="V10" s="184"/>
      <c r="W10" s="184"/>
      <c r="X10" s="184"/>
      <c r="Y10" s="106"/>
      <c r="Z10" s="106"/>
    </row>
    <row r="11" s="105" customFormat="1" ht="25.5" customHeight="1" spans="1:26">
      <c r="A11" s="110" t="s">
        <v>563</v>
      </c>
      <c r="B11" s="124"/>
      <c r="C11" s="125"/>
      <c r="D11" s="126"/>
      <c r="E11" s="127">
        <f t="shared" si="1"/>
        <v>0</v>
      </c>
      <c r="F11" s="111"/>
      <c r="G11" s="111">
        <f t="shared" si="2"/>
        <v>0</v>
      </c>
      <c r="H11" s="129"/>
      <c r="I11" s="111"/>
      <c r="J11" s="111"/>
      <c r="K11" s="111"/>
      <c r="L11" s="134" t="str">
        <f>R7</f>
        <v/>
      </c>
      <c r="M11" s="141"/>
      <c r="N11" s="150"/>
      <c r="O11" s="148"/>
      <c r="P11" s="148"/>
      <c r="Q11" s="165"/>
      <c r="R11" s="166" t="str">
        <f t="shared" si="3"/>
        <v/>
      </c>
      <c r="S11" s="167"/>
      <c r="T11" s="176" t="s">
        <v>564</v>
      </c>
      <c r="U11" s="183"/>
      <c r="V11" s="106" t="s">
        <v>565</v>
      </c>
      <c r="W11" s="185">
        <f>1+(U12-20)*(0.000012*2)</f>
        <v>0.99952</v>
      </c>
      <c r="X11" s="106"/>
      <c r="Y11" s="106"/>
      <c r="Z11" s="106"/>
    </row>
    <row r="12" s="105" customFormat="1" ht="25.5" customHeight="1" spans="1:26">
      <c r="A12" s="110" t="s">
        <v>566</v>
      </c>
      <c r="B12" s="124"/>
      <c r="C12" s="125"/>
      <c r="D12" s="126"/>
      <c r="E12" s="127">
        <f t="shared" si="1"/>
        <v>0</v>
      </c>
      <c r="F12" s="111"/>
      <c r="G12" s="111">
        <f t="shared" si="2"/>
        <v>0</v>
      </c>
      <c r="H12" s="129"/>
      <c r="I12" s="111"/>
      <c r="J12" s="111"/>
      <c r="K12" s="111"/>
      <c r="L12" s="134" t="str">
        <f>R10</f>
        <v/>
      </c>
      <c r="M12" s="141"/>
      <c r="N12" s="144" t="s">
        <v>567</v>
      </c>
      <c r="O12" s="144" t="s">
        <v>19</v>
      </c>
      <c r="P12" s="144" t="s">
        <v>524</v>
      </c>
      <c r="Q12" s="150" t="s">
        <v>525</v>
      </c>
      <c r="R12" s="162" t="s">
        <v>526</v>
      </c>
      <c r="S12" s="167"/>
      <c r="T12" s="186" t="s">
        <v>568</v>
      </c>
      <c r="U12" s="187"/>
      <c r="V12" s="106" t="s">
        <v>569</v>
      </c>
      <c r="W12" s="188">
        <f>1+(U12-20)*(0.000012*3)</f>
        <v>0.99928</v>
      </c>
      <c r="X12" s="106"/>
      <c r="Y12" s="106"/>
      <c r="Z12" s="106"/>
    </row>
    <row r="13" s="105" customFormat="1" ht="25.5" customHeight="1" spans="1:26">
      <c r="A13" s="110" t="s">
        <v>570</v>
      </c>
      <c r="B13" s="124"/>
      <c r="C13" s="125"/>
      <c r="D13" s="126"/>
      <c r="E13" s="127">
        <f t="shared" si="1"/>
        <v>0</v>
      </c>
      <c r="F13" s="111"/>
      <c r="G13" s="111">
        <f t="shared" si="2"/>
        <v>0</v>
      </c>
      <c r="H13" s="129"/>
      <c r="I13" s="111"/>
      <c r="J13" s="111"/>
      <c r="K13" s="111"/>
      <c r="L13" s="134" t="str">
        <f>R13</f>
        <v/>
      </c>
      <c r="M13" s="141"/>
      <c r="N13" s="150"/>
      <c r="O13" s="146"/>
      <c r="P13" s="146"/>
      <c r="Q13" s="165">
        <f>E13</f>
        <v>0</v>
      </c>
      <c r="R13" s="166" t="str">
        <f t="shared" si="3"/>
        <v/>
      </c>
      <c r="S13" s="167"/>
      <c r="T13" s="186" t="s">
        <v>571</v>
      </c>
      <c r="U13" s="189">
        <f>((L23-U8)*U11-U9)*W12</f>
        <v>0</v>
      </c>
      <c r="V13" s="181" t="s">
        <v>572</v>
      </c>
      <c r="W13" s="106">
        <f>U10-0.0011</f>
        <v>-0.0011</v>
      </c>
      <c r="X13" s="106"/>
      <c r="Y13" s="106"/>
      <c r="Z13" s="106"/>
    </row>
    <row r="14" s="105" customFormat="1" ht="25.5" customHeight="1" spans="1:25">
      <c r="A14" s="110" t="s">
        <v>573</v>
      </c>
      <c r="B14" s="124"/>
      <c r="C14" s="125"/>
      <c r="D14" s="126"/>
      <c r="E14" s="127">
        <f t="shared" si="1"/>
        <v>0</v>
      </c>
      <c r="F14" s="111"/>
      <c r="G14" s="111">
        <f t="shared" si="2"/>
        <v>0</v>
      </c>
      <c r="H14" s="128"/>
      <c r="I14" s="111"/>
      <c r="J14" s="111"/>
      <c r="K14" s="111"/>
      <c r="L14" s="134" t="str">
        <f>R16</f>
        <v/>
      </c>
      <c r="M14" s="141"/>
      <c r="N14" s="151"/>
      <c r="O14" s="148"/>
      <c r="P14" s="148"/>
      <c r="Q14" s="165"/>
      <c r="R14" s="166" t="str">
        <f t="shared" si="3"/>
        <v/>
      </c>
      <c r="S14" s="167"/>
      <c r="T14" s="190" t="s">
        <v>574</v>
      </c>
      <c r="U14" s="191">
        <f>((L23-U8)*U11-U9)</f>
        <v>0</v>
      </c>
      <c r="V14" s="139"/>
      <c r="W14" s="139"/>
      <c r="X14" s="139"/>
      <c r="Y14" s="139"/>
    </row>
    <row r="15" s="105" customFormat="1" ht="25.5" customHeight="1" spans="1:25">
      <c r="A15" s="110" t="s">
        <v>575</v>
      </c>
      <c r="B15" s="124"/>
      <c r="C15" s="125"/>
      <c r="D15" s="126"/>
      <c r="E15" s="127">
        <f t="shared" si="1"/>
        <v>0</v>
      </c>
      <c r="F15" s="111"/>
      <c r="G15" s="111">
        <f t="shared" si="2"/>
        <v>0</v>
      </c>
      <c r="H15" s="129"/>
      <c r="I15" s="111"/>
      <c r="J15" s="111"/>
      <c r="K15" s="111"/>
      <c r="L15" s="134" t="str">
        <f>R19</f>
        <v/>
      </c>
      <c r="M15" s="141"/>
      <c r="N15" s="144" t="s">
        <v>576</v>
      </c>
      <c r="O15" s="144" t="s">
        <v>19</v>
      </c>
      <c r="P15" s="144" t="s">
        <v>524</v>
      </c>
      <c r="Q15" s="150" t="s">
        <v>525</v>
      </c>
      <c r="R15" s="162" t="s">
        <v>526</v>
      </c>
      <c r="S15" s="167"/>
      <c r="T15" s="159"/>
      <c r="U15" s="139"/>
      <c r="V15" s="139"/>
      <c r="W15" s="139"/>
      <c r="X15" s="139"/>
      <c r="Y15" s="139"/>
    </row>
    <row r="16" s="105" customFormat="1" ht="25.5" customHeight="1" spans="1:25">
      <c r="A16" s="110" t="s">
        <v>577</v>
      </c>
      <c r="B16" s="124"/>
      <c r="C16" s="125"/>
      <c r="D16" s="126"/>
      <c r="E16" s="127">
        <f t="shared" si="1"/>
        <v>0</v>
      </c>
      <c r="F16" s="111"/>
      <c r="G16" s="111">
        <f t="shared" si="2"/>
        <v>0</v>
      </c>
      <c r="H16" s="129"/>
      <c r="I16" s="111"/>
      <c r="J16" s="111"/>
      <c r="K16" s="111"/>
      <c r="L16" s="134" t="str">
        <f>R22</f>
        <v/>
      </c>
      <c r="M16" s="141"/>
      <c r="N16" s="151"/>
      <c r="O16" s="146"/>
      <c r="P16" s="146"/>
      <c r="Q16" s="165">
        <f>E14</f>
        <v>0</v>
      </c>
      <c r="R16" s="166" t="str">
        <f t="shared" ref="R16:R20" si="4">IFERROR(ROUND(P16+(Q16-O16)/(O17-O16)*(P17-P16),3),"")</f>
        <v/>
      </c>
      <c r="S16" s="167"/>
      <c r="T16" s="192"/>
      <c r="U16" s="193" t="s">
        <v>578</v>
      </c>
      <c r="V16" s="139"/>
      <c r="W16" s="139"/>
      <c r="X16" s="139"/>
      <c r="Y16" s="139"/>
    </row>
    <row r="17" s="105" customFormat="1" ht="25.5" customHeight="1" spans="1:25">
      <c r="A17" s="110" t="s">
        <v>579</v>
      </c>
      <c r="B17" s="124"/>
      <c r="C17" s="125"/>
      <c r="D17" s="126"/>
      <c r="E17" s="127">
        <f t="shared" si="1"/>
        <v>0</v>
      </c>
      <c r="F17" s="111"/>
      <c r="G17" s="111">
        <f t="shared" si="2"/>
        <v>0</v>
      </c>
      <c r="H17" s="129"/>
      <c r="I17" s="111"/>
      <c r="J17" s="111"/>
      <c r="K17" s="111"/>
      <c r="L17" s="134" t="str">
        <f>R25</f>
        <v/>
      </c>
      <c r="M17" s="141"/>
      <c r="N17" s="150"/>
      <c r="O17" s="148"/>
      <c r="P17" s="148"/>
      <c r="Q17" s="171"/>
      <c r="R17" s="166" t="str">
        <f t="shared" si="4"/>
        <v/>
      </c>
      <c r="S17" s="167"/>
      <c r="T17" s="159"/>
      <c r="U17" s="144" t="s">
        <v>523</v>
      </c>
      <c r="V17" s="144" t="s">
        <v>19</v>
      </c>
      <c r="W17" s="144" t="s">
        <v>524</v>
      </c>
      <c r="X17" s="150" t="s">
        <v>580</v>
      </c>
      <c r="Y17" s="162" t="s">
        <v>526</v>
      </c>
    </row>
    <row r="18" s="105" customFormat="1" ht="25.5" customHeight="1" spans="1:25">
      <c r="A18" s="110" t="s">
        <v>581</v>
      </c>
      <c r="B18" s="124"/>
      <c r="C18" s="125"/>
      <c r="D18" s="126"/>
      <c r="E18" s="127">
        <f t="shared" si="1"/>
        <v>0</v>
      </c>
      <c r="F18" s="111"/>
      <c r="G18" s="111">
        <f t="shared" si="2"/>
        <v>0</v>
      </c>
      <c r="H18" s="128"/>
      <c r="I18" s="111"/>
      <c r="J18" s="111"/>
      <c r="K18" s="152"/>
      <c r="L18" s="134" t="str">
        <f>R28</f>
        <v/>
      </c>
      <c r="M18" s="141"/>
      <c r="N18" s="144" t="s">
        <v>582</v>
      </c>
      <c r="O18" s="144" t="s">
        <v>19</v>
      </c>
      <c r="P18" s="144" t="s">
        <v>524</v>
      </c>
      <c r="Q18" s="150" t="s">
        <v>525</v>
      </c>
      <c r="R18" s="162" t="s">
        <v>526</v>
      </c>
      <c r="S18" s="167"/>
      <c r="T18" s="159"/>
      <c r="U18" s="145" t="s">
        <v>530</v>
      </c>
      <c r="V18" s="146"/>
      <c r="W18" s="146"/>
      <c r="X18" s="194"/>
      <c r="Y18" s="166" t="str">
        <f t="shared" ref="Y18:Y22" si="5">IFERROR(ROUND(W18+(X18-V18)/(V19-V18)*(W19-W18),3),"")</f>
        <v/>
      </c>
    </row>
    <row r="19" s="105" customFormat="1" ht="25.5" customHeight="1" spans="1:25">
      <c r="A19" s="110" t="s">
        <v>583</v>
      </c>
      <c r="B19" s="124"/>
      <c r="C19" s="125"/>
      <c r="D19" s="126"/>
      <c r="E19" s="127">
        <f t="shared" si="1"/>
        <v>0</v>
      </c>
      <c r="F19" s="111"/>
      <c r="G19" s="111">
        <f t="shared" si="2"/>
        <v>0</v>
      </c>
      <c r="H19" s="129"/>
      <c r="I19" s="111"/>
      <c r="J19" s="111"/>
      <c r="K19" s="111"/>
      <c r="L19" s="134" t="str">
        <f>R31</f>
        <v/>
      </c>
      <c r="M19" s="141"/>
      <c r="N19" s="153"/>
      <c r="O19" s="146"/>
      <c r="P19" s="146"/>
      <c r="Q19" s="165">
        <f>E15</f>
        <v>0</v>
      </c>
      <c r="R19" s="166" t="str">
        <f t="shared" si="4"/>
        <v/>
      </c>
      <c r="S19" s="167"/>
      <c r="T19" s="192"/>
      <c r="U19" s="145" t="s">
        <v>537</v>
      </c>
      <c r="V19" s="148"/>
      <c r="W19" s="148"/>
      <c r="X19" s="195"/>
      <c r="Y19" s="166" t="str">
        <f t="shared" si="5"/>
        <v/>
      </c>
    </row>
    <row r="20" s="105" customFormat="1" ht="25.5" customHeight="1" spans="1:25">
      <c r="A20" s="110" t="s">
        <v>584</v>
      </c>
      <c r="B20" s="124"/>
      <c r="C20" s="125"/>
      <c r="D20" s="126"/>
      <c r="E20" s="127">
        <f t="shared" si="1"/>
        <v>0</v>
      </c>
      <c r="F20" s="111"/>
      <c r="G20" s="111">
        <f t="shared" si="2"/>
        <v>0</v>
      </c>
      <c r="H20" s="129"/>
      <c r="I20" s="111"/>
      <c r="J20" s="111"/>
      <c r="K20" s="111"/>
      <c r="L20" s="118" t="str">
        <f>R34</f>
        <v/>
      </c>
      <c r="M20" s="141"/>
      <c r="N20" s="153"/>
      <c r="O20" s="148"/>
      <c r="P20" s="148"/>
      <c r="Q20" s="171"/>
      <c r="R20" s="166" t="str">
        <f t="shared" si="4"/>
        <v/>
      </c>
      <c r="S20" s="167"/>
      <c r="T20" s="161"/>
      <c r="U20" s="144" t="s">
        <v>542</v>
      </c>
      <c r="V20" s="144" t="s">
        <v>19</v>
      </c>
      <c r="W20" s="144" t="s">
        <v>524</v>
      </c>
      <c r="X20" s="196" t="s">
        <v>580</v>
      </c>
      <c r="Y20" s="162" t="s">
        <v>526</v>
      </c>
    </row>
    <row r="21" s="105" customFormat="1" ht="25.5" customHeight="1" spans="1:25">
      <c r="A21" s="110" t="s">
        <v>585</v>
      </c>
      <c r="B21" s="124"/>
      <c r="C21" s="125"/>
      <c r="D21" s="126"/>
      <c r="E21" s="127">
        <f t="shared" si="1"/>
        <v>0</v>
      </c>
      <c r="F21" s="111"/>
      <c r="G21" s="111">
        <f t="shared" si="2"/>
        <v>0</v>
      </c>
      <c r="H21" s="129"/>
      <c r="I21" s="111"/>
      <c r="J21" s="111"/>
      <c r="K21" s="111"/>
      <c r="L21" s="118" t="str">
        <f>R37</f>
        <v/>
      </c>
      <c r="M21" s="141"/>
      <c r="N21" s="144" t="s">
        <v>586</v>
      </c>
      <c r="O21" s="144" t="s">
        <v>19</v>
      </c>
      <c r="P21" s="144" t="s">
        <v>524</v>
      </c>
      <c r="Q21" s="150" t="s">
        <v>525</v>
      </c>
      <c r="R21" s="162" t="s">
        <v>526</v>
      </c>
      <c r="S21" s="167"/>
      <c r="T21" s="161"/>
      <c r="U21" s="150"/>
      <c r="V21" s="146"/>
      <c r="W21" s="146"/>
      <c r="X21" s="194"/>
      <c r="Y21" s="166" t="str">
        <f t="shared" si="5"/>
        <v/>
      </c>
    </row>
    <row r="22" s="105" customFormat="1" ht="25.5" customHeight="1" spans="1:25">
      <c r="A22" s="110" t="s">
        <v>587</v>
      </c>
      <c r="B22" s="111"/>
      <c r="C22" s="111"/>
      <c r="D22" s="111"/>
      <c r="E22" s="111"/>
      <c r="F22" s="111"/>
      <c r="G22" s="111"/>
      <c r="H22" s="110"/>
      <c r="I22" s="111"/>
      <c r="J22" s="111"/>
      <c r="K22" s="111"/>
      <c r="L22" s="134">
        <f>U7</f>
        <v>0</v>
      </c>
      <c r="M22" s="141"/>
      <c r="N22" s="153"/>
      <c r="O22" s="146"/>
      <c r="P22" s="146"/>
      <c r="Q22" s="165">
        <f>E16</f>
        <v>0</v>
      </c>
      <c r="R22" s="166" t="str">
        <f t="shared" ref="R22:R26" si="6">IFERROR(ROUND(P22+(Q22-O22)/(O23-O22)*(P23-P22),3),"")</f>
        <v/>
      </c>
      <c r="S22" s="197"/>
      <c r="T22" s="161"/>
      <c r="U22" s="151"/>
      <c r="V22" s="148"/>
      <c r="W22" s="148"/>
      <c r="X22" s="195"/>
      <c r="Y22" s="166" t="str">
        <f t="shared" si="5"/>
        <v/>
      </c>
    </row>
    <row r="23" s="105" customFormat="1" ht="28.5" customHeight="1" spans="1:25">
      <c r="A23" s="114" t="s">
        <v>588</v>
      </c>
      <c r="B23" s="111"/>
      <c r="C23" s="111"/>
      <c r="D23" s="111"/>
      <c r="E23" s="111"/>
      <c r="F23" s="111">
        <f>SUM(Y18:Y52)</f>
        <v>0</v>
      </c>
      <c r="G23" s="111"/>
      <c r="H23" s="130" t="e">
        <f>AVERAGE(H10:H21)</f>
        <v>#DIV/0!</v>
      </c>
      <c r="I23" s="111"/>
      <c r="J23" s="111"/>
      <c r="K23" s="111"/>
      <c r="L23" s="135">
        <f>SUM(L10:L22)</f>
        <v>0</v>
      </c>
      <c r="M23" s="154" t="s">
        <v>589</v>
      </c>
      <c r="N23" s="153"/>
      <c r="O23" s="148"/>
      <c r="P23" s="148"/>
      <c r="Q23" s="198"/>
      <c r="R23" s="166" t="str">
        <f t="shared" si="6"/>
        <v/>
      </c>
      <c r="S23" s="199"/>
      <c r="T23" s="161"/>
      <c r="U23" s="144" t="s">
        <v>559</v>
      </c>
      <c r="V23" s="144" t="s">
        <v>19</v>
      </c>
      <c r="W23" s="144" t="s">
        <v>524</v>
      </c>
      <c r="X23" s="196" t="s">
        <v>580</v>
      </c>
      <c r="Y23" s="162" t="s">
        <v>526</v>
      </c>
    </row>
    <row r="24" s="105" customFormat="1" ht="28.5" customHeight="1" spans="1:25">
      <c r="A24" s="110" t="s">
        <v>590</v>
      </c>
      <c r="B24" s="120">
        <f>U11</f>
        <v>0</v>
      </c>
      <c r="C24" s="121"/>
      <c r="D24" s="131" t="s">
        <v>591</v>
      </c>
      <c r="E24" s="123"/>
      <c r="F24" s="132">
        <f>U14</f>
        <v>0</v>
      </c>
      <c r="G24" s="132"/>
      <c r="H24" s="109" t="s">
        <v>592</v>
      </c>
      <c r="I24" s="111"/>
      <c r="J24" s="111"/>
      <c r="K24" s="135">
        <f>U4</f>
        <v>0</v>
      </c>
      <c r="L24" s="111"/>
      <c r="M24" s="155">
        <f>U5</f>
        <v>0</v>
      </c>
      <c r="N24" s="144" t="s">
        <v>593</v>
      </c>
      <c r="O24" s="144" t="s">
        <v>19</v>
      </c>
      <c r="P24" s="144" t="s">
        <v>524</v>
      </c>
      <c r="Q24" s="150" t="s">
        <v>525</v>
      </c>
      <c r="R24" s="162" t="s">
        <v>526</v>
      </c>
      <c r="S24" s="200"/>
      <c r="T24" s="139"/>
      <c r="U24" s="151"/>
      <c r="V24" s="146"/>
      <c r="W24" s="146"/>
      <c r="X24" s="194"/>
      <c r="Y24" s="166" t="str">
        <f t="shared" ref="Y24:Y28" si="7">IFERROR(ROUND(W24+(X24-V24)/(V25-V24)*(W25-W24),3),"")</f>
        <v/>
      </c>
    </row>
    <row r="25" s="105" customFormat="1" ht="34" customHeight="1" spans="1:25">
      <c r="A25" s="133" t="s">
        <v>527</v>
      </c>
      <c r="B25" s="134">
        <f>U3</f>
        <v>0</v>
      </c>
      <c r="C25" s="134"/>
      <c r="D25" s="131" t="s">
        <v>594</v>
      </c>
      <c r="E25" s="123"/>
      <c r="F25" s="135">
        <f>U13</f>
        <v>0</v>
      </c>
      <c r="G25" s="135"/>
      <c r="H25" s="109" t="s">
        <v>595</v>
      </c>
      <c r="I25" s="111"/>
      <c r="J25" s="111"/>
      <c r="K25" s="135">
        <f>W4</f>
        <v>0</v>
      </c>
      <c r="L25" s="135"/>
      <c r="M25" s="154">
        <f>W5</f>
        <v>0</v>
      </c>
      <c r="N25" s="153"/>
      <c r="O25" s="146"/>
      <c r="P25" s="146"/>
      <c r="Q25" s="165">
        <f>E17</f>
        <v>0</v>
      </c>
      <c r="R25" s="166" t="str">
        <f t="shared" si="6"/>
        <v/>
      </c>
      <c r="S25" s="200"/>
      <c r="T25" s="139"/>
      <c r="U25" s="150"/>
      <c r="V25" s="148"/>
      <c r="W25" s="148"/>
      <c r="X25" s="195"/>
      <c r="Y25" s="166" t="str">
        <f t="shared" si="7"/>
        <v/>
      </c>
    </row>
    <row r="26" s="105" customFormat="1" ht="35" customHeight="1" spans="1:25">
      <c r="A26" s="136" t="s">
        <v>596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N26" s="156"/>
      <c r="O26" s="148"/>
      <c r="P26" s="148"/>
      <c r="Q26" s="184"/>
      <c r="R26" s="166" t="str">
        <f t="shared" si="6"/>
        <v/>
      </c>
      <c r="S26" s="106"/>
      <c r="T26" s="139"/>
      <c r="U26" s="144" t="s">
        <v>567</v>
      </c>
      <c r="V26" s="144" t="s">
        <v>19</v>
      </c>
      <c r="W26" s="144" t="s">
        <v>524</v>
      </c>
      <c r="X26" s="196" t="s">
        <v>580</v>
      </c>
      <c r="Y26" s="162" t="s">
        <v>526</v>
      </c>
    </row>
    <row r="27" s="105" customFormat="1" ht="30" customHeight="1" spans="1:25">
      <c r="A27" s="137"/>
      <c r="B27" s="138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N27" s="144" t="s">
        <v>597</v>
      </c>
      <c r="O27" s="144" t="s">
        <v>19</v>
      </c>
      <c r="P27" s="144" t="s">
        <v>524</v>
      </c>
      <c r="Q27" s="150" t="s">
        <v>525</v>
      </c>
      <c r="R27" s="162" t="s">
        <v>526</v>
      </c>
      <c r="S27" s="139"/>
      <c r="T27" s="139"/>
      <c r="U27" s="150"/>
      <c r="V27" s="146"/>
      <c r="W27" s="146"/>
      <c r="X27" s="194"/>
      <c r="Y27" s="166" t="str">
        <f t="shared" si="7"/>
        <v/>
      </c>
    </row>
    <row r="28" s="105" customFormat="1" ht="25.5" customHeight="1" spans="1:25">
      <c r="A28" s="137"/>
      <c r="B28" s="138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N28" s="106"/>
      <c r="O28" s="146"/>
      <c r="P28" s="146"/>
      <c r="Q28" s="165">
        <f>E18</f>
        <v>0</v>
      </c>
      <c r="R28" s="166" t="str">
        <f t="shared" ref="R28:R32" si="8">IFERROR(ROUND(P28+(Q28-O28)/(O29-O28)*(P29-P28),3),"")</f>
        <v/>
      </c>
      <c r="S28" s="139"/>
      <c r="T28" s="139"/>
      <c r="U28" s="151"/>
      <c r="V28" s="148"/>
      <c r="W28" s="148"/>
      <c r="X28" s="195"/>
      <c r="Y28" s="166" t="str">
        <f t="shared" si="7"/>
        <v/>
      </c>
    </row>
    <row r="29" s="105" customFormat="1" ht="26" customHeight="1" spans="1:25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N29" s="106"/>
      <c r="O29" s="148"/>
      <c r="P29" s="148"/>
      <c r="Q29" s="106"/>
      <c r="R29" s="166" t="str">
        <f t="shared" si="8"/>
        <v/>
      </c>
      <c r="S29" s="139"/>
      <c r="T29" s="139"/>
      <c r="U29" s="144" t="s">
        <v>576</v>
      </c>
      <c r="V29" s="144" t="s">
        <v>19</v>
      </c>
      <c r="W29" s="144" t="s">
        <v>524</v>
      </c>
      <c r="X29" s="196" t="s">
        <v>580</v>
      </c>
      <c r="Y29" s="162" t="s">
        <v>526</v>
      </c>
    </row>
    <row r="30" s="105" customFormat="1" ht="24" customHeight="1" spans="1:25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N30" s="144" t="s">
        <v>598</v>
      </c>
      <c r="O30" s="144" t="s">
        <v>19</v>
      </c>
      <c r="P30" s="144" t="s">
        <v>524</v>
      </c>
      <c r="Q30" s="150" t="s">
        <v>525</v>
      </c>
      <c r="R30" s="162" t="s">
        <v>526</v>
      </c>
      <c r="S30" s="139"/>
      <c r="T30" s="139"/>
      <c r="U30" s="151"/>
      <c r="V30" s="146"/>
      <c r="W30" s="146"/>
      <c r="X30" s="194"/>
      <c r="Y30" s="166" t="str">
        <f t="shared" ref="Y30:Y34" si="9">IFERROR(ROUND(W30+(X30-V30)/(V31-V30)*(W31-W30),3),"")</f>
        <v/>
      </c>
    </row>
    <row r="31" s="105" customFormat="1" ht="21" customHeight="1" spans="1:25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N31" s="106"/>
      <c r="O31" s="146"/>
      <c r="P31" s="146"/>
      <c r="Q31" s="165">
        <f>E19</f>
        <v>0</v>
      </c>
      <c r="R31" s="166" t="str">
        <f t="shared" si="8"/>
        <v/>
      </c>
      <c r="S31" s="139"/>
      <c r="T31" s="139"/>
      <c r="U31" s="150"/>
      <c r="V31" s="148"/>
      <c r="W31" s="148"/>
      <c r="X31" s="195"/>
      <c r="Y31" s="166" t="str">
        <f t="shared" si="9"/>
        <v/>
      </c>
    </row>
    <row r="32" s="105" customFormat="1" ht="18" customHeight="1" spans="1:25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N32" s="106"/>
      <c r="O32" s="148"/>
      <c r="P32" s="148"/>
      <c r="Q32" s="106"/>
      <c r="R32" s="166" t="str">
        <f t="shared" si="8"/>
        <v/>
      </c>
      <c r="S32" s="139"/>
      <c r="T32" s="139"/>
      <c r="U32" s="144" t="s">
        <v>582</v>
      </c>
      <c r="V32" s="144" t="s">
        <v>19</v>
      </c>
      <c r="W32" s="144" t="s">
        <v>524</v>
      </c>
      <c r="X32" s="196" t="s">
        <v>580</v>
      </c>
      <c r="Y32" s="162" t="s">
        <v>526</v>
      </c>
    </row>
    <row r="33" s="105" customFormat="1" ht="26" customHeight="1" spans="1: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N33" s="144" t="s">
        <v>599</v>
      </c>
      <c r="O33" s="144" t="s">
        <v>19</v>
      </c>
      <c r="P33" s="144" t="s">
        <v>524</v>
      </c>
      <c r="Q33" s="150" t="s">
        <v>525</v>
      </c>
      <c r="R33" s="162" t="s">
        <v>526</v>
      </c>
      <c r="S33" s="139"/>
      <c r="T33" s="139"/>
      <c r="U33" s="153"/>
      <c r="V33" s="146"/>
      <c r="W33" s="146"/>
      <c r="X33" s="194"/>
      <c r="Y33" s="166" t="str">
        <f t="shared" si="9"/>
        <v/>
      </c>
    </row>
    <row r="34" s="105" customFormat="1" ht="21" customHeight="1" spans="1: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N34" s="106"/>
      <c r="O34" s="146"/>
      <c r="P34" s="146"/>
      <c r="Q34" s="165">
        <f>E20</f>
        <v>0</v>
      </c>
      <c r="R34" s="166" t="str">
        <f t="shared" ref="R34:R37" si="10">IFERROR(ROUND(P34+(Q34-O34)/(O35-O34)*(P35-P34),3),"")</f>
        <v/>
      </c>
      <c r="S34" s="139"/>
      <c r="T34" s="139"/>
      <c r="U34" s="153"/>
      <c r="V34" s="148"/>
      <c r="W34" s="148"/>
      <c r="X34" s="195"/>
      <c r="Y34" s="166" t="str">
        <f t="shared" si="9"/>
        <v/>
      </c>
    </row>
    <row r="35" s="105" customFormat="1" ht="24" customHeight="1" spans="1: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N35" s="106"/>
      <c r="O35" s="148"/>
      <c r="P35" s="148"/>
      <c r="Q35" s="106"/>
      <c r="R35" s="166" t="str">
        <f t="shared" si="10"/>
        <v/>
      </c>
      <c r="S35" s="139"/>
      <c r="T35" s="139"/>
      <c r="U35" s="144" t="s">
        <v>586</v>
      </c>
      <c r="V35" s="144" t="s">
        <v>19</v>
      </c>
      <c r="W35" s="144" t="s">
        <v>524</v>
      </c>
      <c r="X35" s="196" t="s">
        <v>580</v>
      </c>
      <c r="Y35" s="162" t="s">
        <v>526</v>
      </c>
    </row>
    <row r="36" s="105" customFormat="1" ht="27" customHeight="1" spans="1:25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N36" s="144" t="s">
        <v>600</v>
      </c>
      <c r="O36" s="144" t="s">
        <v>19</v>
      </c>
      <c r="P36" s="144" t="s">
        <v>524</v>
      </c>
      <c r="Q36" s="150" t="s">
        <v>525</v>
      </c>
      <c r="R36" s="162" t="s">
        <v>526</v>
      </c>
      <c r="S36" s="139"/>
      <c r="T36" s="139"/>
      <c r="U36" s="153"/>
      <c r="V36" s="146"/>
      <c r="W36" s="146"/>
      <c r="X36" s="194"/>
      <c r="Y36" s="166" t="str">
        <f t="shared" ref="Y36:Y40" si="11">IFERROR(ROUND(W36+(X36-V36)/(V37-V36)*(W37-W36),3),"")</f>
        <v/>
      </c>
    </row>
    <row r="37" s="105" customFormat="1" ht="30" customHeight="1" spans="1:25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N37" s="106"/>
      <c r="O37" s="146"/>
      <c r="P37" s="146"/>
      <c r="Q37" s="165">
        <f>E21</f>
        <v>0</v>
      </c>
      <c r="R37" s="166" t="str">
        <f t="shared" si="10"/>
        <v/>
      </c>
      <c r="U37" s="153"/>
      <c r="V37" s="148"/>
      <c r="W37" s="148"/>
      <c r="X37" s="195"/>
      <c r="Y37" s="166" t="str">
        <f t="shared" si="11"/>
        <v/>
      </c>
    </row>
    <row r="38" s="105" customFormat="1" ht="36" customHeight="1" spans="1:25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N38" s="106"/>
      <c r="O38" s="148"/>
      <c r="P38" s="148"/>
      <c r="Q38" s="106"/>
      <c r="R38" s="106"/>
      <c r="U38" s="144" t="s">
        <v>593</v>
      </c>
      <c r="V38" s="144" t="s">
        <v>19</v>
      </c>
      <c r="W38" s="144" t="s">
        <v>524</v>
      </c>
      <c r="X38" s="196" t="s">
        <v>580</v>
      </c>
      <c r="Y38" s="162" t="s">
        <v>526</v>
      </c>
    </row>
    <row r="39" s="105" customFormat="1" ht="14.4" spans="1:25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U39" s="153"/>
      <c r="V39" s="146"/>
      <c r="W39" s="146"/>
      <c r="X39" s="194"/>
      <c r="Y39" s="166" t="str">
        <f t="shared" si="11"/>
        <v/>
      </c>
    </row>
    <row r="40" s="105" customFormat="1" ht="24" customHeight="1" spans="1:25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U40" s="156"/>
      <c r="V40" s="148"/>
      <c r="W40" s="148"/>
      <c r="X40" s="195"/>
      <c r="Y40" s="166" t="str">
        <f t="shared" si="11"/>
        <v/>
      </c>
    </row>
    <row r="41" s="105" customFormat="1" ht="21" customHeight="1" spans="1:25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U41" s="144" t="s">
        <v>597</v>
      </c>
      <c r="V41" s="144" t="s">
        <v>19</v>
      </c>
      <c r="W41" s="144" t="s">
        <v>524</v>
      </c>
      <c r="X41" s="196" t="s">
        <v>580</v>
      </c>
      <c r="Y41" s="162" t="s">
        <v>526</v>
      </c>
    </row>
    <row r="42" s="105" customFormat="1" ht="25" customHeight="1" spans="1:25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U42" s="106"/>
      <c r="V42" s="146"/>
      <c r="W42" s="146"/>
      <c r="X42" s="194"/>
      <c r="Y42" s="166" t="str">
        <f t="shared" ref="Y42:Y46" si="12">IFERROR(ROUND(W42+(X42-V42)/(V43-V42)*(W43-W42),3),"")</f>
        <v/>
      </c>
    </row>
    <row r="43" s="105" customFormat="1" ht="26" customHeight="1" spans="1:25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57" t="s">
        <v>601</v>
      </c>
      <c r="N43" s="158"/>
      <c r="O43" s="158"/>
      <c r="P43" s="158"/>
      <c r="Q43" s="158"/>
      <c r="U43" s="106"/>
      <c r="V43" s="148"/>
      <c r="W43" s="148"/>
      <c r="X43" s="195"/>
      <c r="Y43" s="166" t="str">
        <f t="shared" si="12"/>
        <v/>
      </c>
    </row>
    <row r="44" s="105" customFormat="1" ht="24" customHeight="1" spans="1:25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58"/>
      <c r="N44" s="158"/>
      <c r="O44" s="158"/>
      <c r="P44" s="158"/>
      <c r="Q44" s="158"/>
      <c r="U44" s="144" t="s">
        <v>598</v>
      </c>
      <c r="V44" s="144" t="s">
        <v>19</v>
      </c>
      <c r="W44" s="144" t="s">
        <v>524</v>
      </c>
      <c r="X44" s="196" t="s">
        <v>580</v>
      </c>
      <c r="Y44" s="162" t="s">
        <v>526</v>
      </c>
    </row>
    <row r="45" s="105" customFormat="1" ht="34" customHeight="1" spans="1:25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U45" s="106"/>
      <c r="V45" s="146"/>
      <c r="W45" s="146"/>
      <c r="X45" s="194"/>
      <c r="Y45" s="166" t="str">
        <f t="shared" si="12"/>
        <v/>
      </c>
    </row>
    <row r="46" s="105" customFormat="1" ht="21" customHeight="1" spans="1:25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57" t="s">
        <v>602</v>
      </c>
      <c r="N46" s="158"/>
      <c r="O46" s="158"/>
      <c r="P46" s="158"/>
      <c r="U46" s="106"/>
      <c r="V46" s="148"/>
      <c r="W46" s="148"/>
      <c r="X46" s="195"/>
      <c r="Y46" s="166" t="str">
        <f t="shared" si="12"/>
        <v/>
      </c>
    </row>
    <row r="47" s="105" customFormat="1" ht="14.4" spans="1:25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U47" s="144" t="s">
        <v>599</v>
      </c>
      <c r="V47" s="144" t="s">
        <v>19</v>
      </c>
      <c r="W47" s="144" t="s">
        <v>524</v>
      </c>
      <c r="X47" s="196" t="s">
        <v>580</v>
      </c>
      <c r="Y47" s="162" t="s">
        <v>526</v>
      </c>
    </row>
    <row r="48" s="105" customFormat="1" ht="22" customHeight="1" spans="1:25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U48" s="106"/>
      <c r="V48" s="146"/>
      <c r="W48" s="146"/>
      <c r="X48" s="194"/>
      <c r="Y48" s="166" t="str">
        <f t="shared" ref="Y48:Y51" si="13">IFERROR(ROUND(W48+(X48-V48)/(V49-V48)*(W49-W48),3),"")</f>
        <v/>
      </c>
    </row>
    <row r="49" s="105" customFormat="1" ht="20" customHeight="1" spans="1:25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U49" s="106"/>
      <c r="V49" s="148"/>
      <c r="W49" s="148"/>
      <c r="X49" s="195"/>
      <c r="Y49" s="166" t="str">
        <f t="shared" si="13"/>
        <v/>
      </c>
    </row>
    <row r="50" s="105" customFormat="1" ht="14.4" spans="1:25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U50" s="144" t="s">
        <v>600</v>
      </c>
      <c r="V50" s="144" t="s">
        <v>19</v>
      </c>
      <c r="W50" s="144" t="s">
        <v>524</v>
      </c>
      <c r="X50" s="196" t="s">
        <v>580</v>
      </c>
      <c r="Y50" s="162" t="s">
        <v>526</v>
      </c>
    </row>
    <row r="51" s="105" customFormat="1" ht="21" customHeight="1" spans="1:25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U51" s="106"/>
      <c r="V51" s="146"/>
      <c r="W51" s="146"/>
      <c r="X51" s="194"/>
      <c r="Y51" s="166" t="str">
        <f t="shared" si="13"/>
        <v/>
      </c>
    </row>
    <row r="52" s="105" customFormat="1" ht="28" customHeight="1" spans="1:25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U52" s="106"/>
      <c r="V52" s="148"/>
      <c r="W52" s="148"/>
      <c r="X52" s="195"/>
      <c r="Y52" s="106"/>
    </row>
    <row r="53" s="105" customFormat="1" spans="1:12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</row>
    <row r="54" s="105" customFormat="1" spans="1:12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</row>
    <row r="55" s="105" customFormat="1" spans="1:1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</row>
    <row r="56" s="105" customFormat="1" spans="1:12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</row>
    <row r="57" s="105" customFormat="1" spans="1:12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</row>
    <row r="58" s="105" customFormat="1" spans="1:12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</row>
    <row r="59" s="105" customFormat="1" spans="1:12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</row>
    <row r="60" s="105" customFormat="1" spans="1:12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</row>
    <row r="61" s="105" customFormat="1" spans="1:12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</row>
    <row r="62" s="105" customFormat="1" spans="1:12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</row>
    <row r="63" s="105" customFormat="1" spans="1:12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</row>
    <row r="64" s="105" customFormat="1" spans="1:12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</row>
    <row r="65" s="105" customFormat="1" spans="1:12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</row>
    <row r="66" s="105" customFormat="1" spans="1:12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</row>
    <row r="67" s="105" customFormat="1" spans="1:12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</row>
    <row r="68" s="105" customFormat="1" spans="1:12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</row>
    <row r="69" s="105" customFormat="1" spans="1:12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="105" customFormat="1" spans="1:12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="105" customFormat="1" spans="1:12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="105" customFormat="1" spans="1:12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="105" customFormat="1" spans="1:12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="105" customFormat="1" spans="1:1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="105" customFormat="1" spans="1:12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="105" customFormat="1" spans="1:12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="105" customFormat="1" spans="1:12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</row>
    <row r="78" s="105" customFormat="1" spans="1:12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</row>
    <row r="79" s="105" customFormat="1" spans="1:12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</row>
    <row r="80" s="105" customFormat="1" spans="1:12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</row>
    <row r="81" s="105" customFormat="1" spans="1:12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</row>
    <row r="82" s="105" customFormat="1" spans="1:12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</row>
    <row r="83" s="105" customFormat="1" spans="1:1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</row>
    <row r="84" s="105" customFormat="1" spans="1:12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</row>
    <row r="85" s="105" customFormat="1" spans="1:12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</row>
    <row r="86" s="105" customFormat="1" spans="1:12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</row>
    <row r="87" s="105" customFormat="1" spans="1:12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</row>
    <row r="88" s="105" customFormat="1" spans="1:12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</row>
    <row r="89" s="105" customFormat="1" spans="1:12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</row>
    <row r="90" s="105" customFormat="1" spans="1:12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</row>
    <row r="91" s="105" customFormat="1" spans="1:12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</row>
    <row r="92" s="105" customFormat="1" spans="1:12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</row>
    <row r="93" s="105" customFormat="1" spans="1:12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</row>
    <row r="94" s="105" customFormat="1" spans="1:12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</row>
    <row r="95" s="105" customFormat="1" spans="1:12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</row>
    <row r="96" s="105" customFormat="1" spans="1:12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</row>
    <row r="97" s="105" customFormat="1" spans="1:12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</row>
    <row r="98" s="105" customFormat="1" spans="1:12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</row>
  </sheetData>
  <mergeCells count="59">
    <mergeCell ref="A1:L1"/>
    <mergeCell ref="B2:D2"/>
    <mergeCell ref="F2:G2"/>
    <mergeCell ref="H2:I2"/>
    <mergeCell ref="J2:L2"/>
    <mergeCell ref="B3:D3"/>
    <mergeCell ref="F3:G3"/>
    <mergeCell ref="H3:I3"/>
    <mergeCell ref="J3:L3"/>
    <mergeCell ref="B4:E4"/>
    <mergeCell ref="F4:G4"/>
    <mergeCell ref="H4:L4"/>
    <mergeCell ref="B5:C5"/>
    <mergeCell ref="E5:F5"/>
    <mergeCell ref="H5:J5"/>
    <mergeCell ref="B6:C6"/>
    <mergeCell ref="D6:E6"/>
    <mergeCell ref="F6:G6"/>
    <mergeCell ref="H6:J6"/>
    <mergeCell ref="K6:L6"/>
    <mergeCell ref="A7:L7"/>
    <mergeCell ref="G8:K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24:C24"/>
    <mergeCell ref="D24:E24"/>
    <mergeCell ref="F24:G24"/>
    <mergeCell ref="H24:J24"/>
    <mergeCell ref="K24:L24"/>
    <mergeCell ref="B25:C25"/>
    <mergeCell ref="D25:E25"/>
    <mergeCell ref="F25:G25"/>
    <mergeCell ref="H25:J25"/>
    <mergeCell ref="K25:L25"/>
    <mergeCell ref="A26:L26"/>
    <mergeCell ref="B27:L27"/>
    <mergeCell ref="B28:L28"/>
    <mergeCell ref="M46:P46"/>
    <mergeCell ref="A8:A9"/>
    <mergeCell ref="B8:B9"/>
    <mergeCell ref="C8:C9"/>
    <mergeCell ref="D8:D9"/>
    <mergeCell ref="E8:E9"/>
    <mergeCell ref="F8:F9"/>
    <mergeCell ref="L8:L9"/>
    <mergeCell ref="M43:Q4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workbookViewId="0">
      <selection activeCell="A1" sqref="$A1:$XFD1048576"/>
    </sheetView>
  </sheetViews>
  <sheetFormatPr defaultColWidth="9" defaultRowHeight="13.8"/>
  <cols>
    <col min="1" max="1" width="2.125" style="1" customWidth="1"/>
    <col min="2" max="2" width="10" style="1" customWidth="1"/>
    <col min="3" max="3" width="9.125" style="1" customWidth="1"/>
    <col min="4" max="4" width="11.125" style="1" customWidth="1"/>
    <col min="5" max="5" width="10.625" style="1" customWidth="1"/>
    <col min="6" max="6" width="4" style="1" customWidth="1"/>
    <col min="7" max="7" width="9.75" style="1" customWidth="1"/>
    <col min="8" max="8" width="9.625" style="1" customWidth="1"/>
    <col min="9" max="9" width="10.75" style="1" customWidth="1"/>
    <col min="10" max="10" width="10" style="1" customWidth="1"/>
    <col min="11" max="16384" width="9" style="1"/>
  </cols>
  <sheetData>
    <row r="1" s="1" customFormat="1" ht="16.5" customHeight="1" spans="1:10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</row>
    <row r="2" s="1" customFormat="1" ht="16.5" customHeight="1" spans="1:10">
      <c r="A2" s="93" t="s">
        <v>603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54.75" customHeight="1" spans="1:10">
      <c r="A3" s="88" t="s">
        <v>0</v>
      </c>
      <c r="B3" s="6" t="s">
        <v>604</v>
      </c>
      <c r="C3" s="6" t="s">
        <v>5</v>
      </c>
      <c r="D3" s="6" t="s">
        <v>6</v>
      </c>
      <c r="E3" s="6" t="s">
        <v>605</v>
      </c>
      <c r="F3" s="6" t="s">
        <v>606</v>
      </c>
      <c r="G3" s="6" t="s">
        <v>604</v>
      </c>
      <c r="H3" s="6" t="s">
        <v>607</v>
      </c>
      <c r="I3" s="6" t="s">
        <v>6</v>
      </c>
      <c r="J3" s="6" t="s">
        <v>608</v>
      </c>
    </row>
    <row r="4" s="1" customFormat="1" ht="21" customHeight="1" spans="1:10">
      <c r="A4" s="94" t="s">
        <v>0</v>
      </c>
      <c r="B4" s="95">
        <v>4</v>
      </c>
      <c r="C4" s="95">
        <v>1.24</v>
      </c>
      <c r="D4" s="95">
        <v>254.774</v>
      </c>
      <c r="E4" s="95">
        <v>0.639</v>
      </c>
      <c r="F4" s="96" t="s">
        <v>609</v>
      </c>
      <c r="G4" s="97">
        <v>4.5</v>
      </c>
      <c r="H4" s="97">
        <v>0.74</v>
      </c>
      <c r="I4" s="103">
        <v>285867</v>
      </c>
      <c r="J4" s="79">
        <v>0.416</v>
      </c>
    </row>
    <row r="5" s="1" customFormat="1" spans="1:10">
      <c r="A5" s="82" t="s">
        <v>0</v>
      </c>
      <c r="B5" s="55">
        <v>4.01</v>
      </c>
      <c r="C5" s="55">
        <v>1.23</v>
      </c>
      <c r="D5" s="55">
        <v>255.413</v>
      </c>
      <c r="E5" s="55">
        <v>0.638</v>
      </c>
      <c r="F5" s="56" t="s">
        <v>53</v>
      </c>
      <c r="G5" s="80">
        <v>4.51</v>
      </c>
      <c r="H5" s="80">
        <v>0.73</v>
      </c>
      <c r="I5" s="81">
        <v>286283</v>
      </c>
      <c r="J5" s="81">
        <v>0.387</v>
      </c>
    </row>
    <row r="6" s="1" customFormat="1" spans="1:10">
      <c r="A6" s="82" t="s">
        <v>0</v>
      </c>
      <c r="B6" s="55">
        <v>4.02</v>
      </c>
      <c r="C6" s="55">
        <v>1.22</v>
      </c>
      <c r="D6" s="55">
        <v>266.061</v>
      </c>
      <c r="E6" s="55">
        <v>0.639</v>
      </c>
      <c r="F6" s="56" t="s">
        <v>53</v>
      </c>
      <c r="G6" s="80">
        <v>4.52</v>
      </c>
      <c r="H6" s="80">
        <v>0.72</v>
      </c>
      <c r="I6" s="81">
        <v>286670</v>
      </c>
      <c r="J6" s="80">
        <v>0.353</v>
      </c>
    </row>
    <row r="7" s="1" customFormat="1" ht="15.75" customHeight="1" spans="1:10">
      <c r="A7" s="82" t="s">
        <v>0</v>
      </c>
      <c r="B7" s="55">
        <v>4.03</v>
      </c>
      <c r="C7" s="55">
        <v>1.21</v>
      </c>
      <c r="D7" s="55">
        <v>256.69</v>
      </c>
      <c r="E7" s="55">
        <v>0.637</v>
      </c>
      <c r="F7" s="14" t="s">
        <v>402</v>
      </c>
      <c r="G7" s="80">
        <v>4.53</v>
      </c>
      <c r="H7" s="80">
        <v>0.71</v>
      </c>
      <c r="I7" s="81">
        <v>287023</v>
      </c>
      <c r="J7" s="80">
        <v>0.317</v>
      </c>
    </row>
    <row r="8" s="1" customFormat="1" ht="15.75" customHeight="1" spans="1:10">
      <c r="A8" s="82" t="s">
        <v>0</v>
      </c>
      <c r="B8" s="55">
        <v>4.04</v>
      </c>
      <c r="C8" s="55">
        <v>1.2</v>
      </c>
      <c r="D8" s="55">
        <v>257.327</v>
      </c>
      <c r="E8" s="55">
        <v>0.639</v>
      </c>
      <c r="F8" s="58" t="s">
        <v>53</v>
      </c>
      <c r="G8" s="80">
        <v>4.54</v>
      </c>
      <c r="H8" s="80">
        <v>0.7</v>
      </c>
      <c r="I8" s="80">
        <v>287.34</v>
      </c>
      <c r="J8" s="80">
        <v>0.277</v>
      </c>
    </row>
    <row r="9" s="1" customFormat="1" spans="1:10">
      <c r="A9" s="82" t="s">
        <v>0</v>
      </c>
      <c r="B9" s="55">
        <v>4.05</v>
      </c>
      <c r="C9" s="55">
        <v>1.19</v>
      </c>
      <c r="D9" s="55">
        <v>257.966</v>
      </c>
      <c r="E9" s="55">
        <v>0.638</v>
      </c>
      <c r="F9" s="98" t="s">
        <v>610</v>
      </c>
      <c r="G9" s="80">
        <v>4.55</v>
      </c>
      <c r="H9" s="80">
        <v>0.69</v>
      </c>
      <c r="I9" s="81">
        <v>287617</v>
      </c>
      <c r="J9" s="80">
        <v>0.236</v>
      </c>
    </row>
    <row r="10" s="1" customFormat="1" spans="1:10">
      <c r="A10" s="82" t="s">
        <v>0</v>
      </c>
      <c r="B10" s="55">
        <v>4.06</v>
      </c>
      <c r="C10" s="55">
        <v>1.18</v>
      </c>
      <c r="D10" s="55">
        <v>258.604</v>
      </c>
      <c r="E10" s="55">
        <v>0.638</v>
      </c>
      <c r="F10" s="56" t="s">
        <v>53</v>
      </c>
      <c r="G10" s="80">
        <v>4.56</v>
      </c>
      <c r="H10" s="80">
        <v>0.68</v>
      </c>
      <c r="I10" s="81">
        <v>287853</v>
      </c>
      <c r="J10" s="80">
        <v>0.187</v>
      </c>
    </row>
    <row r="11" s="1" customFormat="1" ht="15.75" customHeight="1" spans="1:10">
      <c r="A11" s="82" t="s">
        <v>0</v>
      </c>
      <c r="B11" s="55">
        <v>4.07</v>
      </c>
      <c r="C11" s="55">
        <v>1.17</v>
      </c>
      <c r="D11" s="55">
        <v>259.242</v>
      </c>
      <c r="E11" s="55">
        <v>0.638</v>
      </c>
      <c r="F11" s="56" t="s">
        <v>53</v>
      </c>
      <c r="G11" s="80">
        <v>4.57</v>
      </c>
      <c r="H11" s="80">
        <v>0.67</v>
      </c>
      <c r="I11" s="80">
        <v>288.04</v>
      </c>
      <c r="J11" s="80">
        <v>0.124</v>
      </c>
    </row>
    <row r="12" s="1" customFormat="1" spans="1:10">
      <c r="A12" s="82" t="s">
        <v>0</v>
      </c>
      <c r="B12" s="55">
        <v>4.08</v>
      </c>
      <c r="C12" s="55">
        <v>1.16</v>
      </c>
      <c r="D12" s="55">
        <v>259.88</v>
      </c>
      <c r="E12" s="55">
        <v>0.638</v>
      </c>
      <c r="F12" s="56" t="s">
        <v>53</v>
      </c>
      <c r="G12" s="81">
        <v>4580</v>
      </c>
      <c r="H12" s="80">
        <v>0.66</v>
      </c>
      <c r="I12" s="81">
        <v>288164</v>
      </c>
      <c r="J12" s="80">
        <v>0.043</v>
      </c>
    </row>
    <row r="13" s="1" customFormat="1" spans="1:10">
      <c r="A13" s="82" t="s">
        <v>0</v>
      </c>
      <c r="B13" s="55">
        <v>4.09</v>
      </c>
      <c r="C13" s="55">
        <v>1.15</v>
      </c>
      <c r="D13" s="55">
        <v>260.518</v>
      </c>
      <c r="E13" s="55">
        <v>0.639</v>
      </c>
      <c r="F13" s="56" t="s">
        <v>53</v>
      </c>
      <c r="G13" s="81">
        <v>4590</v>
      </c>
      <c r="H13" s="80">
        <v>0.65</v>
      </c>
      <c r="I13" s="80">
        <v>288.207</v>
      </c>
      <c r="J13" s="104" t="s">
        <v>611</v>
      </c>
    </row>
    <row r="14" s="1" customFormat="1" ht="12" customHeight="1" spans="1:10">
      <c r="A14" s="82" t="s">
        <v>0</v>
      </c>
      <c r="B14" s="82" t="s">
        <v>0</v>
      </c>
      <c r="C14" s="82" t="s">
        <v>0</v>
      </c>
      <c r="D14" s="82" t="s">
        <v>0</v>
      </c>
      <c r="E14" s="82" t="s">
        <v>0</v>
      </c>
      <c r="F14" s="82" t="s">
        <v>0</v>
      </c>
      <c r="G14" s="82" t="s">
        <v>0</v>
      </c>
      <c r="H14" s="82" t="s">
        <v>0</v>
      </c>
      <c r="I14" s="82" t="s">
        <v>0</v>
      </c>
      <c r="J14" s="82" t="s">
        <v>0</v>
      </c>
    </row>
    <row r="15" s="1" customFormat="1" spans="1:10">
      <c r="A15" s="59" t="s">
        <v>440</v>
      </c>
      <c r="B15" s="55">
        <v>4.1</v>
      </c>
      <c r="C15" s="55">
        <v>1.14</v>
      </c>
      <c r="D15" s="55">
        <v>261.167</v>
      </c>
      <c r="E15" s="55">
        <v>0.638</v>
      </c>
      <c r="F15" s="82" t="s">
        <v>0</v>
      </c>
      <c r="G15" s="82" t="s">
        <v>0</v>
      </c>
      <c r="H15" s="82" t="s">
        <v>0</v>
      </c>
      <c r="I15" s="82" t="s">
        <v>0</v>
      </c>
      <c r="J15" s="82" t="s">
        <v>0</v>
      </c>
    </row>
    <row r="16" s="1" customFormat="1" spans="1:10">
      <c r="A16" s="82" t="s">
        <v>0</v>
      </c>
      <c r="B16" s="55">
        <v>4.11</v>
      </c>
      <c r="C16" s="55">
        <v>1.13</v>
      </c>
      <c r="D16" s="55">
        <v>261.796</v>
      </c>
      <c r="E16" s="55">
        <v>0.638</v>
      </c>
      <c r="F16" s="82" t="s">
        <v>0</v>
      </c>
      <c r="G16" s="82" t="s">
        <v>0</v>
      </c>
      <c r="H16" s="82" t="s">
        <v>0</v>
      </c>
      <c r="I16" s="82" t="s">
        <v>0</v>
      </c>
      <c r="J16" s="82" t="s">
        <v>0</v>
      </c>
    </row>
    <row r="17" s="1" customFormat="1" spans="1:10">
      <c r="A17" s="82" t="s">
        <v>0</v>
      </c>
      <c r="B17" s="55">
        <v>4.12</v>
      </c>
      <c r="C17" s="55">
        <v>1.12</v>
      </c>
      <c r="D17" s="55">
        <v>262.433</v>
      </c>
      <c r="E17" s="55">
        <v>0.638</v>
      </c>
      <c r="F17" s="82" t="s">
        <v>0</v>
      </c>
      <c r="G17" s="82" t="s">
        <v>0</v>
      </c>
      <c r="H17" s="82" t="s">
        <v>0</v>
      </c>
      <c r="I17" s="82" t="s">
        <v>0</v>
      </c>
      <c r="J17" s="82" t="s">
        <v>0</v>
      </c>
    </row>
    <row r="18" s="1" customFormat="1" ht="15.75" customHeight="1" spans="1:10">
      <c r="A18" s="82" t="s">
        <v>0</v>
      </c>
      <c r="B18" s="55">
        <v>4.13</v>
      </c>
      <c r="C18" s="55">
        <v>1.11</v>
      </c>
      <c r="D18" s="55">
        <v>263.071</v>
      </c>
      <c r="E18" s="55">
        <v>0.639</v>
      </c>
      <c r="F18" s="82" t="s">
        <v>0</v>
      </c>
      <c r="G18" s="82" t="s">
        <v>0</v>
      </c>
      <c r="H18" s="82" t="s">
        <v>0</v>
      </c>
      <c r="I18" s="82" t="s">
        <v>0</v>
      </c>
      <c r="J18" s="82" t="s">
        <v>0</v>
      </c>
    </row>
    <row r="19" s="1" customFormat="1" spans="1:10">
      <c r="A19" s="82" t="s">
        <v>0</v>
      </c>
      <c r="B19" s="55">
        <v>4.14</v>
      </c>
      <c r="C19" s="55">
        <v>1.1</v>
      </c>
      <c r="D19" s="55">
        <v>263.71</v>
      </c>
      <c r="E19" s="55">
        <v>0.638</v>
      </c>
      <c r="F19" s="82" t="s">
        <v>0</v>
      </c>
      <c r="G19" s="82" t="s">
        <v>0</v>
      </c>
      <c r="H19" s="82" t="s">
        <v>0</v>
      </c>
      <c r="I19" s="82" t="s">
        <v>0</v>
      </c>
      <c r="J19" s="82" t="s">
        <v>0</v>
      </c>
    </row>
    <row r="20" s="1" customFormat="1" ht="15.75" customHeight="1" spans="1:10">
      <c r="A20" s="82" t="s">
        <v>0</v>
      </c>
      <c r="B20" s="55">
        <v>4.15</v>
      </c>
      <c r="C20" s="55">
        <v>1.09</v>
      </c>
      <c r="D20" s="55">
        <v>264.348</v>
      </c>
      <c r="E20" s="55">
        <v>0.639</v>
      </c>
      <c r="F20" s="82" t="s">
        <v>0</v>
      </c>
      <c r="G20" s="82" t="s">
        <v>0</v>
      </c>
      <c r="H20" s="82" t="s">
        <v>0</v>
      </c>
      <c r="I20" s="82" t="s">
        <v>0</v>
      </c>
      <c r="J20" s="82" t="s">
        <v>0</v>
      </c>
    </row>
    <row r="21" s="1" customFormat="1" spans="1:10">
      <c r="A21" s="82" t="s">
        <v>0</v>
      </c>
      <c r="B21" s="55">
        <v>4.16</v>
      </c>
      <c r="C21" s="55">
        <v>1.08</v>
      </c>
      <c r="D21" s="55">
        <v>264.987</v>
      </c>
      <c r="E21" s="55">
        <v>0.637</v>
      </c>
      <c r="F21" s="82" t="s">
        <v>0</v>
      </c>
      <c r="G21" s="82" t="s">
        <v>0</v>
      </c>
      <c r="H21" s="82" t="s">
        <v>0</v>
      </c>
      <c r="I21" s="82" t="s">
        <v>0</v>
      </c>
      <c r="J21" s="82" t="s">
        <v>0</v>
      </c>
    </row>
    <row r="22" s="1" customFormat="1" ht="15.75" customHeight="1" spans="1:10">
      <c r="A22" s="82" t="s">
        <v>0</v>
      </c>
      <c r="B22" s="55">
        <v>4.17</v>
      </c>
      <c r="C22" s="55">
        <v>1.07</v>
      </c>
      <c r="D22" s="55">
        <v>265.624</v>
      </c>
      <c r="E22" s="55">
        <v>0.639</v>
      </c>
      <c r="F22" s="82" t="s">
        <v>0</v>
      </c>
      <c r="G22" s="82" t="s">
        <v>0</v>
      </c>
      <c r="H22" s="82" t="s">
        <v>0</v>
      </c>
      <c r="I22" s="82" t="s">
        <v>0</v>
      </c>
      <c r="J22" s="82" t="s">
        <v>0</v>
      </c>
    </row>
    <row r="23" s="1" customFormat="1" ht="15.75" customHeight="1" spans="1:10">
      <c r="A23" s="82" t="s">
        <v>0</v>
      </c>
      <c r="B23" s="55">
        <v>4.18</v>
      </c>
      <c r="C23" s="55">
        <v>1.06</v>
      </c>
      <c r="D23" s="99">
        <v>266263</v>
      </c>
      <c r="E23" s="55">
        <v>0.638</v>
      </c>
      <c r="F23" s="82" t="s">
        <v>0</v>
      </c>
      <c r="G23" s="82" t="s">
        <v>0</v>
      </c>
      <c r="H23" s="82" t="s">
        <v>0</v>
      </c>
      <c r="I23" s="82" t="s">
        <v>0</v>
      </c>
      <c r="J23" s="82" t="s">
        <v>0</v>
      </c>
    </row>
    <row r="24" s="1" customFormat="1" ht="15.75" customHeight="1" spans="1:10">
      <c r="A24" s="82" t="s">
        <v>0</v>
      </c>
      <c r="B24" s="55">
        <v>4.19</v>
      </c>
      <c r="C24" s="55">
        <v>1.05</v>
      </c>
      <c r="D24" s="55">
        <v>266.901</v>
      </c>
      <c r="E24" s="55">
        <v>0.639</v>
      </c>
      <c r="F24" s="82" t="s">
        <v>0</v>
      </c>
      <c r="G24" s="82" t="s">
        <v>0</v>
      </c>
      <c r="H24" s="82" t="s">
        <v>0</v>
      </c>
      <c r="I24" s="82" t="s">
        <v>0</v>
      </c>
      <c r="J24" s="82" t="s">
        <v>0</v>
      </c>
    </row>
    <row r="25" s="1" customFormat="1" ht="9.75" customHeight="1" spans="1:10">
      <c r="A25" s="82" t="s">
        <v>0</v>
      </c>
      <c r="B25" s="82" t="s">
        <v>0</v>
      </c>
      <c r="C25" s="82" t="s">
        <v>0</v>
      </c>
      <c r="D25" s="82" t="s">
        <v>0</v>
      </c>
      <c r="E25" s="82" t="s">
        <v>0</v>
      </c>
      <c r="F25" s="82" t="s">
        <v>0</v>
      </c>
      <c r="G25" s="82" t="s">
        <v>0</v>
      </c>
      <c r="H25" s="82" t="s">
        <v>0</v>
      </c>
      <c r="I25" s="82" t="s">
        <v>0</v>
      </c>
      <c r="J25" s="82" t="s">
        <v>0</v>
      </c>
    </row>
    <row r="26" s="1" customFormat="1" spans="1:10">
      <c r="A26" s="82" t="s">
        <v>0</v>
      </c>
      <c r="B26" s="55">
        <v>4.2</v>
      </c>
      <c r="C26" s="55">
        <v>1.04</v>
      </c>
      <c r="D26" s="55">
        <v>267.54</v>
      </c>
      <c r="E26" s="55">
        <v>0.638</v>
      </c>
      <c r="F26" s="82" t="s">
        <v>0</v>
      </c>
      <c r="G26" s="82" t="s">
        <v>0</v>
      </c>
      <c r="H26" s="82" t="s">
        <v>0</v>
      </c>
      <c r="I26" s="82" t="s">
        <v>0</v>
      </c>
      <c r="J26" s="82" t="s">
        <v>0</v>
      </c>
    </row>
    <row r="27" s="1" customFormat="1" spans="1:10">
      <c r="A27" s="82" t="s">
        <v>0</v>
      </c>
      <c r="B27" s="55">
        <v>4.21</v>
      </c>
      <c r="C27" s="55">
        <v>1.03</v>
      </c>
      <c r="D27" s="55">
        <v>268.178</v>
      </c>
      <c r="E27" s="55">
        <v>0.638</v>
      </c>
      <c r="F27" s="82" t="s">
        <v>0</v>
      </c>
      <c r="G27" s="82" t="s">
        <v>0</v>
      </c>
      <c r="H27" s="82" t="s">
        <v>0</v>
      </c>
      <c r="I27" s="82" t="s">
        <v>0</v>
      </c>
      <c r="J27" s="82" t="s">
        <v>0</v>
      </c>
    </row>
    <row r="28" s="1" customFormat="1" spans="1:10">
      <c r="A28" s="82" t="s">
        <v>0</v>
      </c>
      <c r="B28" s="55">
        <v>4.22</v>
      </c>
      <c r="C28" s="55">
        <v>1.02</v>
      </c>
      <c r="D28" s="55">
        <v>268.816</v>
      </c>
      <c r="E28" s="55">
        <v>0.638</v>
      </c>
      <c r="F28" s="82" t="s">
        <v>0</v>
      </c>
      <c r="G28" s="82" t="s">
        <v>0</v>
      </c>
      <c r="H28" s="82" t="s">
        <v>0</v>
      </c>
      <c r="I28" s="82" t="s">
        <v>0</v>
      </c>
      <c r="J28" s="82" t="s">
        <v>0</v>
      </c>
    </row>
    <row r="29" s="1" customFormat="1" spans="1:10">
      <c r="A29" s="59" t="s">
        <v>440</v>
      </c>
      <c r="B29" s="55">
        <v>4.23</v>
      </c>
      <c r="C29" s="55">
        <v>1.01</v>
      </c>
      <c r="D29" s="55">
        <v>269.454</v>
      </c>
      <c r="E29" s="55">
        <v>0.639</v>
      </c>
      <c r="F29" s="56" t="s">
        <v>53</v>
      </c>
      <c r="G29" s="82" t="s">
        <v>0</v>
      </c>
      <c r="H29" s="82" t="s">
        <v>0</v>
      </c>
      <c r="I29" s="82" t="s">
        <v>0</v>
      </c>
      <c r="J29" s="82" t="s">
        <v>0</v>
      </c>
    </row>
    <row r="30" s="1" customFormat="1" spans="1:10">
      <c r="A30" s="82" t="s">
        <v>0</v>
      </c>
      <c r="B30" s="55">
        <v>4.24</v>
      </c>
      <c r="C30" s="55">
        <v>1</v>
      </c>
      <c r="D30" s="55">
        <v>270.093</v>
      </c>
      <c r="E30" s="55">
        <v>0.638</v>
      </c>
      <c r="F30" s="82" t="s">
        <v>0</v>
      </c>
      <c r="G30" s="82" t="s">
        <v>0</v>
      </c>
      <c r="H30" s="82" t="s">
        <v>0</v>
      </c>
      <c r="I30" s="82" t="s">
        <v>0</v>
      </c>
      <c r="J30" s="82" t="s">
        <v>0</v>
      </c>
    </row>
    <row r="31" s="1" customFormat="1" spans="1:10">
      <c r="A31" s="82" t="s">
        <v>0</v>
      </c>
      <c r="B31" s="55">
        <v>4.25</v>
      </c>
      <c r="C31" s="55">
        <v>0.99</v>
      </c>
      <c r="D31" s="55">
        <v>270.731</v>
      </c>
      <c r="E31" s="55">
        <v>0.639</v>
      </c>
      <c r="F31" s="56" t="s">
        <v>53</v>
      </c>
      <c r="G31" s="82" t="s">
        <v>0</v>
      </c>
      <c r="H31" s="82" t="s">
        <v>0</v>
      </c>
      <c r="I31" s="82" t="s">
        <v>0</v>
      </c>
      <c r="J31" s="82" t="s">
        <v>0</v>
      </c>
    </row>
    <row r="32" s="1" customFormat="1" spans="1:10">
      <c r="A32" s="82" t="s">
        <v>0</v>
      </c>
      <c r="B32" s="55">
        <v>4.26</v>
      </c>
      <c r="C32" s="55">
        <v>0.98</v>
      </c>
      <c r="D32" s="55">
        <v>271.37</v>
      </c>
      <c r="E32" s="55">
        <v>0.638</v>
      </c>
      <c r="F32" s="56" t="s">
        <v>53</v>
      </c>
      <c r="G32" s="82" t="s">
        <v>0</v>
      </c>
      <c r="H32" s="82" t="s">
        <v>0</v>
      </c>
      <c r="I32" s="82" t="s">
        <v>0</v>
      </c>
      <c r="J32" s="82" t="s">
        <v>0</v>
      </c>
    </row>
    <row r="33" s="1" customFormat="1" spans="1:10">
      <c r="A33" s="82" t="s">
        <v>0</v>
      </c>
      <c r="B33" s="55">
        <v>4.27</v>
      </c>
      <c r="C33" s="55">
        <v>0.97</v>
      </c>
      <c r="D33" s="55">
        <v>272.008</v>
      </c>
      <c r="E33" s="55">
        <v>0.639</v>
      </c>
      <c r="F33" s="56" t="s">
        <v>53</v>
      </c>
      <c r="G33" s="82" t="s">
        <v>0</v>
      </c>
      <c r="H33" s="82" t="s">
        <v>0</v>
      </c>
      <c r="I33" s="82" t="s">
        <v>0</v>
      </c>
      <c r="J33" s="82" t="s">
        <v>0</v>
      </c>
    </row>
    <row r="34" s="1" customFormat="1" spans="1:10">
      <c r="A34" s="82" t="s">
        <v>0</v>
      </c>
      <c r="B34" s="55">
        <v>4.28</v>
      </c>
      <c r="C34" s="55">
        <v>0.96</v>
      </c>
      <c r="D34" s="55">
        <v>272.647</v>
      </c>
      <c r="E34" s="55">
        <v>0.637</v>
      </c>
      <c r="F34" s="82" t="s">
        <v>0</v>
      </c>
      <c r="G34" s="82" t="s">
        <v>0</v>
      </c>
      <c r="H34" s="82" t="s">
        <v>0</v>
      </c>
      <c r="I34" s="82" t="s">
        <v>0</v>
      </c>
      <c r="J34" s="82" t="s">
        <v>0</v>
      </c>
    </row>
    <row r="35" s="1" customFormat="1" ht="22.5" customHeight="1" spans="1:10">
      <c r="A35" s="82" t="s">
        <v>0</v>
      </c>
      <c r="B35" s="55">
        <v>4.29</v>
      </c>
      <c r="C35" s="55">
        <v>0.95</v>
      </c>
      <c r="D35" s="55">
        <v>273.284</v>
      </c>
      <c r="E35" s="55">
        <v>0.638</v>
      </c>
      <c r="F35" s="14" t="s">
        <v>402</v>
      </c>
      <c r="G35" s="82" t="s">
        <v>0</v>
      </c>
      <c r="H35" s="82" t="s">
        <v>0</v>
      </c>
      <c r="I35" s="82" t="s">
        <v>0</v>
      </c>
      <c r="J35" s="82" t="s">
        <v>0</v>
      </c>
    </row>
    <row r="36" s="1" customFormat="1" ht="21" customHeight="1" spans="1:10">
      <c r="A36" s="82" t="s">
        <v>0</v>
      </c>
      <c r="B36" s="55">
        <v>4.3</v>
      </c>
      <c r="C36" s="55">
        <v>0.94</v>
      </c>
      <c r="D36" s="55">
        <v>273.922</v>
      </c>
      <c r="E36" s="55">
        <v>0.639</v>
      </c>
      <c r="F36" s="56" t="s">
        <v>53</v>
      </c>
      <c r="G36" s="82" t="s">
        <v>0</v>
      </c>
      <c r="H36" s="82" t="s">
        <v>0</v>
      </c>
      <c r="I36" s="82" t="s">
        <v>0</v>
      </c>
      <c r="J36" s="82" t="s">
        <v>0</v>
      </c>
    </row>
    <row r="37" s="1" customFormat="1" ht="15.75" customHeight="1" spans="1:10">
      <c r="A37" s="82" t="s">
        <v>0</v>
      </c>
      <c r="B37" s="55">
        <v>4.31</v>
      </c>
      <c r="C37" s="55">
        <v>0.93</v>
      </c>
      <c r="D37" s="55">
        <v>274.561</v>
      </c>
      <c r="E37" s="55">
        <v>0.638</v>
      </c>
      <c r="F37" s="57" t="s">
        <v>53</v>
      </c>
      <c r="G37" s="82" t="s">
        <v>0</v>
      </c>
      <c r="H37" s="82" t="s">
        <v>0</v>
      </c>
      <c r="I37" s="82" t="s">
        <v>0</v>
      </c>
      <c r="J37" s="82" t="s">
        <v>0</v>
      </c>
    </row>
    <row r="38" s="1" customFormat="1" spans="1:10">
      <c r="A38" s="82" t="s">
        <v>0</v>
      </c>
      <c r="B38" s="55">
        <v>4.32</v>
      </c>
      <c r="C38" s="55">
        <v>0.92</v>
      </c>
      <c r="D38" s="55">
        <v>275.199</v>
      </c>
      <c r="E38" s="55">
        <v>0.639</v>
      </c>
      <c r="F38" s="82" t="s">
        <v>0</v>
      </c>
      <c r="G38" s="82" t="s">
        <v>0</v>
      </c>
      <c r="H38" s="82" t="s">
        <v>0</v>
      </c>
      <c r="I38" s="82" t="s">
        <v>0</v>
      </c>
      <c r="J38" s="82" t="s">
        <v>0</v>
      </c>
    </row>
    <row r="39" s="1" customFormat="1" spans="1:10">
      <c r="A39" s="82" t="s">
        <v>0</v>
      </c>
      <c r="B39" s="55">
        <v>4.33</v>
      </c>
      <c r="C39" s="55">
        <v>0.91</v>
      </c>
      <c r="D39" s="55">
        <v>275.838</v>
      </c>
      <c r="E39" s="55">
        <v>0.638</v>
      </c>
      <c r="F39" s="82" t="s">
        <v>0</v>
      </c>
      <c r="G39" s="82" t="s">
        <v>0</v>
      </c>
      <c r="H39" s="82" t="s">
        <v>0</v>
      </c>
      <c r="I39" s="82" t="s">
        <v>0</v>
      </c>
      <c r="J39" s="82" t="s">
        <v>0</v>
      </c>
    </row>
    <row r="40" s="1" customFormat="1" spans="1:10">
      <c r="A40" s="82" t="s">
        <v>0</v>
      </c>
      <c r="B40" s="55">
        <v>4.34</v>
      </c>
      <c r="C40" s="55">
        <v>0.9</v>
      </c>
      <c r="D40" s="55">
        <v>276.476</v>
      </c>
      <c r="E40" s="55">
        <v>0.639</v>
      </c>
      <c r="F40" s="82" t="s">
        <v>0</v>
      </c>
      <c r="G40" s="82" t="s">
        <v>0</v>
      </c>
      <c r="H40" s="82" t="s">
        <v>0</v>
      </c>
      <c r="I40" s="82" t="s">
        <v>0</v>
      </c>
      <c r="J40" s="82" t="s">
        <v>0</v>
      </c>
    </row>
    <row r="41" s="1" customFormat="1" ht="42" customHeight="1" spans="1:10">
      <c r="A41" s="82" t="s">
        <v>0</v>
      </c>
      <c r="B41" s="55">
        <v>4.35</v>
      </c>
      <c r="C41" s="55">
        <v>0.89</v>
      </c>
      <c r="D41" s="55">
        <v>277.115</v>
      </c>
      <c r="E41" s="55">
        <v>0.638</v>
      </c>
      <c r="F41" s="82" t="s">
        <v>0</v>
      </c>
      <c r="G41" s="51" t="s">
        <v>524</v>
      </c>
      <c r="H41" s="100" t="s">
        <v>612</v>
      </c>
      <c r="I41" s="51" t="s">
        <v>613</v>
      </c>
      <c r="J41" s="82" t="s">
        <v>0</v>
      </c>
    </row>
    <row r="42" s="1" customFormat="1" spans="1:10">
      <c r="A42" s="82" t="s">
        <v>0</v>
      </c>
      <c r="B42" s="55">
        <v>4.36</v>
      </c>
      <c r="C42" s="55">
        <v>0.88</v>
      </c>
      <c r="D42" s="55">
        <v>277.753</v>
      </c>
      <c r="E42" s="55">
        <v>0.639</v>
      </c>
      <c r="F42" s="82" t="s">
        <v>0</v>
      </c>
      <c r="G42" s="82" t="s">
        <v>0</v>
      </c>
      <c r="H42" s="82" t="s">
        <v>0</v>
      </c>
      <c r="I42" s="82" t="s">
        <v>0</v>
      </c>
      <c r="J42" s="82" t="s">
        <v>0</v>
      </c>
    </row>
    <row r="43" s="1" customFormat="1" ht="15.75" customHeight="1" spans="1:10">
      <c r="A43" s="82" t="s">
        <v>0</v>
      </c>
      <c r="B43" s="55">
        <v>4.37</v>
      </c>
      <c r="C43" s="55">
        <v>0.87</v>
      </c>
      <c r="D43" s="99">
        <v>278392</v>
      </c>
      <c r="E43" s="55">
        <v>0.625</v>
      </c>
      <c r="F43" s="82" t="s">
        <v>0</v>
      </c>
      <c r="G43" s="73" t="s">
        <v>614</v>
      </c>
      <c r="H43" s="56" t="s">
        <v>615</v>
      </c>
      <c r="I43" s="56" t="s">
        <v>616</v>
      </c>
      <c r="J43" s="56" t="s">
        <v>617</v>
      </c>
    </row>
    <row r="44" s="1" customFormat="1" spans="1:10">
      <c r="A44" s="82" t="s">
        <v>0</v>
      </c>
      <c r="B44" s="55">
        <v>4.38</v>
      </c>
      <c r="C44" s="55">
        <v>0.86</v>
      </c>
      <c r="D44" s="55">
        <v>279.03</v>
      </c>
      <c r="E44" s="55">
        <v>0.634</v>
      </c>
      <c r="F44" s="82" t="s">
        <v>0</v>
      </c>
      <c r="G44" s="82" t="s">
        <v>0</v>
      </c>
      <c r="H44" s="82" t="s">
        <v>0</v>
      </c>
      <c r="I44" s="82" t="s">
        <v>0</v>
      </c>
      <c r="J44" s="82" t="s">
        <v>0</v>
      </c>
    </row>
    <row r="45" s="1" customFormat="1" ht="21" customHeight="1" spans="1:10">
      <c r="A45" s="82" t="s">
        <v>0</v>
      </c>
      <c r="B45" s="55">
        <v>4.39</v>
      </c>
      <c r="C45" s="55">
        <v>0.85</v>
      </c>
      <c r="D45" s="55">
        <v>279.669</v>
      </c>
      <c r="E45" s="55">
        <v>0.638</v>
      </c>
      <c r="F45" s="56" t="s">
        <v>53</v>
      </c>
      <c r="G45" s="82" t="s">
        <v>0</v>
      </c>
      <c r="H45" s="82" t="s">
        <v>0</v>
      </c>
      <c r="I45" s="82" t="s">
        <v>0</v>
      </c>
      <c r="J45" s="82" t="s">
        <v>0</v>
      </c>
    </row>
    <row r="46" s="1" customFormat="1" ht="21" customHeight="1" spans="1:10">
      <c r="A46" s="82" t="s">
        <v>0</v>
      </c>
      <c r="B46" s="60">
        <v>4.4</v>
      </c>
      <c r="C46" s="60">
        <v>0.84</v>
      </c>
      <c r="D46" s="55">
        <v>280.307</v>
      </c>
      <c r="E46" s="55">
        <v>0.638</v>
      </c>
      <c r="F46" s="82" t="s">
        <v>0</v>
      </c>
      <c r="G46" s="82" t="s">
        <v>0</v>
      </c>
      <c r="H46" s="82" t="s">
        <v>0</v>
      </c>
      <c r="I46" s="82" t="s">
        <v>0</v>
      </c>
      <c r="J46" s="82" t="s">
        <v>0</v>
      </c>
    </row>
    <row r="47" s="1" customFormat="1" spans="1:10">
      <c r="A47" s="82" t="s">
        <v>0</v>
      </c>
      <c r="B47" s="81">
        <v>1110</v>
      </c>
      <c r="C47" s="80">
        <v>0.83</v>
      </c>
      <c r="D47" s="81">
        <v>280945</v>
      </c>
      <c r="E47" s="14">
        <v>0.638</v>
      </c>
      <c r="F47" s="82" t="s">
        <v>0</v>
      </c>
      <c r="G47" s="82" t="s">
        <v>0</v>
      </c>
      <c r="H47" s="82" t="s">
        <v>0</v>
      </c>
      <c r="I47" s="82" t="s">
        <v>0</v>
      </c>
      <c r="J47" s="82" t="s">
        <v>0</v>
      </c>
    </row>
    <row r="48" s="1" customFormat="1" spans="1:10">
      <c r="A48" s="82" t="s">
        <v>0</v>
      </c>
      <c r="B48" s="81">
        <v>4420</v>
      </c>
      <c r="C48" s="80">
        <v>0.82</v>
      </c>
      <c r="D48" s="80">
        <v>281.578</v>
      </c>
      <c r="E48" s="14">
        <v>0.639</v>
      </c>
      <c r="F48" s="82" t="s">
        <v>0</v>
      </c>
      <c r="G48" s="82" t="s">
        <v>0</v>
      </c>
      <c r="H48" s="82" t="s">
        <v>0</v>
      </c>
      <c r="I48" s="82" t="s">
        <v>0</v>
      </c>
      <c r="J48" s="82" t="s">
        <v>0</v>
      </c>
    </row>
    <row r="49" s="1" customFormat="1" ht="15.75" customHeight="1" spans="1:10">
      <c r="A49" s="82" t="s">
        <v>0</v>
      </c>
      <c r="B49" s="80">
        <v>4.42</v>
      </c>
      <c r="C49" s="80">
        <v>0.81</v>
      </c>
      <c r="D49" s="81">
        <v>282197</v>
      </c>
      <c r="E49" s="14" t="s">
        <v>618</v>
      </c>
      <c r="F49" s="82" t="s">
        <v>0</v>
      </c>
      <c r="G49" s="82" t="s">
        <v>0</v>
      </c>
      <c r="H49" s="82" t="s">
        <v>0</v>
      </c>
      <c r="I49" s="82" t="s">
        <v>0</v>
      </c>
      <c r="J49" s="82" t="s">
        <v>0</v>
      </c>
    </row>
    <row r="50" s="1" customFormat="1" spans="1:10">
      <c r="A50" s="82" t="s">
        <v>0</v>
      </c>
      <c r="B50" s="80">
        <v>1.44</v>
      </c>
      <c r="C50" s="80">
        <v>0.8</v>
      </c>
      <c r="D50" s="81">
        <v>282797</v>
      </c>
      <c r="E50" s="80">
        <v>0.577</v>
      </c>
      <c r="F50" s="82" t="s">
        <v>0</v>
      </c>
      <c r="G50" s="82" t="s">
        <v>0</v>
      </c>
      <c r="H50" s="82" t="s">
        <v>0</v>
      </c>
      <c r="I50" s="82" t="s">
        <v>0</v>
      </c>
      <c r="J50" s="82" t="s">
        <v>0</v>
      </c>
    </row>
    <row r="51" s="1" customFormat="1" ht="15.75" customHeight="1" spans="1:10">
      <c r="A51" s="82" t="s">
        <v>0</v>
      </c>
      <c r="B51" s="81">
        <v>1150</v>
      </c>
      <c r="C51" s="80">
        <v>0.79</v>
      </c>
      <c r="D51" s="81">
        <v>283374</v>
      </c>
      <c r="E51" s="80">
        <v>0.56</v>
      </c>
      <c r="F51" s="82" t="s">
        <v>0</v>
      </c>
      <c r="G51" s="82" t="s">
        <v>0</v>
      </c>
      <c r="H51" s="82" t="s">
        <v>0</v>
      </c>
      <c r="I51" s="82" t="s">
        <v>0</v>
      </c>
      <c r="J51" s="82" t="s">
        <v>0</v>
      </c>
    </row>
    <row r="52" s="1" customFormat="1" spans="1:10">
      <c r="A52" s="82" t="s">
        <v>0</v>
      </c>
      <c r="B52" s="80">
        <v>4.46</v>
      </c>
      <c r="C52" s="80">
        <v>0.78</v>
      </c>
      <c r="D52" s="81">
        <v>283924</v>
      </c>
      <c r="E52" s="80">
        <v>0.525</v>
      </c>
      <c r="F52" s="56" t="s">
        <v>53</v>
      </c>
      <c r="G52" s="82" t="s">
        <v>0</v>
      </c>
      <c r="H52" s="82" t="s">
        <v>0</v>
      </c>
      <c r="I52" s="82" t="s">
        <v>0</v>
      </c>
      <c r="J52" s="82" t="s">
        <v>0</v>
      </c>
    </row>
    <row r="53" s="1" customFormat="1" spans="1:10">
      <c r="A53" s="59" t="s">
        <v>440</v>
      </c>
      <c r="B53" s="80">
        <v>4.47</v>
      </c>
      <c r="C53" s="80">
        <v>0.77</v>
      </c>
      <c r="D53" s="81">
        <v>284449</v>
      </c>
      <c r="E53" s="80">
        <v>0.498</v>
      </c>
      <c r="F53" s="56" t="s">
        <v>53</v>
      </c>
      <c r="G53" s="82" t="s">
        <v>0</v>
      </c>
      <c r="H53" s="82" t="s">
        <v>0</v>
      </c>
      <c r="I53" s="82" t="s">
        <v>0</v>
      </c>
      <c r="J53" s="82" t="s">
        <v>0</v>
      </c>
    </row>
    <row r="54" s="1" customFormat="1" spans="1:10">
      <c r="A54" s="59" t="s">
        <v>440</v>
      </c>
      <c r="B54" s="81">
        <v>1480</v>
      </c>
      <c r="C54" s="80">
        <v>0.76</v>
      </c>
      <c r="D54" s="80">
        <v>284.947</v>
      </c>
      <c r="E54" s="80">
        <v>0.474</v>
      </c>
      <c r="F54" s="56" t="s">
        <v>53</v>
      </c>
      <c r="G54" s="82" t="s">
        <v>0</v>
      </c>
      <c r="H54" s="82" t="s">
        <v>0</v>
      </c>
      <c r="I54" s="82" t="s">
        <v>0</v>
      </c>
      <c r="J54" s="82" t="s">
        <v>0</v>
      </c>
    </row>
    <row r="55" s="1" customFormat="1" ht="15.75" customHeight="1" spans="1:10">
      <c r="A55" s="87" t="s">
        <v>0</v>
      </c>
      <c r="B55" s="101">
        <v>1490</v>
      </c>
      <c r="C55" s="102" t="s">
        <v>619</v>
      </c>
      <c r="D55" s="102" t="s">
        <v>620</v>
      </c>
      <c r="E55" s="80">
        <v>0.446</v>
      </c>
      <c r="F55" s="87" t="s">
        <v>0</v>
      </c>
      <c r="G55" s="87" t="s">
        <v>0</v>
      </c>
      <c r="H55" s="87" t="s">
        <v>0</v>
      </c>
      <c r="I55" s="87" t="s">
        <v>0</v>
      </c>
      <c r="J55" s="87" t="s">
        <v>0</v>
      </c>
    </row>
    <row r="56" s="1" customFormat="1" ht="18.75" customHeight="1" spans="1:10">
      <c r="A56" s="14" t="s">
        <v>621</v>
      </c>
      <c r="B56" s="14"/>
      <c r="C56" s="14"/>
      <c r="D56" s="14"/>
      <c r="E56" s="14"/>
      <c r="F56" s="14"/>
      <c r="G56" s="14"/>
      <c r="H56" s="14"/>
      <c r="I56" s="14"/>
      <c r="J56" s="14"/>
    </row>
  </sheetData>
  <mergeCells count="3">
    <mergeCell ref="A1:J1"/>
    <mergeCell ref="A2:J2"/>
    <mergeCell ref="A56:J5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$A1:$XFD1048576"/>
    </sheetView>
  </sheetViews>
  <sheetFormatPr defaultColWidth="9" defaultRowHeight="13.8"/>
  <cols>
    <col min="1" max="1" width="2.25" style="1" customWidth="1"/>
    <col min="2" max="2" width="8.125" style="1" customWidth="1"/>
    <col min="3" max="3" width="9.625" style="1" customWidth="1"/>
    <col min="4" max="4" width="9.5" style="1" customWidth="1"/>
    <col min="5" max="5" width="9.75" style="1" customWidth="1"/>
    <col min="6" max="6" width="3.125" style="1" customWidth="1"/>
    <col min="7" max="7" width="9" style="1" customWidth="1"/>
    <col min="8" max="8" width="8.25" style="1" customWidth="1"/>
    <col min="9" max="9" width="10.125" style="1" customWidth="1"/>
    <col min="10" max="10" width="9.25" style="1" customWidth="1"/>
    <col min="11" max="11" width="3.25" style="1" customWidth="1"/>
    <col min="12" max="16384" width="9" style="1"/>
  </cols>
  <sheetData>
    <row r="1" s="1" customFormat="1" ht="15.7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16.5" customHeight="1" spans="1:11">
      <c r="A2" s="3" t="s">
        <v>622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4" customHeight="1" spans="1:11">
      <c r="A3" s="6" t="s">
        <v>623</v>
      </c>
      <c r="B3" s="6" t="s">
        <v>624</v>
      </c>
      <c r="C3" s="6" t="s">
        <v>625</v>
      </c>
      <c r="D3" s="6" t="s">
        <v>626</v>
      </c>
      <c r="E3" s="6" t="s">
        <v>627</v>
      </c>
      <c r="F3" s="6" t="s">
        <v>623</v>
      </c>
      <c r="G3" s="6" t="s">
        <v>624</v>
      </c>
      <c r="H3" s="6" t="s">
        <v>628</v>
      </c>
      <c r="I3" s="6" t="s">
        <v>629</v>
      </c>
      <c r="J3" s="6" t="s">
        <v>627</v>
      </c>
      <c r="K3" s="6" t="s">
        <v>623</v>
      </c>
    </row>
    <row r="4" s="1" customFormat="1" ht="16.5" customHeight="1" spans="1:11">
      <c r="A4" s="36" t="s">
        <v>53</v>
      </c>
      <c r="B4" s="8">
        <v>3</v>
      </c>
      <c r="C4" s="8">
        <v>2.243</v>
      </c>
      <c r="D4" s="9">
        <v>160.187</v>
      </c>
      <c r="E4" s="8">
        <v>0.557</v>
      </c>
      <c r="F4" s="10" t="s">
        <v>53</v>
      </c>
      <c r="G4" s="8">
        <v>3.5</v>
      </c>
      <c r="H4" s="8">
        <v>1.743</v>
      </c>
      <c r="I4" s="8">
        <v>188.066</v>
      </c>
      <c r="J4" s="8">
        <v>0.558</v>
      </c>
      <c r="K4" s="10" t="s">
        <v>53</v>
      </c>
    </row>
    <row r="5" s="1" customFormat="1" ht="12.75" customHeight="1" spans="1:11">
      <c r="A5" s="16" t="s">
        <v>53</v>
      </c>
      <c r="B5" s="11">
        <v>3.01</v>
      </c>
      <c r="C5" s="11">
        <v>2.233</v>
      </c>
      <c r="D5" s="12">
        <v>160.744</v>
      </c>
      <c r="E5" s="11">
        <v>0.556</v>
      </c>
      <c r="F5" s="13" t="s">
        <v>53</v>
      </c>
      <c r="G5" s="11">
        <v>3.51</v>
      </c>
      <c r="H5" s="11">
        <v>1.733</v>
      </c>
      <c r="I5" s="11">
        <v>188.624</v>
      </c>
      <c r="J5" s="11">
        <v>0.558</v>
      </c>
      <c r="K5" s="13" t="s">
        <v>53</v>
      </c>
    </row>
    <row r="6" s="1" customFormat="1" ht="13.5" customHeight="1" spans="1:11">
      <c r="A6" s="16" t="s">
        <v>53</v>
      </c>
      <c r="B6" s="11">
        <v>3.02</v>
      </c>
      <c r="C6" s="11">
        <v>2.223</v>
      </c>
      <c r="D6" s="12">
        <v>161.3</v>
      </c>
      <c r="E6" s="11">
        <v>0.557</v>
      </c>
      <c r="F6" s="13" t="s">
        <v>53</v>
      </c>
      <c r="G6" s="11">
        <v>3.52</v>
      </c>
      <c r="H6" s="11">
        <v>1.723</v>
      </c>
      <c r="I6" s="11">
        <v>189.182</v>
      </c>
      <c r="J6" s="11">
        <v>0.558</v>
      </c>
      <c r="K6" s="13" t="s">
        <v>53</v>
      </c>
    </row>
    <row r="7" s="1" customFormat="1" ht="13.5" customHeight="1" spans="1:11">
      <c r="A7" s="16" t="s">
        <v>53</v>
      </c>
      <c r="B7" s="11">
        <v>3.03</v>
      </c>
      <c r="C7" s="11">
        <v>2.213</v>
      </c>
      <c r="D7" s="12">
        <v>161.857</v>
      </c>
      <c r="E7" s="11">
        <v>0.557</v>
      </c>
      <c r="F7" s="15" t="s">
        <v>53</v>
      </c>
      <c r="G7" s="11">
        <v>3.53</v>
      </c>
      <c r="H7" s="11">
        <v>1.713</v>
      </c>
      <c r="I7" s="11">
        <v>189.74</v>
      </c>
      <c r="J7" s="11">
        <v>0.558</v>
      </c>
      <c r="K7" s="13" t="s">
        <v>53</v>
      </c>
    </row>
    <row r="8" s="1" customFormat="1" spans="1:11">
      <c r="A8" s="14" t="s">
        <v>630</v>
      </c>
      <c r="B8" s="11">
        <v>3.04</v>
      </c>
      <c r="C8" s="11">
        <v>2.203</v>
      </c>
      <c r="D8" s="12">
        <v>162.414</v>
      </c>
      <c r="E8" s="11">
        <v>0.557</v>
      </c>
      <c r="F8" s="14" t="s">
        <v>630</v>
      </c>
      <c r="G8" s="11">
        <v>3.54</v>
      </c>
      <c r="H8" s="11">
        <v>1.703</v>
      </c>
      <c r="I8" s="11">
        <v>190.298</v>
      </c>
      <c r="J8" s="11">
        <v>0.558</v>
      </c>
      <c r="K8" s="14" t="s">
        <v>630</v>
      </c>
    </row>
    <row r="9" s="1" customFormat="1" ht="12.75" customHeight="1" spans="1:11">
      <c r="A9" s="16" t="s">
        <v>53</v>
      </c>
      <c r="B9" s="11">
        <v>3.05</v>
      </c>
      <c r="C9" s="11">
        <v>2.193</v>
      </c>
      <c r="D9" s="12">
        <v>162.971</v>
      </c>
      <c r="E9" s="11">
        <v>0.558</v>
      </c>
      <c r="F9" s="13" t="s">
        <v>53</v>
      </c>
      <c r="G9" s="11">
        <v>3.55</v>
      </c>
      <c r="H9" s="11">
        <v>1.693</v>
      </c>
      <c r="I9" s="11">
        <v>190.856</v>
      </c>
      <c r="J9" s="11">
        <v>0.558</v>
      </c>
      <c r="K9" s="13" t="s">
        <v>53</v>
      </c>
    </row>
    <row r="10" s="1" customFormat="1" ht="13.5" customHeight="1" spans="1:11">
      <c r="A10" s="16" t="s">
        <v>53</v>
      </c>
      <c r="B10" s="11">
        <v>3.06</v>
      </c>
      <c r="C10" s="11">
        <v>2.183</v>
      </c>
      <c r="D10" s="12">
        <v>163.529</v>
      </c>
      <c r="E10" s="11">
        <v>0.556</v>
      </c>
      <c r="F10" s="13" t="s">
        <v>53</v>
      </c>
      <c r="G10" s="11">
        <v>3.56</v>
      </c>
      <c r="H10" s="11">
        <v>1.683</v>
      </c>
      <c r="I10" s="11">
        <v>191.414</v>
      </c>
      <c r="J10" s="11">
        <v>0.558</v>
      </c>
      <c r="K10" s="13" t="s">
        <v>53</v>
      </c>
    </row>
    <row r="11" s="1" customFormat="1" ht="12.75" customHeight="1" spans="1:11">
      <c r="A11" s="16" t="s">
        <v>53</v>
      </c>
      <c r="B11" s="11">
        <v>3.07</v>
      </c>
      <c r="C11" s="11">
        <v>2.173</v>
      </c>
      <c r="D11" s="12">
        <v>164.086</v>
      </c>
      <c r="E11" s="11">
        <v>0.558</v>
      </c>
      <c r="F11" s="13" t="s">
        <v>53</v>
      </c>
      <c r="G11" s="11">
        <v>3.57</v>
      </c>
      <c r="H11" s="11">
        <v>1.673</v>
      </c>
      <c r="I11" s="11">
        <v>191.972</v>
      </c>
      <c r="J11" s="11">
        <v>0.558</v>
      </c>
      <c r="K11" s="13" t="s">
        <v>53</v>
      </c>
    </row>
    <row r="12" s="1" customFormat="1" ht="13.5" customHeight="1" spans="1:11">
      <c r="A12" s="16" t="s">
        <v>53</v>
      </c>
      <c r="B12" s="11">
        <v>3.08</v>
      </c>
      <c r="C12" s="11">
        <v>2.163</v>
      </c>
      <c r="D12" s="12">
        <v>164.643</v>
      </c>
      <c r="E12" s="11">
        <v>0.556</v>
      </c>
      <c r="F12" s="13" t="s">
        <v>53</v>
      </c>
      <c r="G12" s="11">
        <v>3.58</v>
      </c>
      <c r="H12" s="11">
        <v>1.663</v>
      </c>
      <c r="I12" s="11">
        <v>192.53</v>
      </c>
      <c r="J12" s="11">
        <v>0.558</v>
      </c>
      <c r="K12" s="13" t="s">
        <v>53</v>
      </c>
    </row>
    <row r="13" s="1" customFormat="1" ht="13.5" customHeight="1" spans="1:11">
      <c r="A13" s="16" t="s">
        <v>53</v>
      </c>
      <c r="B13" s="11">
        <v>3.09</v>
      </c>
      <c r="C13" s="11">
        <v>2.153</v>
      </c>
      <c r="D13" s="12">
        <v>165.199</v>
      </c>
      <c r="E13" s="11">
        <v>0.558</v>
      </c>
      <c r="F13" s="13" t="s">
        <v>53</v>
      </c>
      <c r="G13" s="11">
        <v>3.59</v>
      </c>
      <c r="H13" s="11">
        <v>1.653</v>
      </c>
      <c r="I13" s="11">
        <v>193.088</v>
      </c>
      <c r="J13" s="11">
        <v>0.558</v>
      </c>
      <c r="K13" s="13" t="s">
        <v>53</v>
      </c>
    </row>
    <row r="14" s="1" customFormat="1" ht="12.75" customHeight="1" spans="1:11">
      <c r="A14" s="16" t="s">
        <v>53</v>
      </c>
      <c r="B14" s="82" t="s">
        <v>0</v>
      </c>
      <c r="C14" s="82" t="s">
        <v>0</v>
      </c>
      <c r="D14" s="82" t="s">
        <v>0</v>
      </c>
      <c r="E14" s="82" t="s">
        <v>0</v>
      </c>
      <c r="F14" s="13" t="s">
        <v>53</v>
      </c>
      <c r="G14" s="82" t="s">
        <v>0</v>
      </c>
      <c r="H14" s="82" t="s">
        <v>0</v>
      </c>
      <c r="I14" s="82" t="s">
        <v>0</v>
      </c>
      <c r="J14" s="82" t="s">
        <v>0</v>
      </c>
      <c r="K14" s="13" t="s">
        <v>53</v>
      </c>
    </row>
    <row r="15" s="1" customFormat="1" ht="13.5" customHeight="1" spans="1:11">
      <c r="A15" s="16" t="s">
        <v>53</v>
      </c>
      <c r="B15" s="11">
        <v>3.1</v>
      </c>
      <c r="C15" s="11">
        <v>2.143</v>
      </c>
      <c r="D15" s="12">
        <v>165.757</v>
      </c>
      <c r="E15" s="11">
        <v>0.557</v>
      </c>
      <c r="F15" s="13" t="s">
        <v>53</v>
      </c>
      <c r="G15" s="11">
        <v>3.6</v>
      </c>
      <c r="H15" s="11">
        <v>1.643</v>
      </c>
      <c r="I15" s="11">
        <v>193.646</v>
      </c>
      <c r="J15" s="11">
        <v>0.559</v>
      </c>
      <c r="K15" s="13" t="s">
        <v>53</v>
      </c>
    </row>
    <row r="16" s="1" customFormat="1" ht="12.75" customHeight="1" spans="1:11">
      <c r="A16" s="16" t="s">
        <v>53</v>
      </c>
      <c r="B16" s="11">
        <v>3.11</v>
      </c>
      <c r="C16" s="11">
        <v>2.133</v>
      </c>
      <c r="D16" s="12">
        <v>166.314</v>
      </c>
      <c r="E16" s="11">
        <v>0.558</v>
      </c>
      <c r="F16" s="13" t="s">
        <v>53</v>
      </c>
      <c r="G16" s="11">
        <v>3.61</v>
      </c>
      <c r="H16" s="11">
        <v>1.633</v>
      </c>
      <c r="I16" s="11">
        <v>194.205</v>
      </c>
      <c r="J16" s="11">
        <v>0.557</v>
      </c>
      <c r="K16" s="13" t="s">
        <v>53</v>
      </c>
    </row>
    <row r="17" s="1" customFormat="1" ht="13.5" customHeight="1" spans="1:11">
      <c r="A17" s="16" t="s">
        <v>53</v>
      </c>
      <c r="B17" s="11">
        <v>3.12</v>
      </c>
      <c r="C17" s="11">
        <v>2.123</v>
      </c>
      <c r="D17" s="12">
        <v>166.872</v>
      </c>
      <c r="E17" s="11">
        <v>0.557</v>
      </c>
      <c r="F17" s="13" t="s">
        <v>53</v>
      </c>
      <c r="G17" s="11">
        <v>3.62</v>
      </c>
      <c r="H17" s="11">
        <v>1.623</v>
      </c>
      <c r="I17" s="11">
        <v>194.762</v>
      </c>
      <c r="J17" s="11">
        <v>0.559</v>
      </c>
      <c r="K17" s="13" t="s">
        <v>53</v>
      </c>
    </row>
    <row r="18" s="1" customFormat="1" ht="12.75" customHeight="1" spans="1:11">
      <c r="A18" s="16" t="s">
        <v>53</v>
      </c>
      <c r="B18" s="11">
        <v>3.13</v>
      </c>
      <c r="C18" s="11">
        <v>2.113</v>
      </c>
      <c r="D18" s="12">
        <v>167.429</v>
      </c>
      <c r="E18" s="11">
        <v>0.557</v>
      </c>
      <c r="F18" s="13" t="s">
        <v>53</v>
      </c>
      <c r="G18" s="11">
        <v>3.63</v>
      </c>
      <c r="H18" s="11">
        <v>1.613</v>
      </c>
      <c r="I18" s="11">
        <v>195.321</v>
      </c>
      <c r="J18" s="11">
        <v>0.557</v>
      </c>
      <c r="K18" s="13" t="s">
        <v>53</v>
      </c>
    </row>
    <row r="19" s="1" customFormat="1" ht="12.75" customHeight="1" spans="1:11">
      <c r="A19" s="16" t="s">
        <v>53</v>
      </c>
      <c r="B19" s="11">
        <v>3.14</v>
      </c>
      <c r="C19" s="11">
        <v>2.103</v>
      </c>
      <c r="D19" s="12">
        <v>167.986</v>
      </c>
      <c r="E19" s="11">
        <v>0.557</v>
      </c>
      <c r="F19" s="13" t="s">
        <v>53</v>
      </c>
      <c r="G19" s="11">
        <v>3.64</v>
      </c>
      <c r="H19" s="11">
        <v>1.603</v>
      </c>
      <c r="I19" s="11">
        <v>195.878</v>
      </c>
      <c r="J19" s="11">
        <v>0.559</v>
      </c>
      <c r="K19" s="13" t="s">
        <v>53</v>
      </c>
    </row>
    <row r="20" s="1" customFormat="1" ht="13.5" customHeight="1" spans="1:11">
      <c r="A20" s="16" t="s">
        <v>53</v>
      </c>
      <c r="B20" s="11">
        <v>3.15</v>
      </c>
      <c r="C20" s="11">
        <v>2.093</v>
      </c>
      <c r="D20" s="12">
        <v>168.543</v>
      </c>
      <c r="E20" s="11">
        <v>0.558</v>
      </c>
      <c r="F20" s="13" t="s">
        <v>53</v>
      </c>
      <c r="G20" s="11">
        <v>3.65</v>
      </c>
      <c r="H20" s="11">
        <v>1.593</v>
      </c>
      <c r="I20" s="11">
        <v>196.437</v>
      </c>
      <c r="J20" s="11">
        <v>0.557</v>
      </c>
      <c r="K20" s="13" t="s">
        <v>53</v>
      </c>
    </row>
    <row r="21" s="1" customFormat="1" ht="13.5" customHeight="1" spans="1:11">
      <c r="A21" s="16" t="s">
        <v>53</v>
      </c>
      <c r="B21" s="11">
        <v>3.16</v>
      </c>
      <c r="C21" s="11">
        <v>2.083</v>
      </c>
      <c r="D21" s="12">
        <v>169.101</v>
      </c>
      <c r="E21" s="11">
        <v>0.558</v>
      </c>
      <c r="F21" s="13" t="s">
        <v>53</v>
      </c>
      <c r="G21" s="11">
        <v>3.66</v>
      </c>
      <c r="H21" s="11">
        <v>1.583</v>
      </c>
      <c r="I21" s="11">
        <v>196.994</v>
      </c>
      <c r="J21" s="11">
        <v>0.559</v>
      </c>
      <c r="K21" s="13" t="s">
        <v>53</v>
      </c>
    </row>
    <row r="22" s="1" customFormat="1" ht="13.5" customHeight="1" spans="1:11">
      <c r="A22" s="14" t="s">
        <v>630</v>
      </c>
      <c r="B22" s="11">
        <v>3.17</v>
      </c>
      <c r="C22" s="11">
        <v>2.073</v>
      </c>
      <c r="D22" s="12">
        <v>169.659</v>
      </c>
      <c r="E22" s="11">
        <v>0.557</v>
      </c>
      <c r="F22" s="15" t="s">
        <v>53</v>
      </c>
      <c r="G22" s="11">
        <v>3.67</v>
      </c>
      <c r="H22" s="11">
        <v>1.573</v>
      </c>
      <c r="I22" s="11">
        <v>197.553</v>
      </c>
      <c r="J22" s="11">
        <v>0.557</v>
      </c>
      <c r="K22" s="15" t="s">
        <v>53</v>
      </c>
    </row>
    <row r="23" s="1" customFormat="1" ht="15.75" customHeight="1" spans="1:11">
      <c r="A23" s="26" t="s">
        <v>53</v>
      </c>
      <c r="B23" s="11">
        <v>3.18</v>
      </c>
      <c r="C23" s="11">
        <v>2.063</v>
      </c>
      <c r="D23" s="12">
        <v>170.216</v>
      </c>
      <c r="E23" s="11">
        <v>0.558</v>
      </c>
      <c r="F23" s="14" t="s">
        <v>630</v>
      </c>
      <c r="G23" s="11">
        <v>3.68</v>
      </c>
      <c r="H23" s="11">
        <v>1.563</v>
      </c>
      <c r="I23" s="11">
        <v>198.11</v>
      </c>
      <c r="J23" s="11">
        <v>0.559</v>
      </c>
      <c r="K23" s="14" t="s">
        <v>630</v>
      </c>
    </row>
    <row r="24" s="1" customFormat="1" ht="15.75" customHeight="1" spans="1:11">
      <c r="A24" s="16" t="s">
        <v>53</v>
      </c>
      <c r="B24" s="11">
        <v>3.19</v>
      </c>
      <c r="C24" s="11">
        <v>2.053</v>
      </c>
      <c r="D24" s="12">
        <v>170.774</v>
      </c>
      <c r="E24" s="11">
        <v>0.557</v>
      </c>
      <c r="F24" s="13" t="s">
        <v>53</v>
      </c>
      <c r="G24" s="11">
        <v>3.69</v>
      </c>
      <c r="H24" s="11">
        <v>1.553</v>
      </c>
      <c r="I24" s="11">
        <v>198.669</v>
      </c>
      <c r="J24" s="11">
        <v>0.557</v>
      </c>
      <c r="K24" s="13" t="s">
        <v>53</v>
      </c>
    </row>
    <row r="25" s="1" customFormat="1" ht="21.75" customHeight="1" spans="1:11">
      <c r="A25" s="14" t="s">
        <v>630</v>
      </c>
      <c r="B25" s="11">
        <v>3.2</v>
      </c>
      <c r="C25" s="11">
        <v>2.043</v>
      </c>
      <c r="D25" s="12">
        <v>171.331</v>
      </c>
      <c r="E25" s="19">
        <v>0.558</v>
      </c>
      <c r="F25" s="14" t="s">
        <v>630</v>
      </c>
      <c r="G25" s="19">
        <v>3.7</v>
      </c>
      <c r="H25" s="19">
        <v>1.543</v>
      </c>
      <c r="I25" s="19">
        <v>199.226</v>
      </c>
      <c r="J25" s="19">
        <v>0.559</v>
      </c>
      <c r="K25" s="14" t="s">
        <v>630</v>
      </c>
    </row>
    <row r="26" s="1" customFormat="1" ht="12.75" customHeight="1" spans="1:11">
      <c r="A26" s="16" t="s">
        <v>53</v>
      </c>
      <c r="B26" s="11">
        <v>3.21</v>
      </c>
      <c r="C26" s="11">
        <v>2.033</v>
      </c>
      <c r="D26" s="12">
        <v>171.889</v>
      </c>
      <c r="E26" s="11">
        <v>0.558</v>
      </c>
      <c r="F26" s="13" t="s">
        <v>53</v>
      </c>
      <c r="G26" s="11">
        <v>3.71</v>
      </c>
      <c r="H26" s="11">
        <v>1.533</v>
      </c>
      <c r="I26" s="11">
        <v>199.785</v>
      </c>
      <c r="J26" s="11">
        <v>0.559</v>
      </c>
      <c r="K26" s="13" t="s">
        <v>53</v>
      </c>
    </row>
    <row r="27" s="1" customFormat="1" ht="13.5" customHeight="1" spans="1:11">
      <c r="A27" s="16" t="s">
        <v>53</v>
      </c>
      <c r="B27" s="11">
        <v>3.22</v>
      </c>
      <c r="C27" s="11">
        <v>2.023</v>
      </c>
      <c r="D27" s="12">
        <v>172.447</v>
      </c>
      <c r="E27" s="11">
        <v>0.558</v>
      </c>
      <c r="F27" s="13" t="s">
        <v>53</v>
      </c>
      <c r="G27" s="11">
        <v>3.72</v>
      </c>
      <c r="H27" s="11">
        <v>1.523</v>
      </c>
      <c r="I27" s="11">
        <v>200.344</v>
      </c>
      <c r="J27" s="11">
        <v>0.557</v>
      </c>
      <c r="K27" s="13" t="s">
        <v>53</v>
      </c>
    </row>
    <row r="28" s="1" customFormat="1" ht="12.75" customHeight="1" spans="1:11">
      <c r="A28" s="16" t="s">
        <v>53</v>
      </c>
      <c r="B28" s="11">
        <v>3.23</v>
      </c>
      <c r="C28" s="11">
        <v>2.013</v>
      </c>
      <c r="D28" s="12">
        <v>173.005</v>
      </c>
      <c r="E28" s="11">
        <v>0.557</v>
      </c>
      <c r="F28" s="13" t="s">
        <v>53</v>
      </c>
      <c r="G28" s="11">
        <v>3.73</v>
      </c>
      <c r="H28" s="11">
        <v>1.513</v>
      </c>
      <c r="I28" s="11">
        <v>200.901</v>
      </c>
      <c r="J28" s="11">
        <v>0.559</v>
      </c>
      <c r="K28" s="13" t="s">
        <v>53</v>
      </c>
    </row>
    <row r="29" s="1" customFormat="1" ht="13.5" customHeight="1" spans="1:11">
      <c r="A29" s="16" t="s">
        <v>53</v>
      </c>
      <c r="B29" s="11">
        <v>3.24</v>
      </c>
      <c r="C29" s="11">
        <v>2.003</v>
      </c>
      <c r="D29" s="12">
        <v>173.562</v>
      </c>
      <c r="E29" s="11">
        <v>0.558</v>
      </c>
      <c r="F29" s="13" t="s">
        <v>53</v>
      </c>
      <c r="G29" s="11">
        <v>3.74</v>
      </c>
      <c r="H29" s="11">
        <v>1.503</v>
      </c>
      <c r="I29" s="11">
        <v>201.46</v>
      </c>
      <c r="J29" s="11">
        <v>0.557</v>
      </c>
      <c r="K29" s="13" t="s">
        <v>53</v>
      </c>
    </row>
    <row r="30" s="1" customFormat="1" ht="12.75" customHeight="1" spans="1:11">
      <c r="A30" s="16" t="s">
        <v>53</v>
      </c>
      <c r="B30" s="11">
        <v>3.25</v>
      </c>
      <c r="C30" s="11">
        <v>1.993</v>
      </c>
      <c r="D30" s="12">
        <v>174.12</v>
      </c>
      <c r="E30" s="11">
        <v>0.557</v>
      </c>
      <c r="F30" s="13" t="s">
        <v>53</v>
      </c>
      <c r="G30" s="11">
        <v>3.75</v>
      </c>
      <c r="H30" s="11">
        <v>1.493</v>
      </c>
      <c r="I30" s="11">
        <v>202.017</v>
      </c>
      <c r="J30" s="11">
        <v>0.559</v>
      </c>
      <c r="K30" s="13" t="s">
        <v>53</v>
      </c>
    </row>
    <row r="31" s="1" customFormat="1" ht="13.5" customHeight="1" spans="1:11">
      <c r="A31" s="16" t="s">
        <v>53</v>
      </c>
      <c r="B31" s="11">
        <v>3.26</v>
      </c>
      <c r="C31" s="11">
        <v>1.983</v>
      </c>
      <c r="D31" s="12">
        <v>174.677</v>
      </c>
      <c r="E31" s="11">
        <v>0.558</v>
      </c>
      <c r="F31" s="13" t="s">
        <v>53</v>
      </c>
      <c r="G31" s="11">
        <v>3.76</v>
      </c>
      <c r="H31" s="11">
        <v>1.483</v>
      </c>
      <c r="I31" s="11">
        <v>202.576</v>
      </c>
      <c r="J31" s="11">
        <v>0.558</v>
      </c>
      <c r="K31" s="13" t="s">
        <v>53</v>
      </c>
    </row>
    <row r="32" s="1" customFormat="1" ht="12.75" customHeight="1" spans="1:11">
      <c r="A32" s="16" t="s">
        <v>53</v>
      </c>
      <c r="B32" s="11">
        <v>3.27</v>
      </c>
      <c r="C32" s="11">
        <v>1.973</v>
      </c>
      <c r="D32" s="12">
        <v>175.235</v>
      </c>
      <c r="E32" s="11">
        <v>0.559</v>
      </c>
      <c r="F32" s="13" t="s">
        <v>53</v>
      </c>
      <c r="G32" s="11">
        <v>3.77</v>
      </c>
      <c r="H32" s="11">
        <v>1.473</v>
      </c>
      <c r="I32" s="11">
        <v>203.134</v>
      </c>
      <c r="J32" s="11">
        <v>0.558</v>
      </c>
      <c r="K32" s="13" t="s">
        <v>53</v>
      </c>
    </row>
    <row r="33" s="1" customFormat="1" ht="13.5" customHeight="1" spans="1:11">
      <c r="A33" s="16" t="s">
        <v>53</v>
      </c>
      <c r="B33" s="11">
        <v>3.28</v>
      </c>
      <c r="C33" s="11">
        <v>1.963</v>
      </c>
      <c r="D33" s="12">
        <v>175.794</v>
      </c>
      <c r="E33" s="11">
        <v>0.557</v>
      </c>
      <c r="F33" s="13" t="s">
        <v>53</v>
      </c>
      <c r="G33" s="11">
        <v>3.78</v>
      </c>
      <c r="H33" s="11">
        <v>1.463</v>
      </c>
      <c r="I33" s="11">
        <v>203.692</v>
      </c>
      <c r="J33" s="11">
        <v>0.558</v>
      </c>
      <c r="K33" s="82" t="s">
        <v>0</v>
      </c>
    </row>
    <row r="34" s="1" customFormat="1" ht="21.75" customHeight="1" spans="1:11">
      <c r="A34" s="14" t="s">
        <v>630</v>
      </c>
      <c r="B34" s="11">
        <v>3.29</v>
      </c>
      <c r="C34" s="11">
        <v>1.953</v>
      </c>
      <c r="D34" s="12">
        <v>176.351</v>
      </c>
      <c r="E34" s="11">
        <v>0.558</v>
      </c>
      <c r="F34" s="14" t="s">
        <v>630</v>
      </c>
      <c r="G34" s="11">
        <v>3.79</v>
      </c>
      <c r="H34" s="11">
        <v>1.453</v>
      </c>
      <c r="I34" s="11">
        <v>204.25</v>
      </c>
      <c r="J34" s="11">
        <v>0.559</v>
      </c>
      <c r="K34" s="25" t="s">
        <v>53</v>
      </c>
    </row>
    <row r="35" s="1" customFormat="1" ht="16.5" customHeight="1" spans="1:11">
      <c r="A35" s="16" t="s">
        <v>53</v>
      </c>
      <c r="B35" s="11">
        <v>3.3</v>
      </c>
      <c r="C35" s="11">
        <v>1.943</v>
      </c>
      <c r="D35" s="12">
        <v>176.909</v>
      </c>
      <c r="E35" s="11">
        <v>0.557</v>
      </c>
      <c r="F35" s="13" t="s">
        <v>53</v>
      </c>
      <c r="G35" s="11">
        <v>3.8</v>
      </c>
      <c r="H35" s="11">
        <v>1.443</v>
      </c>
      <c r="I35" s="11">
        <v>204.809</v>
      </c>
      <c r="J35" s="11">
        <v>0.557</v>
      </c>
      <c r="K35" s="13" t="s">
        <v>53</v>
      </c>
    </row>
    <row r="36" s="1" customFormat="1" ht="13.5" customHeight="1" spans="1:11">
      <c r="A36" s="14" t="s">
        <v>630</v>
      </c>
      <c r="B36" s="11">
        <v>3.31</v>
      </c>
      <c r="C36" s="11">
        <v>1.933</v>
      </c>
      <c r="D36" s="12">
        <v>177.466</v>
      </c>
      <c r="E36" s="11">
        <v>0.558</v>
      </c>
      <c r="F36" s="15" t="s">
        <v>53</v>
      </c>
      <c r="G36" s="11">
        <v>3.81</v>
      </c>
      <c r="H36" s="11">
        <v>1.433</v>
      </c>
      <c r="I36" s="11">
        <v>205.366</v>
      </c>
      <c r="J36" s="11">
        <v>0.559</v>
      </c>
      <c r="K36" s="13" t="s">
        <v>53</v>
      </c>
    </row>
    <row r="37" s="1" customFormat="1" ht="13.5" customHeight="1" spans="1:11">
      <c r="A37" s="26" t="s">
        <v>53</v>
      </c>
      <c r="B37" s="11">
        <v>3.32</v>
      </c>
      <c r="C37" s="11">
        <v>1.923</v>
      </c>
      <c r="D37" s="12">
        <v>178.024</v>
      </c>
      <c r="E37" s="11">
        <v>0.558</v>
      </c>
      <c r="F37" s="14" t="s">
        <v>630</v>
      </c>
      <c r="G37" s="11">
        <v>3.82</v>
      </c>
      <c r="H37" s="11">
        <v>1.423</v>
      </c>
      <c r="I37" s="11">
        <v>205.925</v>
      </c>
      <c r="J37" s="11">
        <v>0.559</v>
      </c>
      <c r="K37" s="14" t="s">
        <v>630</v>
      </c>
    </row>
    <row r="38" s="1" customFormat="1" ht="13.5" customHeight="1" spans="1:11">
      <c r="A38" s="16" t="s">
        <v>53</v>
      </c>
      <c r="B38" s="11">
        <v>3.33</v>
      </c>
      <c r="C38" s="11">
        <v>1.913</v>
      </c>
      <c r="D38" s="12">
        <v>178.582</v>
      </c>
      <c r="E38" s="11">
        <v>0.558</v>
      </c>
      <c r="F38" s="13" t="s">
        <v>53</v>
      </c>
      <c r="G38" s="11">
        <v>3.83</v>
      </c>
      <c r="H38" s="11">
        <v>1.413</v>
      </c>
      <c r="I38" s="11">
        <v>206.484</v>
      </c>
      <c r="J38" s="11">
        <v>0.557</v>
      </c>
      <c r="K38" s="25" t="s">
        <v>53</v>
      </c>
    </row>
    <row r="39" s="1" customFormat="1" ht="12.75" customHeight="1" spans="1:11">
      <c r="A39" s="16" t="s">
        <v>53</v>
      </c>
      <c r="B39" s="11">
        <v>3.34</v>
      </c>
      <c r="C39" s="11">
        <v>1.903</v>
      </c>
      <c r="D39" s="12">
        <v>179.14</v>
      </c>
      <c r="E39" s="11">
        <v>0.557</v>
      </c>
      <c r="F39" s="13" t="s">
        <v>53</v>
      </c>
      <c r="G39" s="11">
        <v>3.84</v>
      </c>
      <c r="H39" s="11">
        <v>1.403</v>
      </c>
      <c r="I39" s="11">
        <v>207.041</v>
      </c>
      <c r="J39" s="11">
        <v>0.559</v>
      </c>
      <c r="K39" s="13" t="s">
        <v>53</v>
      </c>
    </row>
    <row r="40" s="1" customFormat="1" ht="13.5" customHeight="1" spans="1:11">
      <c r="A40" s="16" t="s">
        <v>53</v>
      </c>
      <c r="B40" s="11">
        <v>3.35</v>
      </c>
      <c r="C40" s="11">
        <v>1.893</v>
      </c>
      <c r="D40" s="12">
        <v>179.697</v>
      </c>
      <c r="E40" s="11">
        <v>0.558</v>
      </c>
      <c r="F40" s="13" t="s">
        <v>53</v>
      </c>
      <c r="G40" s="32" t="s">
        <v>631</v>
      </c>
      <c r="H40" s="11">
        <v>1.393</v>
      </c>
      <c r="I40" s="13" t="s">
        <v>632</v>
      </c>
      <c r="J40" s="11">
        <v>0.558</v>
      </c>
      <c r="K40" s="13" t="s">
        <v>53</v>
      </c>
    </row>
    <row r="41" s="1" customFormat="1" ht="12.75" customHeight="1" spans="1:11">
      <c r="A41" s="16" t="s">
        <v>53</v>
      </c>
      <c r="B41" s="11">
        <v>3.36</v>
      </c>
      <c r="C41" s="14" t="s">
        <v>633</v>
      </c>
      <c r="D41" s="12">
        <v>180.255</v>
      </c>
      <c r="E41" s="91" t="s">
        <v>634</v>
      </c>
      <c r="F41" s="13" t="s">
        <v>53</v>
      </c>
      <c r="G41" s="13" t="s">
        <v>635</v>
      </c>
      <c r="H41" s="11">
        <v>1.383</v>
      </c>
      <c r="I41" s="11">
        <v>208.158</v>
      </c>
      <c r="J41" s="11">
        <v>0.559</v>
      </c>
      <c r="K41" s="82" t="s">
        <v>0</v>
      </c>
    </row>
    <row r="42" s="1" customFormat="1" ht="13.5" customHeight="1" spans="1:11">
      <c r="A42" s="16" t="s">
        <v>53</v>
      </c>
      <c r="B42" s="11">
        <v>3.37</v>
      </c>
      <c r="C42" s="11">
        <v>1.873</v>
      </c>
      <c r="D42" s="12">
        <v>180.813</v>
      </c>
      <c r="E42" s="11">
        <v>0.558</v>
      </c>
      <c r="F42" s="2" t="s">
        <v>636</v>
      </c>
      <c r="G42" s="11">
        <v>3.87</v>
      </c>
      <c r="H42" s="11">
        <v>1.373</v>
      </c>
      <c r="I42" s="11">
        <v>208.717</v>
      </c>
      <c r="J42" s="11">
        <v>0.558</v>
      </c>
      <c r="K42" s="82" t="s">
        <v>0</v>
      </c>
    </row>
    <row r="43" s="1" customFormat="1" ht="12.75" customHeight="1" spans="1:11">
      <c r="A43" s="16" t="s">
        <v>53</v>
      </c>
      <c r="B43" s="11">
        <v>3.38</v>
      </c>
      <c r="C43" s="11">
        <v>1.863</v>
      </c>
      <c r="D43" s="12">
        <v>181.371</v>
      </c>
      <c r="E43" s="11">
        <v>0.558</v>
      </c>
      <c r="F43" s="82" t="s">
        <v>0</v>
      </c>
      <c r="G43" s="24">
        <v>3880</v>
      </c>
      <c r="H43" s="11">
        <v>1.363</v>
      </c>
      <c r="I43" s="11">
        <v>209.275</v>
      </c>
      <c r="J43" s="11">
        <v>0.558</v>
      </c>
      <c r="K43" s="13" t="s">
        <v>53</v>
      </c>
    </row>
    <row r="44" s="1" customFormat="1" ht="24" customHeight="1" spans="1:11">
      <c r="A44" s="14" t="s">
        <v>630</v>
      </c>
      <c r="B44" s="11">
        <v>3.39</v>
      </c>
      <c r="C44" s="11">
        <v>1.853</v>
      </c>
      <c r="D44" s="12">
        <v>181.929</v>
      </c>
      <c r="E44" s="11">
        <v>0.567</v>
      </c>
      <c r="F44" s="82" t="s">
        <v>0</v>
      </c>
      <c r="G44" s="11">
        <v>3.89</v>
      </c>
      <c r="H44" s="11">
        <v>1.353</v>
      </c>
      <c r="I44" s="11">
        <v>209.833</v>
      </c>
      <c r="J44" s="11">
        <v>0.558</v>
      </c>
      <c r="K44" s="14" t="s">
        <v>630</v>
      </c>
    </row>
    <row r="45" s="1" customFormat="1" spans="1:11">
      <c r="A45" s="16" t="s">
        <v>53</v>
      </c>
      <c r="B45" s="11">
        <v>3.4</v>
      </c>
      <c r="C45" s="11">
        <v>1.843</v>
      </c>
      <c r="D45" s="12">
        <v>182.486</v>
      </c>
      <c r="E45" s="24">
        <v>10659</v>
      </c>
      <c r="F45" s="13" t="s">
        <v>53</v>
      </c>
      <c r="G45" s="92">
        <v>3</v>
      </c>
      <c r="H45" s="11">
        <v>1.343</v>
      </c>
      <c r="I45" s="11">
        <v>210.391</v>
      </c>
      <c r="J45" s="11">
        <v>0.559</v>
      </c>
      <c r="K45" s="13" t="s">
        <v>53</v>
      </c>
    </row>
    <row r="46" s="1" customFormat="1" ht="12.75" customHeight="1" spans="1:11">
      <c r="A46" s="16" t="s">
        <v>53</v>
      </c>
      <c r="B46" s="11">
        <v>3.41</v>
      </c>
      <c r="C46" s="11">
        <v>1.833</v>
      </c>
      <c r="D46" s="12">
        <v>183.045</v>
      </c>
      <c r="E46" s="11">
        <v>0.557</v>
      </c>
      <c r="F46" s="82" t="s">
        <v>0</v>
      </c>
      <c r="G46" s="11">
        <v>3.91</v>
      </c>
      <c r="H46" s="11">
        <v>1.333</v>
      </c>
      <c r="I46" s="11">
        <v>210.95</v>
      </c>
      <c r="J46" s="11">
        <v>0.558</v>
      </c>
      <c r="K46" s="13" t="s">
        <v>53</v>
      </c>
    </row>
    <row r="47" s="1" customFormat="1" ht="13.5" customHeight="1" spans="1:11">
      <c r="A47" s="16" t="s">
        <v>53</v>
      </c>
      <c r="B47" s="11">
        <v>3.42</v>
      </c>
      <c r="C47" s="11">
        <v>1.823</v>
      </c>
      <c r="D47" s="12">
        <v>183.602</v>
      </c>
      <c r="E47" s="11">
        <v>0.558</v>
      </c>
      <c r="F47" s="82" t="s">
        <v>0</v>
      </c>
      <c r="G47" s="11">
        <v>3.92</v>
      </c>
      <c r="H47" s="11">
        <v>1.323</v>
      </c>
      <c r="I47" s="11">
        <v>211.508</v>
      </c>
      <c r="J47" s="11">
        <v>0.559</v>
      </c>
      <c r="K47" s="13" t="s">
        <v>53</v>
      </c>
    </row>
    <row r="48" s="1" customFormat="1" ht="13.5" customHeight="1" spans="1:11">
      <c r="A48" s="16" t="s">
        <v>53</v>
      </c>
      <c r="B48" s="11">
        <v>3.43</v>
      </c>
      <c r="C48" s="11">
        <v>1.813</v>
      </c>
      <c r="D48" s="12">
        <v>184.16</v>
      </c>
      <c r="E48" s="11">
        <v>0.567</v>
      </c>
      <c r="F48" s="82" t="s">
        <v>0</v>
      </c>
      <c r="G48" s="24">
        <v>930</v>
      </c>
      <c r="H48" s="11">
        <v>1.313</v>
      </c>
      <c r="I48" s="11">
        <v>212.067</v>
      </c>
      <c r="J48" s="11">
        <v>0.558</v>
      </c>
      <c r="K48" s="13" t="s">
        <v>53</v>
      </c>
    </row>
    <row r="49" s="1" customFormat="1" ht="13.5" customHeight="1" spans="1:11">
      <c r="A49" s="18" t="s">
        <v>53</v>
      </c>
      <c r="B49" s="11">
        <v>3.44</v>
      </c>
      <c r="C49" s="11">
        <v>1.803</v>
      </c>
      <c r="D49" s="12">
        <v>184.717</v>
      </c>
      <c r="E49" s="11">
        <v>0.559</v>
      </c>
      <c r="F49" s="25" t="s">
        <v>53</v>
      </c>
      <c r="G49" s="24">
        <v>35940</v>
      </c>
      <c r="H49" s="11">
        <v>1.303</v>
      </c>
      <c r="I49" s="11">
        <v>212.625</v>
      </c>
      <c r="J49" s="11">
        <v>0.559</v>
      </c>
      <c r="K49" s="13" t="s">
        <v>53</v>
      </c>
    </row>
    <row r="50" s="1" customFormat="1" ht="15.75" customHeight="1" spans="1:11">
      <c r="A50" s="14" t="s">
        <v>630</v>
      </c>
      <c r="B50" s="11">
        <v>3.45</v>
      </c>
      <c r="C50" s="11">
        <v>1.793</v>
      </c>
      <c r="D50" s="12">
        <v>185.276</v>
      </c>
      <c r="E50" s="11">
        <v>0.557</v>
      </c>
      <c r="F50" s="25" t="s">
        <v>53</v>
      </c>
      <c r="G50" s="11">
        <v>3.95</v>
      </c>
      <c r="H50" s="11">
        <v>1.293</v>
      </c>
      <c r="I50" s="11">
        <v>213.184</v>
      </c>
      <c r="J50" s="11">
        <v>0.559</v>
      </c>
      <c r="K50" s="14" t="s">
        <v>630</v>
      </c>
    </row>
    <row r="51" s="1" customFormat="1" ht="12.75" customHeight="1" spans="1:11">
      <c r="A51" s="16" t="s">
        <v>53</v>
      </c>
      <c r="B51" s="11">
        <v>3.46</v>
      </c>
      <c r="C51" s="11">
        <v>1.783</v>
      </c>
      <c r="D51" s="12">
        <v>185.833</v>
      </c>
      <c r="E51" s="11">
        <v>0.559</v>
      </c>
      <c r="F51" s="13" t="s">
        <v>53</v>
      </c>
      <c r="G51" s="11">
        <v>3.96</v>
      </c>
      <c r="H51" s="11">
        <v>1.283</v>
      </c>
      <c r="I51" s="11">
        <v>213.743</v>
      </c>
      <c r="J51" s="11">
        <v>0.558</v>
      </c>
      <c r="K51" s="13" t="s">
        <v>53</v>
      </c>
    </row>
    <row r="52" s="1" customFormat="1" ht="12.75" customHeight="1" spans="1:11">
      <c r="A52" s="16" t="s">
        <v>53</v>
      </c>
      <c r="B52" s="11">
        <v>3.47</v>
      </c>
      <c r="C52" s="11">
        <v>1.773</v>
      </c>
      <c r="D52" s="12">
        <v>186.392</v>
      </c>
      <c r="E52" s="11">
        <v>0.557</v>
      </c>
      <c r="F52" s="13" t="s">
        <v>53</v>
      </c>
      <c r="G52" s="11">
        <v>3.97</v>
      </c>
      <c r="H52" s="11">
        <v>1.273</v>
      </c>
      <c r="I52" s="11">
        <v>214.301</v>
      </c>
      <c r="J52" s="11">
        <v>0.558</v>
      </c>
      <c r="K52" s="13" t="s">
        <v>53</v>
      </c>
    </row>
    <row r="53" s="1" customFormat="1" ht="13.5" customHeight="1" spans="1:11">
      <c r="A53" s="16" t="s">
        <v>53</v>
      </c>
      <c r="B53" s="11">
        <v>3.48</v>
      </c>
      <c r="C53" s="11">
        <v>1.763</v>
      </c>
      <c r="D53" s="12">
        <v>186.949</v>
      </c>
      <c r="E53" s="11">
        <v>0.559</v>
      </c>
      <c r="F53" s="13" t="s">
        <v>53</v>
      </c>
      <c r="G53" s="11">
        <v>3.98</v>
      </c>
      <c r="H53" s="11">
        <v>1.263</v>
      </c>
      <c r="I53" s="11">
        <v>214.859</v>
      </c>
      <c r="J53" s="11">
        <v>0.558</v>
      </c>
      <c r="K53" s="13" t="s">
        <v>53</v>
      </c>
    </row>
    <row r="54" s="1" customFormat="1" ht="13.5" customHeight="1" spans="1:11">
      <c r="A54" s="27" t="s">
        <v>53</v>
      </c>
      <c r="B54" s="28">
        <v>3.49</v>
      </c>
      <c r="C54" s="28">
        <v>1.753</v>
      </c>
      <c r="D54" s="29">
        <v>187.508</v>
      </c>
      <c r="E54" s="28">
        <v>0.558</v>
      </c>
      <c r="F54" s="30" t="s">
        <v>53</v>
      </c>
      <c r="G54" s="28">
        <v>3.99</v>
      </c>
      <c r="H54" s="28">
        <v>1.253</v>
      </c>
      <c r="I54" s="28">
        <v>215.417</v>
      </c>
      <c r="J54" s="28">
        <v>0.559</v>
      </c>
      <c r="K54" s="30" t="s">
        <v>53</v>
      </c>
    </row>
    <row r="55" s="1" customFormat="1" ht="12.75" customHeight="1" spans="1:11">
      <c r="A55" s="3" t="s">
        <v>637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12.75" customHeight="1" spans="1:11">
      <c r="A56" s="13" t="s">
        <v>638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</row>
  </sheetData>
  <mergeCells count="4">
    <mergeCell ref="A1:K1"/>
    <mergeCell ref="A2:K2"/>
    <mergeCell ref="A55:K55"/>
    <mergeCell ref="A56:K5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A1" sqref="$A1:$XFD1048576"/>
    </sheetView>
  </sheetViews>
  <sheetFormatPr defaultColWidth="9" defaultRowHeight="13.8"/>
  <cols>
    <col min="1" max="1" width="2.25" style="1" customWidth="1"/>
    <col min="2" max="2" width="9.125" style="1" customWidth="1"/>
    <col min="3" max="3" width="8.75" style="1" customWidth="1"/>
    <col min="4" max="4" width="10.75" style="1" customWidth="1"/>
    <col min="5" max="5" width="10.25" style="1" customWidth="1"/>
    <col min="6" max="6" width="4.25" style="1" customWidth="1"/>
    <col min="7" max="7" width="9.125" style="1" customWidth="1"/>
    <col min="8" max="8" width="9.75" style="1" customWidth="1"/>
    <col min="9" max="9" width="21.75" style="1" customWidth="1"/>
    <col min="10" max="10" width="2.125" style="1" customWidth="1"/>
    <col min="11" max="16384" width="9" style="1"/>
  </cols>
  <sheetData>
    <row r="1" s="1" customFormat="1" ht="19.5" customHeight="1" spans="1:10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</row>
    <row r="2" s="1" customFormat="1" ht="15.75" customHeight="1" spans="1:10">
      <c r="A2" s="3" t="s">
        <v>639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57" customHeight="1" spans="1:10">
      <c r="A3" s="6" t="s">
        <v>640</v>
      </c>
      <c r="B3" s="6" t="s">
        <v>604</v>
      </c>
      <c r="C3" s="6" t="s">
        <v>5</v>
      </c>
      <c r="D3" s="6" t="s">
        <v>6</v>
      </c>
      <c r="E3" s="6" t="s">
        <v>641</v>
      </c>
      <c r="F3" s="6" t="s">
        <v>642</v>
      </c>
      <c r="G3" s="6" t="s">
        <v>604</v>
      </c>
      <c r="H3" s="6" t="s">
        <v>5</v>
      </c>
      <c r="I3" s="5" t="s">
        <v>643</v>
      </c>
      <c r="J3" s="88" t="s">
        <v>0</v>
      </c>
    </row>
    <row r="4" s="1" customFormat="1" ht="19.5" customHeight="1" spans="1:10">
      <c r="A4" s="77" t="s">
        <v>53</v>
      </c>
      <c r="B4" s="53">
        <v>4</v>
      </c>
      <c r="C4" s="53">
        <v>1.243</v>
      </c>
      <c r="D4" s="53">
        <v>215.976</v>
      </c>
      <c r="E4" s="53">
        <v>0.558</v>
      </c>
      <c r="F4" s="78" t="s">
        <v>53</v>
      </c>
      <c r="G4" s="79">
        <v>4.5</v>
      </c>
      <c r="H4" s="79">
        <v>0.743</v>
      </c>
      <c r="I4" s="89" t="s">
        <v>644</v>
      </c>
      <c r="J4" s="89"/>
    </row>
    <row r="5" s="1" customFormat="1" ht="15.75" customHeight="1" spans="1:10">
      <c r="A5" s="59" t="s">
        <v>53</v>
      </c>
      <c r="B5" s="55">
        <v>4.01</v>
      </c>
      <c r="C5" s="55">
        <v>1.233</v>
      </c>
      <c r="D5" s="55">
        <v>216.534</v>
      </c>
      <c r="E5" s="55">
        <v>0.56</v>
      </c>
      <c r="F5" s="73" t="s">
        <v>53</v>
      </c>
      <c r="G5" s="80">
        <v>4.51</v>
      </c>
      <c r="H5" s="14" t="s">
        <v>645</v>
      </c>
      <c r="I5" s="14"/>
      <c r="J5" s="82" t="s">
        <v>0</v>
      </c>
    </row>
    <row r="6" s="1" customFormat="1" ht="15.75" customHeight="1" spans="1:10">
      <c r="A6" s="59" t="s">
        <v>53</v>
      </c>
      <c r="B6" s="55">
        <v>4.02</v>
      </c>
      <c r="C6" s="55">
        <v>1.223</v>
      </c>
      <c r="D6" s="55">
        <v>217.094</v>
      </c>
      <c r="E6" s="55">
        <v>0.558</v>
      </c>
      <c r="F6" s="73" t="s">
        <v>53</v>
      </c>
      <c r="G6" s="80">
        <v>4.52</v>
      </c>
      <c r="H6" s="14" t="s">
        <v>646</v>
      </c>
      <c r="I6" s="14"/>
      <c r="J6" s="82" t="s">
        <v>0</v>
      </c>
    </row>
    <row r="7" s="1" customFormat="1" spans="1:10">
      <c r="A7" s="61" t="s">
        <v>53</v>
      </c>
      <c r="B7" s="55">
        <v>4.03</v>
      </c>
      <c r="C7" s="55">
        <v>1.213</v>
      </c>
      <c r="D7" s="55">
        <v>217.652</v>
      </c>
      <c r="E7" s="55">
        <v>0.56</v>
      </c>
      <c r="F7" s="14" t="s">
        <v>402</v>
      </c>
      <c r="G7" s="81">
        <v>4530</v>
      </c>
      <c r="H7" s="14" t="s">
        <v>647</v>
      </c>
      <c r="I7" s="14"/>
      <c r="J7" s="82" t="s">
        <v>0</v>
      </c>
    </row>
    <row r="8" s="1" customFormat="1" ht="27.75" customHeight="1" spans="1:10">
      <c r="A8" s="14" t="s">
        <v>402</v>
      </c>
      <c r="B8" s="55">
        <v>4.04</v>
      </c>
      <c r="C8" s="55">
        <v>1.203</v>
      </c>
      <c r="D8" s="55">
        <v>218.212</v>
      </c>
      <c r="E8" s="55">
        <v>0.558</v>
      </c>
      <c r="F8" s="75" t="s">
        <v>53</v>
      </c>
      <c r="G8" s="80">
        <v>4.54</v>
      </c>
      <c r="H8" s="14" t="s">
        <v>648</v>
      </c>
      <c r="I8" s="14"/>
      <c r="J8" s="82" t="s">
        <v>0</v>
      </c>
    </row>
    <row r="9" s="1" customFormat="1" ht="14.4" spans="1:10">
      <c r="A9" s="67" t="s">
        <v>53</v>
      </c>
      <c r="B9" s="55">
        <v>4.05</v>
      </c>
      <c r="C9" s="55">
        <v>1.193</v>
      </c>
      <c r="D9" s="55">
        <v>218.77</v>
      </c>
      <c r="E9" s="55">
        <v>0.559</v>
      </c>
      <c r="F9" s="75" t="s">
        <v>53</v>
      </c>
      <c r="G9" s="80">
        <v>4.55</v>
      </c>
      <c r="H9" s="80">
        <v>0.693</v>
      </c>
      <c r="I9" s="14" t="s">
        <v>649</v>
      </c>
      <c r="J9" s="82" t="s">
        <v>0</v>
      </c>
    </row>
    <row r="10" s="1" customFormat="1" ht="15.75" customHeight="1" spans="1:10">
      <c r="A10" s="67" t="s">
        <v>53</v>
      </c>
      <c r="B10" s="55">
        <v>4.06</v>
      </c>
      <c r="C10" s="55">
        <v>1.183</v>
      </c>
      <c r="D10" s="55">
        <v>219.329</v>
      </c>
      <c r="E10" s="55">
        <v>0.56</v>
      </c>
      <c r="F10" s="73" t="s">
        <v>53</v>
      </c>
      <c r="G10" s="80">
        <v>4.56</v>
      </c>
      <c r="H10" s="14" t="s">
        <v>650</v>
      </c>
      <c r="I10" s="14"/>
      <c r="J10" s="82" t="s">
        <v>0</v>
      </c>
    </row>
    <row r="11" s="1" customFormat="1" ht="14.4" spans="1:10">
      <c r="A11" s="59" t="s">
        <v>53</v>
      </c>
      <c r="B11" s="55">
        <v>4.07</v>
      </c>
      <c r="C11" s="55">
        <v>1.173</v>
      </c>
      <c r="D11" s="55">
        <v>219.889</v>
      </c>
      <c r="E11" s="55">
        <v>0.558</v>
      </c>
      <c r="F11" s="73" t="s">
        <v>53</v>
      </c>
      <c r="G11" s="80">
        <v>4.57</v>
      </c>
      <c r="H11" s="80">
        <v>0.673</v>
      </c>
      <c r="I11" s="14" t="s">
        <v>651</v>
      </c>
      <c r="J11" s="82" t="s">
        <v>0</v>
      </c>
    </row>
    <row r="12" s="1" customFormat="1" ht="15.75" customHeight="1" spans="1:10">
      <c r="A12" s="59" t="s">
        <v>53</v>
      </c>
      <c r="B12" s="55">
        <v>4.08</v>
      </c>
      <c r="C12" s="55">
        <v>1.163</v>
      </c>
      <c r="D12" s="55">
        <v>220.447</v>
      </c>
      <c r="E12" s="55">
        <v>0.56</v>
      </c>
      <c r="F12" s="73" t="s">
        <v>53</v>
      </c>
      <c r="G12" s="80">
        <v>4.58</v>
      </c>
      <c r="H12" s="80">
        <v>0.663</v>
      </c>
      <c r="I12" s="14" t="s">
        <v>652</v>
      </c>
      <c r="J12" s="82" t="s">
        <v>0</v>
      </c>
    </row>
    <row r="13" s="1" customFormat="1" ht="14.4" spans="1:10">
      <c r="A13" s="59" t="s">
        <v>53</v>
      </c>
      <c r="B13" s="55">
        <v>4.09</v>
      </c>
      <c r="C13" s="55">
        <v>1.153</v>
      </c>
      <c r="D13" s="55">
        <v>221.007</v>
      </c>
      <c r="E13" s="55">
        <v>0.558</v>
      </c>
      <c r="F13" s="73" t="s">
        <v>53</v>
      </c>
      <c r="G13" s="80">
        <v>4.59</v>
      </c>
      <c r="H13" s="80">
        <v>0.653</v>
      </c>
      <c r="I13" s="14" t="s">
        <v>653</v>
      </c>
      <c r="J13" s="82" t="s">
        <v>0</v>
      </c>
    </row>
    <row r="14" s="1" customFormat="1" spans="1:10">
      <c r="A14" s="59" t="s">
        <v>53</v>
      </c>
      <c r="B14" s="82" t="s">
        <v>0</v>
      </c>
      <c r="C14" s="82" t="s">
        <v>0</v>
      </c>
      <c r="D14" s="82" t="s">
        <v>0</v>
      </c>
      <c r="E14" s="82" t="s">
        <v>0</v>
      </c>
      <c r="F14" s="73" t="s">
        <v>53</v>
      </c>
      <c r="G14" s="82" t="s">
        <v>0</v>
      </c>
      <c r="H14" s="82" t="s">
        <v>0</v>
      </c>
      <c r="I14" s="82" t="s">
        <v>0</v>
      </c>
      <c r="J14" s="82" t="s">
        <v>0</v>
      </c>
    </row>
    <row r="15" s="1" customFormat="1" ht="14.4" spans="1:10">
      <c r="A15" s="59" t="s">
        <v>53</v>
      </c>
      <c r="B15" s="55">
        <v>4.1</v>
      </c>
      <c r="C15" s="55">
        <v>1.143</v>
      </c>
      <c r="D15" s="55">
        <v>221.565</v>
      </c>
      <c r="E15" s="55">
        <v>0.56</v>
      </c>
      <c r="F15" s="73" t="s">
        <v>53</v>
      </c>
      <c r="G15" s="81">
        <v>4600</v>
      </c>
      <c r="H15" s="80">
        <v>0.643</v>
      </c>
      <c r="I15" s="14" t="s">
        <v>654</v>
      </c>
      <c r="J15" s="82" t="s">
        <v>0</v>
      </c>
    </row>
    <row r="16" s="1" customFormat="1" ht="15.75" customHeight="1" spans="1:10">
      <c r="A16" s="59" t="s">
        <v>53</v>
      </c>
      <c r="B16" s="55">
        <v>4.11</v>
      </c>
      <c r="C16" s="55">
        <v>1.133</v>
      </c>
      <c r="D16" s="55">
        <v>222.125</v>
      </c>
      <c r="E16" s="55">
        <v>0.558</v>
      </c>
      <c r="F16" s="73" t="s">
        <v>53</v>
      </c>
      <c r="G16" s="80">
        <v>4.61</v>
      </c>
      <c r="H16" s="80">
        <v>0.633</v>
      </c>
      <c r="I16" s="90">
        <v>246.348</v>
      </c>
      <c r="J16" s="90"/>
    </row>
    <row r="17" s="1" customFormat="1" spans="1:10">
      <c r="A17" s="59" t="s">
        <v>53</v>
      </c>
      <c r="B17" s="55">
        <v>4.12</v>
      </c>
      <c r="C17" s="55">
        <v>1.123</v>
      </c>
      <c r="D17" s="55">
        <v>222.683</v>
      </c>
      <c r="E17" s="55">
        <v>0.56</v>
      </c>
      <c r="F17" s="82" t="s">
        <v>0</v>
      </c>
      <c r="G17" s="82" t="s">
        <v>0</v>
      </c>
      <c r="H17" s="82" t="s">
        <v>0</v>
      </c>
      <c r="I17" s="82" t="s">
        <v>0</v>
      </c>
      <c r="J17" s="82"/>
    </row>
    <row r="18" s="1" customFormat="1" spans="1:10">
      <c r="A18" s="59" t="s">
        <v>53</v>
      </c>
      <c r="B18" s="55">
        <v>4.13</v>
      </c>
      <c r="C18" s="55">
        <v>1.113</v>
      </c>
      <c r="D18" s="55">
        <v>223.243</v>
      </c>
      <c r="E18" s="55">
        <v>0.558</v>
      </c>
      <c r="F18" s="82" t="s">
        <v>0</v>
      </c>
      <c r="G18" s="82" t="s">
        <v>0</v>
      </c>
      <c r="H18" s="82" t="s">
        <v>0</v>
      </c>
      <c r="I18" s="82" t="s">
        <v>0</v>
      </c>
      <c r="J18" s="82"/>
    </row>
    <row r="19" s="1" customFormat="1" spans="1:10">
      <c r="A19" s="59" t="s">
        <v>53</v>
      </c>
      <c r="B19" s="55">
        <v>4.14</v>
      </c>
      <c r="C19" s="55">
        <v>1.103</v>
      </c>
      <c r="D19" s="55">
        <v>223.801</v>
      </c>
      <c r="E19" s="55">
        <v>0.56</v>
      </c>
      <c r="F19" s="82" t="s">
        <v>0</v>
      </c>
      <c r="G19" s="82" t="s">
        <v>0</v>
      </c>
      <c r="H19" s="82" t="s">
        <v>0</v>
      </c>
      <c r="I19" s="82" t="s">
        <v>0</v>
      </c>
      <c r="J19" s="82"/>
    </row>
    <row r="20" s="1" customFormat="1" ht="15.75" customHeight="1" spans="1:10">
      <c r="A20" s="59" t="s">
        <v>53</v>
      </c>
      <c r="B20" s="55">
        <v>4.15</v>
      </c>
      <c r="C20" s="55">
        <v>1.093</v>
      </c>
      <c r="D20" s="55">
        <v>224.361</v>
      </c>
      <c r="E20" s="55">
        <v>0.558</v>
      </c>
      <c r="F20" s="82" t="s">
        <v>0</v>
      </c>
      <c r="G20" s="82" t="s">
        <v>0</v>
      </c>
      <c r="H20" s="82" t="s">
        <v>0</v>
      </c>
      <c r="I20" s="82" t="s">
        <v>0</v>
      </c>
      <c r="J20" s="82"/>
    </row>
    <row r="21" s="1" customFormat="1" spans="1:10">
      <c r="A21" s="59" t="s">
        <v>53</v>
      </c>
      <c r="B21" s="55">
        <v>4.16</v>
      </c>
      <c r="C21" s="55">
        <v>1.083</v>
      </c>
      <c r="D21" s="55">
        <v>224.919</v>
      </c>
      <c r="E21" s="55">
        <v>0.56</v>
      </c>
      <c r="F21" s="73" t="s">
        <v>53</v>
      </c>
      <c r="G21" s="82" t="s">
        <v>0</v>
      </c>
      <c r="H21" s="82" t="s">
        <v>0</v>
      </c>
      <c r="I21" s="82" t="s">
        <v>0</v>
      </c>
      <c r="J21" s="82"/>
    </row>
    <row r="22" s="1" customFormat="1" ht="15.75" customHeight="1" spans="1:10">
      <c r="A22" s="61" t="s">
        <v>53</v>
      </c>
      <c r="B22" s="55">
        <v>4.17</v>
      </c>
      <c r="C22" s="55">
        <v>1.073</v>
      </c>
      <c r="D22" s="55">
        <v>225.479</v>
      </c>
      <c r="E22" s="55">
        <v>0.559</v>
      </c>
      <c r="F22" s="82" t="s">
        <v>0</v>
      </c>
      <c r="G22" s="82" t="s">
        <v>0</v>
      </c>
      <c r="H22" s="82" t="s">
        <v>0</v>
      </c>
      <c r="I22" s="82" t="s">
        <v>0</v>
      </c>
      <c r="J22" s="82"/>
    </row>
    <row r="23" s="1" customFormat="1" ht="27.75" customHeight="1" spans="1:10">
      <c r="A23" s="14" t="s">
        <v>402</v>
      </c>
      <c r="B23" s="55">
        <v>4.18</v>
      </c>
      <c r="C23" s="55">
        <v>1.063</v>
      </c>
      <c r="D23" s="55">
        <v>226.038</v>
      </c>
      <c r="E23" s="55">
        <v>0.559</v>
      </c>
      <c r="F23" s="14" t="s">
        <v>402</v>
      </c>
      <c r="G23" s="82" t="s">
        <v>0</v>
      </c>
      <c r="H23" s="82" t="s">
        <v>0</v>
      </c>
      <c r="I23" s="82" t="s">
        <v>0</v>
      </c>
      <c r="J23" s="82"/>
    </row>
    <row r="24" s="1" customFormat="1" ht="19.5" customHeight="1" spans="1:10">
      <c r="A24" s="59" t="s">
        <v>53</v>
      </c>
      <c r="B24" s="55">
        <v>4.19</v>
      </c>
      <c r="C24" s="55">
        <v>1.053</v>
      </c>
      <c r="D24" s="55">
        <v>226.597</v>
      </c>
      <c r="E24" s="55">
        <v>0.559</v>
      </c>
      <c r="F24" s="73" t="s">
        <v>53</v>
      </c>
      <c r="G24" s="82" t="s">
        <v>0</v>
      </c>
      <c r="H24" s="82" t="s">
        <v>0</v>
      </c>
      <c r="I24" s="82" t="s">
        <v>0</v>
      </c>
      <c r="J24" s="82"/>
    </row>
    <row r="25" s="1" customFormat="1" ht="27.75" customHeight="1" spans="1:10">
      <c r="A25" s="14" t="s">
        <v>402</v>
      </c>
      <c r="B25" s="55">
        <v>4.2</v>
      </c>
      <c r="C25" s="55">
        <v>1.043</v>
      </c>
      <c r="D25" s="55">
        <v>227.156</v>
      </c>
      <c r="E25" s="55">
        <v>0.559</v>
      </c>
      <c r="F25" s="14" t="s">
        <v>402</v>
      </c>
      <c r="G25" s="82" t="s">
        <v>0</v>
      </c>
      <c r="H25" s="82" t="s">
        <v>0</v>
      </c>
      <c r="I25" s="82" t="s">
        <v>0</v>
      </c>
      <c r="J25" s="82"/>
    </row>
    <row r="26" s="1" customFormat="1" spans="1:10">
      <c r="A26" s="59" t="s">
        <v>53</v>
      </c>
      <c r="B26" s="55">
        <v>4.21</v>
      </c>
      <c r="C26" s="55">
        <v>1.033</v>
      </c>
      <c r="D26" s="55">
        <v>227.715</v>
      </c>
      <c r="E26" s="55">
        <v>0.56</v>
      </c>
      <c r="F26" s="73" t="s">
        <v>53</v>
      </c>
      <c r="G26" s="82" t="s">
        <v>0</v>
      </c>
      <c r="H26" s="82" t="s">
        <v>0</v>
      </c>
      <c r="I26" s="82" t="s">
        <v>0</v>
      </c>
      <c r="J26" s="82"/>
    </row>
    <row r="27" s="1" customFormat="1" spans="1:10">
      <c r="A27" s="59" t="s">
        <v>53</v>
      </c>
      <c r="B27" s="55">
        <v>4.22</v>
      </c>
      <c r="C27" s="55">
        <v>1.023</v>
      </c>
      <c r="D27" s="55">
        <v>228.275</v>
      </c>
      <c r="E27" s="55">
        <v>0.558</v>
      </c>
      <c r="F27" s="73" t="s">
        <v>53</v>
      </c>
      <c r="G27" s="82" t="s">
        <v>0</v>
      </c>
      <c r="H27" s="82" t="s">
        <v>0</v>
      </c>
      <c r="I27" s="82" t="s">
        <v>0</v>
      </c>
      <c r="J27" s="82"/>
    </row>
    <row r="28" s="1" customFormat="1" spans="1:10">
      <c r="A28" s="59" t="s">
        <v>53</v>
      </c>
      <c r="B28" s="55">
        <v>4.23</v>
      </c>
      <c r="C28" s="55">
        <v>1.013</v>
      </c>
      <c r="D28" s="55">
        <v>228.833</v>
      </c>
      <c r="E28" s="55">
        <v>0.56</v>
      </c>
      <c r="F28" s="73" t="s">
        <v>53</v>
      </c>
      <c r="G28" s="82" t="s">
        <v>0</v>
      </c>
      <c r="H28" s="82" t="s">
        <v>0</v>
      </c>
      <c r="I28" s="82" t="s">
        <v>0</v>
      </c>
      <c r="J28" s="82"/>
    </row>
    <row r="29" s="1" customFormat="1" spans="1:10">
      <c r="A29" s="59" t="s">
        <v>53</v>
      </c>
      <c r="B29" s="55">
        <v>4.24</v>
      </c>
      <c r="C29" s="55">
        <v>1.003</v>
      </c>
      <c r="D29" s="55">
        <v>229.393</v>
      </c>
      <c r="E29" s="55">
        <v>0.558</v>
      </c>
      <c r="F29" s="73" t="s">
        <v>53</v>
      </c>
      <c r="G29" s="82" t="s">
        <v>0</v>
      </c>
      <c r="H29" s="82" t="s">
        <v>0</v>
      </c>
      <c r="I29" s="82" t="s">
        <v>0</v>
      </c>
      <c r="J29" s="82"/>
    </row>
    <row r="30" s="1" customFormat="1" spans="1:10">
      <c r="A30" s="59" t="s">
        <v>53</v>
      </c>
      <c r="B30" s="55">
        <v>4.25</v>
      </c>
      <c r="C30" s="55">
        <v>0.993</v>
      </c>
      <c r="D30" s="55">
        <v>229.951</v>
      </c>
      <c r="E30" s="55">
        <v>0.56</v>
      </c>
      <c r="F30" s="73" t="s">
        <v>53</v>
      </c>
      <c r="G30" s="82" t="s">
        <v>0</v>
      </c>
      <c r="H30" s="82" t="s">
        <v>0</v>
      </c>
      <c r="I30" s="82"/>
      <c r="J30" s="82"/>
    </row>
    <row r="31" s="1" customFormat="1" ht="15.75" customHeight="1" spans="1:10">
      <c r="A31" s="59" t="s">
        <v>53</v>
      </c>
      <c r="B31" s="55">
        <v>4.26</v>
      </c>
      <c r="C31" s="55">
        <v>0.983</v>
      </c>
      <c r="D31" s="55">
        <v>230.511</v>
      </c>
      <c r="E31" s="55">
        <v>0.559</v>
      </c>
      <c r="F31" s="73" t="s">
        <v>53</v>
      </c>
      <c r="G31" s="82" t="s">
        <v>0</v>
      </c>
      <c r="H31" s="82" t="s">
        <v>0</v>
      </c>
      <c r="I31" s="82"/>
      <c r="J31" s="82"/>
    </row>
    <row r="32" s="1" customFormat="1" spans="1:10">
      <c r="A32" s="59" t="s">
        <v>53</v>
      </c>
      <c r="B32" s="55">
        <v>4.27</v>
      </c>
      <c r="C32" s="55">
        <v>0.973</v>
      </c>
      <c r="D32" s="55">
        <v>231.07</v>
      </c>
      <c r="E32" s="55">
        <v>0.559</v>
      </c>
      <c r="F32" s="73" t="s">
        <v>53</v>
      </c>
      <c r="G32" s="82" t="s">
        <v>0</v>
      </c>
      <c r="H32" s="82" t="s">
        <v>0</v>
      </c>
      <c r="I32" s="82"/>
      <c r="J32" s="82"/>
    </row>
    <row r="33" s="1" customFormat="1" spans="1:10">
      <c r="A33" s="59" t="s">
        <v>53</v>
      </c>
      <c r="B33" s="55">
        <v>4.28</v>
      </c>
      <c r="C33" s="55">
        <v>0.963</v>
      </c>
      <c r="D33" s="55">
        <v>231.629</v>
      </c>
      <c r="E33" s="55">
        <v>0.56</v>
      </c>
      <c r="F33" s="73" t="s">
        <v>53</v>
      </c>
      <c r="G33" s="82" t="s">
        <v>0</v>
      </c>
      <c r="H33" s="82" t="s">
        <v>0</v>
      </c>
      <c r="I33" s="82"/>
      <c r="J33" s="82"/>
    </row>
    <row r="34" s="1" customFormat="1" spans="1:10">
      <c r="A34" s="59" t="s">
        <v>53</v>
      </c>
      <c r="B34" s="55">
        <v>4.29</v>
      </c>
      <c r="C34" s="55">
        <v>0.953</v>
      </c>
      <c r="D34" s="55">
        <v>232.189</v>
      </c>
      <c r="E34" s="55">
        <v>0.559</v>
      </c>
      <c r="F34" s="73" t="s">
        <v>53</v>
      </c>
      <c r="G34" s="82" t="s">
        <v>0</v>
      </c>
      <c r="H34" s="82" t="s">
        <v>0</v>
      </c>
      <c r="I34" s="82"/>
      <c r="J34" s="82"/>
    </row>
    <row r="35" s="1" customFormat="1" spans="1:10">
      <c r="A35" s="14" t="s">
        <v>402</v>
      </c>
      <c r="B35" s="82" t="s">
        <v>0</v>
      </c>
      <c r="C35" s="82" t="s">
        <v>0</v>
      </c>
      <c r="D35" s="82" t="s">
        <v>0</v>
      </c>
      <c r="E35" s="82" t="s">
        <v>0</v>
      </c>
      <c r="F35" s="73" t="s">
        <v>53</v>
      </c>
      <c r="G35" s="82" t="s">
        <v>0</v>
      </c>
      <c r="H35" s="82" t="s">
        <v>0</v>
      </c>
      <c r="I35" s="82" t="s">
        <v>0</v>
      </c>
      <c r="J35" s="82"/>
    </row>
    <row r="36" s="1" customFormat="1" ht="18" customHeight="1" spans="1:10">
      <c r="A36" s="14"/>
      <c r="B36" s="60">
        <v>4.3</v>
      </c>
      <c r="C36" s="60">
        <v>0.943</v>
      </c>
      <c r="D36" s="60">
        <v>232.748</v>
      </c>
      <c r="E36" s="60">
        <v>0.56</v>
      </c>
      <c r="F36" s="73" t="s">
        <v>53</v>
      </c>
      <c r="G36" s="82" t="s">
        <v>0</v>
      </c>
      <c r="H36" s="82" t="s">
        <v>0</v>
      </c>
      <c r="I36" s="82" t="s">
        <v>0</v>
      </c>
      <c r="J36" s="82"/>
    </row>
    <row r="37" s="1" customFormat="1" ht="27.75" customHeight="1" spans="1:10">
      <c r="A37" s="14" t="s">
        <v>402</v>
      </c>
      <c r="B37" s="55">
        <v>4.31</v>
      </c>
      <c r="C37" s="55">
        <v>0.933</v>
      </c>
      <c r="D37" s="55">
        <v>233.308</v>
      </c>
      <c r="E37" s="55">
        <v>0.558</v>
      </c>
      <c r="F37" s="14" t="s">
        <v>402</v>
      </c>
      <c r="G37" s="82" t="s">
        <v>0</v>
      </c>
      <c r="H37" s="82" t="s">
        <v>0</v>
      </c>
      <c r="I37" s="82" t="s">
        <v>0</v>
      </c>
      <c r="J37" s="82"/>
    </row>
    <row r="38" s="1" customFormat="1" spans="1:10">
      <c r="A38" s="59" t="s">
        <v>53</v>
      </c>
      <c r="B38" s="55">
        <v>4.32</v>
      </c>
      <c r="C38" s="55">
        <v>0.923</v>
      </c>
      <c r="D38" s="55">
        <v>233.866</v>
      </c>
      <c r="E38" s="55">
        <v>0.56</v>
      </c>
      <c r="F38" s="73" t="s">
        <v>53</v>
      </c>
      <c r="G38" s="82" t="s">
        <v>0</v>
      </c>
      <c r="H38" s="82" t="s">
        <v>0</v>
      </c>
      <c r="I38" s="82" t="s">
        <v>0</v>
      </c>
      <c r="J38" s="82"/>
    </row>
    <row r="39" s="1" customFormat="1" ht="15.75" customHeight="1" spans="1:10">
      <c r="A39" s="59" t="s">
        <v>53</v>
      </c>
      <c r="B39" s="55">
        <v>4.33</v>
      </c>
      <c r="C39" s="55">
        <v>0.913</v>
      </c>
      <c r="D39" s="55">
        <v>234.426</v>
      </c>
      <c r="E39" s="55">
        <v>0.559</v>
      </c>
      <c r="F39" s="82" t="s">
        <v>0</v>
      </c>
      <c r="G39" s="82" t="s">
        <v>0</v>
      </c>
      <c r="H39" s="82" t="s">
        <v>0</v>
      </c>
      <c r="I39" s="82" t="s">
        <v>0</v>
      </c>
      <c r="J39" s="82"/>
    </row>
    <row r="40" s="1" customFormat="1" spans="1:10">
      <c r="A40" s="59" t="s">
        <v>53</v>
      </c>
      <c r="B40" s="55">
        <v>4.34</v>
      </c>
      <c r="C40" s="55">
        <v>0.903</v>
      </c>
      <c r="D40" s="55">
        <v>234.985</v>
      </c>
      <c r="E40" s="55">
        <v>0.56</v>
      </c>
      <c r="F40" s="82" t="s">
        <v>0</v>
      </c>
      <c r="G40" s="82" t="s">
        <v>0</v>
      </c>
      <c r="H40" s="82" t="s">
        <v>0</v>
      </c>
      <c r="I40" s="82" t="s">
        <v>0</v>
      </c>
      <c r="J40" s="82"/>
    </row>
    <row r="41" s="1" customFormat="1" spans="1:10">
      <c r="A41" s="59" t="s">
        <v>53</v>
      </c>
      <c r="B41" s="55">
        <v>4.35</v>
      </c>
      <c r="C41" s="55">
        <v>0.893</v>
      </c>
      <c r="D41" s="55">
        <v>235.545</v>
      </c>
      <c r="E41" s="3" t="s">
        <v>655</v>
      </c>
      <c r="F41" s="83" t="s">
        <v>656</v>
      </c>
      <c r="G41" s="51" t="s">
        <v>524</v>
      </c>
      <c r="H41" s="51" t="s">
        <v>612</v>
      </c>
      <c r="I41" s="82" t="s">
        <v>613</v>
      </c>
      <c r="J41" s="82"/>
    </row>
    <row r="42" s="1" customFormat="1" ht="42" customHeight="1" spans="1:10">
      <c r="A42" s="59" t="s">
        <v>53</v>
      </c>
      <c r="B42" s="55">
        <v>4.36</v>
      </c>
      <c r="C42" s="84" t="s">
        <v>657</v>
      </c>
      <c r="D42" s="55">
        <v>236.103</v>
      </c>
      <c r="E42" s="55">
        <v>0.56</v>
      </c>
      <c r="F42" s="82" t="s">
        <v>0</v>
      </c>
      <c r="G42" s="82" t="s">
        <v>0</v>
      </c>
      <c r="H42" s="82" t="s">
        <v>0</v>
      </c>
      <c r="I42" s="82"/>
      <c r="J42" s="82"/>
    </row>
    <row r="43" s="1" customFormat="1" ht="15.75" customHeight="1" spans="1:10">
      <c r="A43" s="59" t="s">
        <v>53</v>
      </c>
      <c r="B43" s="55">
        <v>4.37</v>
      </c>
      <c r="C43" s="55">
        <v>0.873</v>
      </c>
      <c r="D43" s="55">
        <v>236.663</v>
      </c>
      <c r="E43" s="55">
        <v>0.559</v>
      </c>
      <c r="F43" s="75" t="s">
        <v>53</v>
      </c>
      <c r="G43" s="75" t="s">
        <v>658</v>
      </c>
      <c r="H43" s="59" t="s">
        <v>659</v>
      </c>
      <c r="I43" s="59"/>
      <c r="J43" s="59"/>
    </row>
    <row r="44" s="1" customFormat="1" spans="1:10">
      <c r="A44" s="59" t="s">
        <v>53</v>
      </c>
      <c r="B44" s="55">
        <v>4.38</v>
      </c>
      <c r="C44" s="55">
        <v>0.863</v>
      </c>
      <c r="D44" s="55">
        <v>237.222</v>
      </c>
      <c r="E44" s="55">
        <v>0.5</v>
      </c>
      <c r="F44" s="82" t="s">
        <v>0</v>
      </c>
      <c r="G44" s="82" t="s">
        <v>0</v>
      </c>
      <c r="H44" s="59"/>
      <c r="I44" s="59"/>
      <c r="J44" s="59"/>
    </row>
    <row r="45" s="1" customFormat="1" spans="1:10">
      <c r="A45" s="59" t="s">
        <v>53</v>
      </c>
      <c r="B45" s="55">
        <v>4.39</v>
      </c>
      <c r="C45" s="55">
        <v>0.853</v>
      </c>
      <c r="D45" s="55">
        <v>237.782</v>
      </c>
      <c r="E45" s="55">
        <v>0.56</v>
      </c>
      <c r="F45" s="73" t="s">
        <v>53</v>
      </c>
      <c r="G45" s="82" t="s">
        <v>0</v>
      </c>
      <c r="H45" s="82" t="s">
        <v>0</v>
      </c>
      <c r="I45" s="82"/>
      <c r="J45" s="82"/>
    </row>
    <row r="46" s="1" customFormat="1" spans="1:10">
      <c r="A46" s="59" t="s">
        <v>53</v>
      </c>
      <c r="B46" s="82" t="s">
        <v>0</v>
      </c>
      <c r="C46" s="82" t="s">
        <v>0</v>
      </c>
      <c r="D46" s="82" t="s">
        <v>0</v>
      </c>
      <c r="E46" s="82" t="s">
        <v>0</v>
      </c>
      <c r="F46" s="73" t="s">
        <v>53</v>
      </c>
      <c r="G46" s="82" t="s">
        <v>0</v>
      </c>
      <c r="H46" s="82" t="s">
        <v>0</v>
      </c>
      <c r="I46" s="82"/>
      <c r="J46" s="82"/>
    </row>
    <row r="47" s="1" customFormat="1" ht="18" customHeight="1" spans="1:10">
      <c r="A47" s="59" t="s">
        <v>53</v>
      </c>
      <c r="B47" s="55">
        <v>4.4</v>
      </c>
      <c r="C47" s="55">
        <v>0.843</v>
      </c>
      <c r="D47" s="55">
        <v>238.342</v>
      </c>
      <c r="E47" s="55">
        <v>0.588</v>
      </c>
      <c r="F47" s="82" t="s">
        <v>0</v>
      </c>
      <c r="G47" s="82" t="s">
        <v>0</v>
      </c>
      <c r="H47" s="82" t="s">
        <v>0</v>
      </c>
      <c r="I47" s="82"/>
      <c r="J47" s="82"/>
    </row>
    <row r="48" s="1" customFormat="1" spans="1:10">
      <c r="A48" s="59" t="s">
        <v>53</v>
      </c>
      <c r="B48" s="55">
        <v>4.41</v>
      </c>
      <c r="C48" s="55">
        <v>0.833</v>
      </c>
      <c r="D48" s="55">
        <v>238.9</v>
      </c>
      <c r="E48" s="55">
        <v>0.56</v>
      </c>
      <c r="F48" s="82" t="s">
        <v>0</v>
      </c>
      <c r="G48" s="82" t="s">
        <v>0</v>
      </c>
      <c r="H48" s="82" t="s">
        <v>0</v>
      </c>
      <c r="I48" s="82"/>
      <c r="J48" s="82"/>
    </row>
    <row r="49" s="1" customFormat="1" spans="1:10">
      <c r="A49" s="59" t="s">
        <v>53</v>
      </c>
      <c r="B49" s="80">
        <v>4.42</v>
      </c>
      <c r="C49" s="80">
        <v>0.823</v>
      </c>
      <c r="D49" s="80">
        <v>239.46</v>
      </c>
      <c r="E49" s="14" t="s">
        <v>660</v>
      </c>
      <c r="F49" s="82" t="s">
        <v>0</v>
      </c>
      <c r="G49" s="82" t="s">
        <v>0</v>
      </c>
      <c r="H49" s="82" t="s">
        <v>0</v>
      </c>
      <c r="I49" s="82" t="s">
        <v>0</v>
      </c>
      <c r="J49" s="82"/>
    </row>
    <row r="50" s="1" customFormat="1" ht="27.75" customHeight="1" spans="1:10">
      <c r="A50" s="14" t="s">
        <v>402</v>
      </c>
      <c r="B50" s="80">
        <v>4.43</v>
      </c>
      <c r="C50" s="80">
        <v>0.813</v>
      </c>
      <c r="D50" s="80">
        <v>240.019</v>
      </c>
      <c r="E50" s="80">
        <v>0.556</v>
      </c>
      <c r="F50" s="83" t="s">
        <v>381</v>
      </c>
      <c r="G50" s="82" t="s">
        <v>0</v>
      </c>
      <c r="H50" s="82" t="s">
        <v>0</v>
      </c>
      <c r="I50" s="82" t="s">
        <v>0</v>
      </c>
      <c r="J50" s="82" t="s">
        <v>0</v>
      </c>
    </row>
    <row r="51" s="1" customFormat="1" spans="1:10">
      <c r="A51" s="67" t="s">
        <v>53</v>
      </c>
      <c r="B51" s="80">
        <v>4.44</v>
      </c>
      <c r="C51" s="80">
        <v>0.803</v>
      </c>
      <c r="D51" s="80">
        <v>240.574</v>
      </c>
      <c r="E51" s="80">
        <v>0.542</v>
      </c>
      <c r="F51" s="75" t="s">
        <v>53</v>
      </c>
      <c r="G51" s="82" t="s">
        <v>0</v>
      </c>
      <c r="H51" s="82" t="s">
        <v>0</v>
      </c>
      <c r="I51" s="82" t="s">
        <v>0</v>
      </c>
      <c r="J51" s="82" t="s">
        <v>0</v>
      </c>
    </row>
    <row r="52" s="1" customFormat="1" spans="1:10">
      <c r="A52" s="67" t="s">
        <v>53</v>
      </c>
      <c r="B52" s="80">
        <v>4.45</v>
      </c>
      <c r="C52" s="80">
        <v>0.793</v>
      </c>
      <c r="D52" s="80">
        <v>241.116</v>
      </c>
      <c r="E52" s="80">
        <v>0.528</v>
      </c>
      <c r="F52" s="85" t="s">
        <v>661</v>
      </c>
      <c r="G52" s="82" t="s">
        <v>0</v>
      </c>
      <c r="H52" s="82" t="s">
        <v>0</v>
      </c>
      <c r="I52" s="82" t="s">
        <v>0</v>
      </c>
      <c r="J52" s="82" t="s">
        <v>0</v>
      </c>
    </row>
    <row r="53" s="1" customFormat="1" ht="15.75" customHeight="1" spans="1:10">
      <c r="A53" s="59" t="s">
        <v>53</v>
      </c>
      <c r="B53" s="80">
        <v>4.46</v>
      </c>
      <c r="C53" s="80">
        <v>0.783</v>
      </c>
      <c r="D53" s="80">
        <v>241.644</v>
      </c>
      <c r="E53" s="80">
        <v>0.508</v>
      </c>
      <c r="F53" s="73" t="s">
        <v>53</v>
      </c>
      <c r="G53" s="82" t="s">
        <v>0</v>
      </c>
      <c r="H53" s="82" t="s">
        <v>0</v>
      </c>
      <c r="I53" s="82" t="s">
        <v>0</v>
      </c>
      <c r="J53" s="82" t="s">
        <v>0</v>
      </c>
    </row>
    <row r="54" s="1" customFormat="1" spans="1:10">
      <c r="A54" s="59" t="s">
        <v>53</v>
      </c>
      <c r="B54" s="80">
        <v>4.47</v>
      </c>
      <c r="C54" s="80">
        <v>0.773</v>
      </c>
      <c r="D54" s="80">
        <v>242.152</v>
      </c>
      <c r="E54" s="80">
        <v>0.488</v>
      </c>
      <c r="F54" s="73" t="s">
        <v>53</v>
      </c>
      <c r="G54" s="82" t="s">
        <v>0</v>
      </c>
      <c r="H54" s="82" t="s">
        <v>0</v>
      </c>
      <c r="I54" s="82" t="s">
        <v>0</v>
      </c>
      <c r="J54" s="82" t="s">
        <v>0</v>
      </c>
    </row>
    <row r="55" s="1" customFormat="1" spans="1:10">
      <c r="A55" s="59" t="s">
        <v>53</v>
      </c>
      <c r="B55" s="80">
        <v>4.48</v>
      </c>
      <c r="C55" s="80">
        <v>0.763</v>
      </c>
      <c r="D55" s="80">
        <v>242.64</v>
      </c>
      <c r="E55" s="80">
        <v>0.467</v>
      </c>
      <c r="F55" s="73" t="s">
        <v>53</v>
      </c>
      <c r="G55" s="82" t="s">
        <v>0</v>
      </c>
      <c r="H55" s="82" t="s">
        <v>0</v>
      </c>
      <c r="I55" s="82" t="s">
        <v>0</v>
      </c>
      <c r="J55" s="82" t="s">
        <v>0</v>
      </c>
    </row>
    <row r="56" s="1" customFormat="1" ht="15.75" customHeight="1" spans="1:10">
      <c r="A56" s="68" t="s">
        <v>53</v>
      </c>
      <c r="B56" s="86">
        <v>4.49</v>
      </c>
      <c r="C56" s="86">
        <v>0.753</v>
      </c>
      <c r="D56" s="86">
        <v>243.107</v>
      </c>
      <c r="E56" s="86">
        <v>0.44</v>
      </c>
      <c r="F56" s="76" t="s">
        <v>53</v>
      </c>
      <c r="G56" s="87" t="s">
        <v>0</v>
      </c>
      <c r="H56" s="87" t="s">
        <v>0</v>
      </c>
      <c r="I56" s="87" t="s">
        <v>0</v>
      </c>
      <c r="J56" s="87" t="s">
        <v>0</v>
      </c>
    </row>
    <row r="57" s="1" customFormat="1" spans="1:10">
      <c r="A57" s="3" t="s">
        <v>662</v>
      </c>
      <c r="B57" s="3"/>
      <c r="C57" s="3"/>
      <c r="D57" s="3"/>
      <c r="E57" s="3"/>
      <c r="F57" s="3"/>
      <c r="G57" s="3"/>
      <c r="H57" s="3"/>
      <c r="I57" s="3"/>
      <c r="J57" s="3"/>
    </row>
    <row r="58" s="1" customFormat="1" spans="1:10">
      <c r="A58" s="56" t="s">
        <v>663</v>
      </c>
      <c r="B58" s="56"/>
      <c r="C58" s="56"/>
      <c r="D58" s="56"/>
      <c r="E58" s="56"/>
      <c r="F58" s="56"/>
      <c r="G58" s="56"/>
      <c r="H58" s="56"/>
      <c r="I58" s="56"/>
      <c r="J58" s="56"/>
    </row>
  </sheetData>
  <mergeCells count="44">
    <mergeCell ref="A1:J1"/>
    <mergeCell ref="A2:J2"/>
    <mergeCell ref="I4:J4"/>
    <mergeCell ref="H5:I5"/>
    <mergeCell ref="H6:I6"/>
    <mergeCell ref="H7:I7"/>
    <mergeCell ref="H8:I8"/>
    <mergeCell ref="H10:I10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H30:J30"/>
    <mergeCell ref="H31:J31"/>
    <mergeCell ref="H32:J32"/>
    <mergeCell ref="H33:J33"/>
    <mergeCell ref="H34:J34"/>
    <mergeCell ref="I35:J35"/>
    <mergeCell ref="I36:J36"/>
    <mergeCell ref="I37:J37"/>
    <mergeCell ref="I38:J38"/>
    <mergeCell ref="I39:J39"/>
    <mergeCell ref="I40:J40"/>
    <mergeCell ref="I41:J41"/>
    <mergeCell ref="H42:J42"/>
    <mergeCell ref="H45:J45"/>
    <mergeCell ref="H46:J46"/>
    <mergeCell ref="H47:J47"/>
    <mergeCell ref="H48:J48"/>
    <mergeCell ref="I49:J49"/>
    <mergeCell ref="A57:J57"/>
    <mergeCell ref="A58:J58"/>
    <mergeCell ref="A35:A36"/>
    <mergeCell ref="H43:J4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$A1:$XFD1048576"/>
    </sheetView>
  </sheetViews>
  <sheetFormatPr defaultColWidth="9" defaultRowHeight="13.8"/>
  <cols>
    <col min="1" max="1" width="2.625" style="1" customWidth="1"/>
    <col min="2" max="2" width="9" style="1" customWidth="1"/>
    <col min="3" max="3" width="8.75" style="1" customWidth="1"/>
    <col min="4" max="4" width="10.75" style="1" customWidth="1"/>
    <col min="5" max="5" width="10.125" style="1" customWidth="1"/>
    <col min="6" max="6" width="3.625" style="1" customWidth="1"/>
    <col min="7" max="7" width="9.625" style="1" customWidth="1"/>
    <col min="8" max="8" width="9" style="1" customWidth="1"/>
    <col min="9" max="9" width="11.125" style="1" customWidth="1"/>
    <col min="10" max="10" width="10.25" style="1" customWidth="1"/>
    <col min="11" max="11" width="3" style="1" customWidth="1"/>
    <col min="12" max="16384" width="9" style="1"/>
  </cols>
  <sheetData>
    <row r="1" s="1" customFormat="1" ht="18" customHeight="1" spans="1:11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="1" customFormat="1" ht="16.5" customHeight="1" spans="1:11">
      <c r="A2" s="3" t="s">
        <v>664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7" customHeight="1" spans="1:11">
      <c r="A3" s="5" t="s">
        <v>640</v>
      </c>
      <c r="B3" s="6" t="s">
        <v>604</v>
      </c>
      <c r="C3" s="6" t="s">
        <v>5</v>
      </c>
      <c r="D3" s="6" t="s">
        <v>6</v>
      </c>
      <c r="E3" s="6" t="s">
        <v>641</v>
      </c>
      <c r="F3" s="4" t="s">
        <v>402</v>
      </c>
      <c r="G3" s="6" t="s">
        <v>604</v>
      </c>
      <c r="H3" s="6" t="s">
        <v>5</v>
      </c>
      <c r="I3" s="6" t="s">
        <v>6</v>
      </c>
      <c r="J3" s="6" t="s">
        <v>641</v>
      </c>
      <c r="K3" s="72" t="s">
        <v>53</v>
      </c>
    </row>
    <row r="4" s="1" customFormat="1" ht="19.5" customHeight="1" spans="1:11">
      <c r="A4" s="52" t="s">
        <v>665</v>
      </c>
      <c r="B4" s="53">
        <v>3</v>
      </c>
      <c r="C4" s="53">
        <v>2.24</v>
      </c>
      <c r="D4" s="53">
        <v>159.977</v>
      </c>
      <c r="E4" s="53">
        <v>0.555</v>
      </c>
      <c r="F4" s="54" t="s">
        <v>53</v>
      </c>
      <c r="G4" s="53">
        <v>3.5</v>
      </c>
      <c r="H4" s="53">
        <v>1.74</v>
      </c>
      <c r="I4" s="53">
        <v>187.817</v>
      </c>
      <c r="J4" s="53">
        <v>0.557</v>
      </c>
      <c r="K4" s="50"/>
    </row>
    <row r="5" s="1" customFormat="1" spans="1:11">
      <c r="A5" s="52"/>
      <c r="B5" s="55">
        <v>3.01</v>
      </c>
      <c r="C5" s="55">
        <v>2.23</v>
      </c>
      <c r="D5" s="55">
        <v>160.532</v>
      </c>
      <c r="E5" s="55">
        <v>0.557</v>
      </c>
      <c r="F5" s="56" t="s">
        <v>53</v>
      </c>
      <c r="G5" s="55">
        <v>3.51</v>
      </c>
      <c r="H5" s="55">
        <v>1.73</v>
      </c>
      <c r="I5" s="55">
        <v>188.374</v>
      </c>
      <c r="J5" s="55">
        <v>0.557</v>
      </c>
      <c r="K5" s="17"/>
    </row>
    <row r="6" s="1" customFormat="1" spans="1:11">
      <c r="A6" s="52"/>
      <c r="B6" s="55">
        <v>3.02</v>
      </c>
      <c r="C6" s="55">
        <v>2.22</v>
      </c>
      <c r="D6" s="55">
        <v>161.089</v>
      </c>
      <c r="E6" s="55">
        <v>0.555</v>
      </c>
      <c r="F6" s="56" t="s">
        <v>53</v>
      </c>
      <c r="G6" s="55">
        <v>3.52</v>
      </c>
      <c r="H6" s="55">
        <v>1.72</v>
      </c>
      <c r="I6" s="55">
        <v>188.931</v>
      </c>
      <c r="J6" s="55">
        <v>0.558</v>
      </c>
      <c r="K6" s="17"/>
    </row>
    <row r="7" s="1" customFormat="1" spans="1:11">
      <c r="A7" s="52"/>
      <c r="B7" s="55">
        <v>3.03</v>
      </c>
      <c r="C7" s="55">
        <v>2.21</v>
      </c>
      <c r="D7" s="55">
        <v>161.644</v>
      </c>
      <c r="E7" s="55">
        <v>0.557</v>
      </c>
      <c r="F7" s="57" t="s">
        <v>53</v>
      </c>
      <c r="G7" s="55">
        <v>3.53</v>
      </c>
      <c r="H7" s="55">
        <v>1.71</v>
      </c>
      <c r="I7" s="55">
        <v>189.489</v>
      </c>
      <c r="J7" s="55">
        <v>0.558</v>
      </c>
      <c r="K7" s="17"/>
    </row>
    <row r="8" s="1" customFormat="1" spans="1:11">
      <c r="A8" s="52"/>
      <c r="B8" s="55">
        <v>3.04</v>
      </c>
      <c r="C8" s="55">
        <v>2.2</v>
      </c>
      <c r="D8" s="55">
        <v>162.201</v>
      </c>
      <c r="E8" s="55">
        <v>0.556</v>
      </c>
      <c r="F8" s="14" t="s">
        <v>402</v>
      </c>
      <c r="G8" s="55">
        <v>3.54</v>
      </c>
      <c r="H8" s="55">
        <v>1.7</v>
      </c>
      <c r="I8" s="55">
        <v>190.047</v>
      </c>
      <c r="J8" s="55">
        <v>0.556</v>
      </c>
      <c r="K8" s="17"/>
    </row>
    <row r="9" s="1" customFormat="1" spans="1:11">
      <c r="A9" s="52"/>
      <c r="B9" s="55">
        <v>3.05</v>
      </c>
      <c r="C9" s="55">
        <v>2.19</v>
      </c>
      <c r="D9" s="55">
        <v>162.757</v>
      </c>
      <c r="E9" s="55">
        <v>0.556</v>
      </c>
      <c r="F9" s="58" t="s">
        <v>53</v>
      </c>
      <c r="G9" s="55">
        <v>3.55</v>
      </c>
      <c r="H9" s="55">
        <v>1.69</v>
      </c>
      <c r="I9" s="55">
        <v>190.603</v>
      </c>
      <c r="J9" s="55">
        <v>0.558</v>
      </c>
      <c r="K9" s="17"/>
    </row>
    <row r="10" s="1" customFormat="1" spans="1:11">
      <c r="A10" s="59" t="s">
        <v>53</v>
      </c>
      <c r="B10" s="55">
        <v>3.06</v>
      </c>
      <c r="C10" s="55">
        <v>2.18</v>
      </c>
      <c r="D10" s="55">
        <v>163.313</v>
      </c>
      <c r="E10" s="55">
        <v>0.557</v>
      </c>
      <c r="F10" s="56" t="s">
        <v>53</v>
      </c>
      <c r="G10" s="55">
        <v>3.56</v>
      </c>
      <c r="H10" s="55">
        <v>1.68</v>
      </c>
      <c r="I10" s="55">
        <v>191.161</v>
      </c>
      <c r="J10" s="55">
        <v>0.557</v>
      </c>
      <c r="K10" s="17"/>
    </row>
    <row r="11" s="1" customFormat="1" spans="1:11">
      <c r="A11" s="59" t="s">
        <v>53</v>
      </c>
      <c r="B11" s="55">
        <v>3.07</v>
      </c>
      <c r="C11" s="55">
        <v>2.17</v>
      </c>
      <c r="D11" s="55">
        <v>163.87</v>
      </c>
      <c r="E11" s="55">
        <v>0.556</v>
      </c>
      <c r="F11" s="56" t="s">
        <v>53</v>
      </c>
      <c r="G11" s="55">
        <v>3.57</v>
      </c>
      <c r="H11" s="55">
        <v>1.67</v>
      </c>
      <c r="I11" s="55">
        <v>191.718</v>
      </c>
      <c r="J11" s="55">
        <v>0.558</v>
      </c>
      <c r="K11" s="17"/>
    </row>
    <row r="12" s="1" customFormat="1" spans="1:11">
      <c r="A12" s="59" t="s">
        <v>53</v>
      </c>
      <c r="B12" s="55">
        <v>3.08</v>
      </c>
      <c r="C12" s="55">
        <v>2.16</v>
      </c>
      <c r="D12" s="55">
        <v>164.426</v>
      </c>
      <c r="E12" s="55">
        <v>0.557</v>
      </c>
      <c r="F12" s="56" t="s">
        <v>53</v>
      </c>
      <c r="G12" s="55">
        <v>3.58</v>
      </c>
      <c r="H12" s="55">
        <v>1.66</v>
      </c>
      <c r="I12" s="55">
        <v>192.276</v>
      </c>
      <c r="J12" s="55">
        <v>0.556</v>
      </c>
      <c r="K12" s="73" t="s">
        <v>53</v>
      </c>
    </row>
    <row r="13" s="1" customFormat="1" ht="15.75" customHeight="1" spans="1:11">
      <c r="A13" s="59" t="s">
        <v>53</v>
      </c>
      <c r="B13" s="55">
        <v>3.09</v>
      </c>
      <c r="C13" s="55">
        <v>2.15</v>
      </c>
      <c r="D13" s="55">
        <v>164.983</v>
      </c>
      <c r="E13" s="55">
        <v>0.556</v>
      </c>
      <c r="F13" s="56" t="s">
        <v>53</v>
      </c>
      <c r="G13" s="55">
        <v>3.59</v>
      </c>
      <c r="H13" s="55">
        <v>1.65</v>
      </c>
      <c r="I13" s="55">
        <v>192.832</v>
      </c>
      <c r="J13" s="55">
        <v>0.558</v>
      </c>
      <c r="K13" s="73" t="s">
        <v>53</v>
      </c>
    </row>
    <row r="14" s="1" customFormat="1" spans="1:11">
      <c r="A14" s="59" t="s">
        <v>53</v>
      </c>
      <c r="B14" s="17"/>
      <c r="C14" s="17"/>
      <c r="D14" s="17"/>
      <c r="E14" s="17"/>
      <c r="F14" s="56" t="s">
        <v>53</v>
      </c>
      <c r="G14" s="17"/>
      <c r="H14" s="17"/>
      <c r="I14" s="17"/>
      <c r="J14" s="17"/>
      <c r="K14" s="17"/>
    </row>
    <row r="15" s="1" customFormat="1" spans="1:11">
      <c r="A15" s="3" t="s">
        <v>666</v>
      </c>
      <c r="B15" s="55">
        <v>3.1</v>
      </c>
      <c r="C15" s="55">
        <v>2.14</v>
      </c>
      <c r="D15" s="55">
        <v>165.539</v>
      </c>
      <c r="E15" s="55">
        <v>0.557</v>
      </c>
      <c r="F15" s="56" t="s">
        <v>53</v>
      </c>
      <c r="G15" s="55">
        <v>3.6</v>
      </c>
      <c r="H15" s="56" t="s">
        <v>667</v>
      </c>
      <c r="I15" s="55">
        <v>193.39</v>
      </c>
      <c r="J15" s="55">
        <v>0.558</v>
      </c>
      <c r="K15" s="17"/>
    </row>
    <row r="16" s="1" customFormat="1" spans="1:11">
      <c r="A16" s="3"/>
      <c r="B16" s="55">
        <v>3.11</v>
      </c>
      <c r="C16" s="55">
        <v>2.13</v>
      </c>
      <c r="D16" s="55">
        <v>166.096</v>
      </c>
      <c r="E16" s="55">
        <v>0.557</v>
      </c>
      <c r="F16" s="56" t="s">
        <v>53</v>
      </c>
      <c r="G16" s="55">
        <v>3.61</v>
      </c>
      <c r="H16" s="55">
        <v>1.63</v>
      </c>
      <c r="I16" s="55">
        <v>193.948</v>
      </c>
      <c r="J16" s="55">
        <v>0.557</v>
      </c>
      <c r="K16" s="73" t="s">
        <v>53</v>
      </c>
    </row>
    <row r="17" s="1" customFormat="1" spans="1:11">
      <c r="A17" s="3"/>
      <c r="B17" s="55">
        <v>3.12</v>
      </c>
      <c r="C17" s="55">
        <v>2.12</v>
      </c>
      <c r="D17" s="55">
        <v>166.653</v>
      </c>
      <c r="E17" s="55">
        <v>0.556</v>
      </c>
      <c r="F17" s="56" t="s">
        <v>53</v>
      </c>
      <c r="G17" s="55">
        <v>3.62</v>
      </c>
      <c r="H17" s="55">
        <v>1.62</v>
      </c>
      <c r="I17" s="55">
        <v>194.505</v>
      </c>
      <c r="J17" s="55">
        <v>0.558</v>
      </c>
      <c r="K17" s="73" t="s">
        <v>53</v>
      </c>
    </row>
    <row r="18" s="1" customFormat="1" spans="1:11">
      <c r="A18" s="3"/>
      <c r="B18" s="55">
        <v>3.13</v>
      </c>
      <c r="C18" s="55">
        <v>2.11</v>
      </c>
      <c r="D18" s="55">
        <v>167.209</v>
      </c>
      <c r="E18" s="55">
        <v>0.557</v>
      </c>
      <c r="F18" s="56" t="s">
        <v>53</v>
      </c>
      <c r="G18" s="55">
        <v>3.63</v>
      </c>
      <c r="H18" s="55">
        <v>1.61</v>
      </c>
      <c r="I18" s="55">
        <v>195.063</v>
      </c>
      <c r="J18" s="55">
        <v>0.556</v>
      </c>
      <c r="K18" s="73" t="s">
        <v>53</v>
      </c>
    </row>
    <row r="19" s="1" customFormat="1" spans="1:11">
      <c r="A19" s="3"/>
      <c r="B19" s="55">
        <v>3.14</v>
      </c>
      <c r="C19" s="55">
        <v>2.1</v>
      </c>
      <c r="D19" s="55">
        <v>167.766</v>
      </c>
      <c r="E19" s="55">
        <v>0.556</v>
      </c>
      <c r="F19" s="56" t="s">
        <v>53</v>
      </c>
      <c r="G19" s="55">
        <v>3.64</v>
      </c>
      <c r="H19" s="55">
        <v>1.6</v>
      </c>
      <c r="I19" s="55">
        <v>195.619</v>
      </c>
      <c r="J19" s="55">
        <v>0.558</v>
      </c>
      <c r="K19" s="73" t="s">
        <v>53</v>
      </c>
    </row>
    <row r="20" s="1" customFormat="1" spans="1:11">
      <c r="A20" s="3"/>
      <c r="B20" s="55">
        <v>3.15</v>
      </c>
      <c r="C20" s="55">
        <v>2.09</v>
      </c>
      <c r="D20" s="55">
        <v>168.322</v>
      </c>
      <c r="E20" s="55">
        <v>0.557</v>
      </c>
      <c r="F20" s="56" t="s">
        <v>53</v>
      </c>
      <c r="G20" s="55">
        <v>3.65</v>
      </c>
      <c r="H20" s="55">
        <v>1.59</v>
      </c>
      <c r="I20" s="55">
        <v>196.177</v>
      </c>
      <c r="J20" s="55">
        <v>0.557</v>
      </c>
      <c r="K20" s="73" t="s">
        <v>53</v>
      </c>
    </row>
    <row r="21" s="1" customFormat="1" spans="1:11">
      <c r="A21" s="3"/>
      <c r="B21" s="55">
        <v>3.16</v>
      </c>
      <c r="C21" s="55">
        <v>2.08</v>
      </c>
      <c r="D21" s="55">
        <v>168.879</v>
      </c>
      <c r="E21" s="55">
        <v>0.557</v>
      </c>
      <c r="F21" s="57" t="s">
        <v>53</v>
      </c>
      <c r="G21" s="55">
        <v>3.66</v>
      </c>
      <c r="H21" s="55">
        <v>1.58</v>
      </c>
      <c r="I21" s="55">
        <v>196.734</v>
      </c>
      <c r="J21" s="55">
        <v>0.558</v>
      </c>
      <c r="K21" s="73" t="s">
        <v>53</v>
      </c>
    </row>
    <row r="22" s="1" customFormat="1" spans="1:11">
      <c r="A22" s="3"/>
      <c r="B22" s="55">
        <v>3.17</v>
      </c>
      <c r="C22" s="55">
        <v>2.07</v>
      </c>
      <c r="D22" s="55">
        <v>169.436</v>
      </c>
      <c r="E22" s="55">
        <v>0.557</v>
      </c>
      <c r="F22" s="14" t="s">
        <v>402</v>
      </c>
      <c r="G22" s="55">
        <v>3.67</v>
      </c>
      <c r="H22" s="55">
        <v>1.57</v>
      </c>
      <c r="I22" s="55">
        <v>197.292</v>
      </c>
      <c r="J22" s="55">
        <v>0.558</v>
      </c>
      <c r="K22" s="74" t="s">
        <v>53</v>
      </c>
    </row>
    <row r="23" s="1" customFormat="1" ht="15.75" customHeight="1" spans="1:11">
      <c r="A23" s="3"/>
      <c r="B23" s="55">
        <v>3.18</v>
      </c>
      <c r="C23" s="55">
        <v>2.06</v>
      </c>
      <c r="D23" s="55">
        <v>169.993</v>
      </c>
      <c r="E23" s="55">
        <v>0.557</v>
      </c>
      <c r="F23" s="58" t="s">
        <v>53</v>
      </c>
      <c r="G23" s="55">
        <v>3.68</v>
      </c>
      <c r="H23" s="55">
        <v>1.56</v>
      </c>
      <c r="I23" s="55">
        <v>197.85</v>
      </c>
      <c r="J23" s="55">
        <v>0.557</v>
      </c>
      <c r="K23" s="14" t="s">
        <v>402</v>
      </c>
    </row>
    <row r="24" s="1" customFormat="1" ht="18" customHeight="1" spans="1:11">
      <c r="A24" s="14" t="s">
        <v>668</v>
      </c>
      <c r="B24" s="55">
        <v>3.19</v>
      </c>
      <c r="C24" s="55">
        <v>2.05</v>
      </c>
      <c r="D24" s="55">
        <v>170.55</v>
      </c>
      <c r="E24" s="55">
        <v>0.556</v>
      </c>
      <c r="F24" s="56" t="s">
        <v>53</v>
      </c>
      <c r="G24" s="55">
        <v>3.69</v>
      </c>
      <c r="H24" s="55">
        <v>1.55</v>
      </c>
      <c r="I24" s="55">
        <v>198.407</v>
      </c>
      <c r="J24" s="55">
        <v>0.558</v>
      </c>
      <c r="K24" s="73" t="s">
        <v>53</v>
      </c>
    </row>
    <row r="25" s="1" customFormat="1" ht="22.5" customHeight="1" spans="1:11">
      <c r="A25" s="14"/>
      <c r="B25" s="55">
        <v>3.2</v>
      </c>
      <c r="C25" s="55">
        <v>2.04</v>
      </c>
      <c r="D25" s="55">
        <v>171.106</v>
      </c>
      <c r="E25" s="55">
        <v>0.558</v>
      </c>
      <c r="F25" s="14" t="s">
        <v>402</v>
      </c>
      <c r="G25" s="60">
        <v>3.7</v>
      </c>
      <c r="H25" s="55">
        <v>1.54</v>
      </c>
      <c r="I25" s="55">
        <v>198.965</v>
      </c>
      <c r="J25" s="55">
        <v>0.556</v>
      </c>
      <c r="K25" s="14" t="s">
        <v>402</v>
      </c>
    </row>
    <row r="26" s="1" customFormat="1" spans="1:11">
      <c r="A26" s="14"/>
      <c r="B26" s="55">
        <v>3.21</v>
      </c>
      <c r="C26" s="55">
        <v>2.03</v>
      </c>
      <c r="D26" s="55">
        <v>171.664</v>
      </c>
      <c r="E26" s="55">
        <v>0.556</v>
      </c>
      <c r="F26" s="56" t="s">
        <v>53</v>
      </c>
      <c r="G26" s="55">
        <v>3.71</v>
      </c>
      <c r="H26" s="55">
        <v>1.53</v>
      </c>
      <c r="I26" s="56" t="s">
        <v>669</v>
      </c>
      <c r="J26" s="55">
        <v>0.558</v>
      </c>
      <c r="K26" s="73" t="s">
        <v>53</v>
      </c>
    </row>
    <row r="27" s="1" customFormat="1" spans="1:11">
      <c r="A27" s="14"/>
      <c r="B27" s="55">
        <v>3.22</v>
      </c>
      <c r="C27" s="55">
        <v>2.02</v>
      </c>
      <c r="D27" s="55">
        <v>172.22</v>
      </c>
      <c r="E27" s="55">
        <v>0.557</v>
      </c>
      <c r="F27" s="56" t="s">
        <v>53</v>
      </c>
      <c r="G27" s="55">
        <v>3.72</v>
      </c>
      <c r="H27" s="55">
        <v>1.52</v>
      </c>
      <c r="I27" s="55">
        <v>200.079</v>
      </c>
      <c r="J27" s="55">
        <v>0.558</v>
      </c>
      <c r="K27" s="73" t="s">
        <v>53</v>
      </c>
    </row>
    <row r="28" s="1" customFormat="1" spans="1:11">
      <c r="A28" s="14"/>
      <c r="B28" s="55">
        <v>3.23</v>
      </c>
      <c r="C28" s="55">
        <v>2.01</v>
      </c>
      <c r="D28" s="55">
        <v>172.777</v>
      </c>
      <c r="E28" s="55">
        <v>0.557</v>
      </c>
      <c r="F28" s="56" t="s">
        <v>53</v>
      </c>
      <c r="G28" s="55">
        <v>3.73</v>
      </c>
      <c r="H28" s="55">
        <v>1.51</v>
      </c>
      <c r="I28" s="55">
        <v>200.637</v>
      </c>
      <c r="J28" s="55">
        <v>0.557</v>
      </c>
      <c r="K28" s="73" t="s">
        <v>53</v>
      </c>
    </row>
    <row r="29" s="1" customFormat="1" spans="1:11">
      <c r="A29" s="14"/>
      <c r="B29" s="55">
        <v>3.24</v>
      </c>
      <c r="C29" s="55">
        <v>2</v>
      </c>
      <c r="D29" s="55">
        <v>173.334</v>
      </c>
      <c r="E29" s="55">
        <v>0.557</v>
      </c>
      <c r="F29" s="56" t="s">
        <v>53</v>
      </c>
      <c r="G29" s="55">
        <v>3.74</v>
      </c>
      <c r="H29" s="55">
        <v>1.5</v>
      </c>
      <c r="I29" s="55">
        <v>201.194</v>
      </c>
      <c r="J29" s="55">
        <v>0.558</v>
      </c>
      <c r="K29" s="73" t="s">
        <v>53</v>
      </c>
    </row>
    <row r="30" s="1" customFormat="1" spans="1:11">
      <c r="A30" s="14"/>
      <c r="B30" s="55">
        <v>3.25</v>
      </c>
      <c r="C30" s="55">
        <v>1.99</v>
      </c>
      <c r="D30" s="55">
        <v>173.891</v>
      </c>
      <c r="E30" s="55">
        <v>0.557</v>
      </c>
      <c r="F30" s="56" t="s">
        <v>53</v>
      </c>
      <c r="G30" s="55">
        <v>3.75</v>
      </c>
      <c r="H30" s="55">
        <v>1.49</v>
      </c>
      <c r="I30" s="55">
        <v>201.752</v>
      </c>
      <c r="J30" s="55">
        <v>0.557</v>
      </c>
      <c r="K30" s="73" t="s">
        <v>670</v>
      </c>
    </row>
    <row r="31" s="1" customFormat="1" spans="1:11">
      <c r="A31" s="14"/>
      <c r="B31" s="55">
        <v>3.26</v>
      </c>
      <c r="C31" s="55">
        <v>1.98</v>
      </c>
      <c r="D31" s="55">
        <v>174.448</v>
      </c>
      <c r="E31" s="55">
        <v>0.557</v>
      </c>
      <c r="F31" s="56" t="s">
        <v>53</v>
      </c>
      <c r="G31" s="55">
        <v>3.76</v>
      </c>
      <c r="H31" s="55">
        <v>1.48</v>
      </c>
      <c r="I31" s="55">
        <v>202.309</v>
      </c>
      <c r="J31" s="55">
        <v>0.558</v>
      </c>
      <c r="K31" s="73" t="s">
        <v>53</v>
      </c>
    </row>
    <row r="32" s="1" customFormat="1" spans="1:11">
      <c r="A32" s="14"/>
      <c r="B32" s="55">
        <v>3.27</v>
      </c>
      <c r="C32" s="55">
        <v>1.97</v>
      </c>
      <c r="D32" s="55">
        <v>175.005</v>
      </c>
      <c r="E32" s="55">
        <v>0.557</v>
      </c>
      <c r="F32" s="56" t="s">
        <v>53</v>
      </c>
      <c r="G32" s="55">
        <v>3.77</v>
      </c>
      <c r="H32" s="55">
        <v>1.47</v>
      </c>
      <c r="I32" s="55">
        <v>202.867</v>
      </c>
      <c r="J32" s="55">
        <v>0.557</v>
      </c>
      <c r="K32" s="73" t="s">
        <v>53</v>
      </c>
    </row>
    <row r="33" s="1" customFormat="1" spans="1:11">
      <c r="A33" s="14"/>
      <c r="B33" s="55">
        <v>3.28</v>
      </c>
      <c r="C33" s="55">
        <v>1.96</v>
      </c>
      <c r="D33" s="55">
        <v>175.562</v>
      </c>
      <c r="E33" s="55">
        <v>0.556</v>
      </c>
      <c r="F33" s="56" t="s">
        <v>53</v>
      </c>
      <c r="G33" s="55">
        <v>3.78</v>
      </c>
      <c r="H33" s="55">
        <v>1.46</v>
      </c>
      <c r="I33" s="55">
        <v>203.424</v>
      </c>
      <c r="J33" s="55">
        <v>0.558</v>
      </c>
      <c r="K33" s="73" t="s">
        <v>53</v>
      </c>
    </row>
    <row r="34" s="1" customFormat="1" ht="24.75" customHeight="1" spans="1:11">
      <c r="A34" s="3" t="s">
        <v>642</v>
      </c>
      <c r="B34" s="55">
        <v>3.29</v>
      </c>
      <c r="C34" s="55">
        <v>1.95</v>
      </c>
      <c r="D34" s="55">
        <v>176.118</v>
      </c>
      <c r="E34" s="55">
        <v>0.558</v>
      </c>
      <c r="F34" s="14" t="s">
        <v>402</v>
      </c>
      <c r="G34" s="55">
        <v>3.79</v>
      </c>
      <c r="H34" s="55">
        <v>1.45</v>
      </c>
      <c r="I34" s="55">
        <v>203.982</v>
      </c>
      <c r="J34" s="55">
        <v>0.558</v>
      </c>
      <c r="K34" s="14" t="s">
        <v>402</v>
      </c>
    </row>
    <row r="35" s="1" customFormat="1" ht="19.5" customHeight="1" spans="1:11">
      <c r="A35" s="3"/>
      <c r="B35" s="55">
        <v>3.3</v>
      </c>
      <c r="C35" s="55">
        <v>1.94</v>
      </c>
      <c r="D35" s="55">
        <v>176.676</v>
      </c>
      <c r="E35" s="55">
        <v>0.556</v>
      </c>
      <c r="F35" s="56" t="s">
        <v>53</v>
      </c>
      <c r="G35" s="55">
        <v>3.8</v>
      </c>
      <c r="H35" s="55">
        <v>1.44</v>
      </c>
      <c r="I35" s="55">
        <v>204.54</v>
      </c>
      <c r="J35" s="55">
        <v>0.557</v>
      </c>
      <c r="K35" s="73" t="s">
        <v>53</v>
      </c>
    </row>
    <row r="36" s="1" customFormat="1" spans="1:11">
      <c r="A36" s="61" t="s">
        <v>53</v>
      </c>
      <c r="B36" s="55">
        <v>3.31</v>
      </c>
      <c r="C36" s="55">
        <v>1.93</v>
      </c>
      <c r="D36" s="55">
        <v>177.232</v>
      </c>
      <c r="E36" s="55">
        <v>0.558</v>
      </c>
      <c r="F36" s="57" t="s">
        <v>53</v>
      </c>
      <c r="G36" s="55">
        <v>3.81</v>
      </c>
      <c r="H36" s="55">
        <v>1.43</v>
      </c>
      <c r="I36" s="55">
        <v>205.097</v>
      </c>
      <c r="J36" s="55">
        <v>0.558</v>
      </c>
      <c r="K36" s="74" t="s">
        <v>53</v>
      </c>
    </row>
    <row r="37" s="1" customFormat="1" ht="27.75" customHeight="1" spans="1:11">
      <c r="A37" s="3" t="s">
        <v>402</v>
      </c>
      <c r="B37" s="55">
        <v>3.32</v>
      </c>
      <c r="C37" s="55">
        <v>1.92</v>
      </c>
      <c r="D37" s="55">
        <v>177.79</v>
      </c>
      <c r="E37" s="55">
        <v>0.557</v>
      </c>
      <c r="F37" s="14" t="s">
        <v>402</v>
      </c>
      <c r="G37" s="55">
        <v>3.82</v>
      </c>
      <c r="H37" s="55">
        <v>1.42</v>
      </c>
      <c r="I37" s="55">
        <v>205.655</v>
      </c>
      <c r="J37" s="55">
        <v>0.557</v>
      </c>
      <c r="K37" s="74" t="s">
        <v>53</v>
      </c>
    </row>
    <row r="38" s="1" customFormat="1" ht="15.75" customHeight="1" spans="1:11">
      <c r="A38" s="59" t="s">
        <v>53</v>
      </c>
      <c r="B38" s="55">
        <v>3.33</v>
      </c>
      <c r="C38" s="55">
        <v>1.91</v>
      </c>
      <c r="D38" s="55">
        <v>178.347</v>
      </c>
      <c r="E38" s="55">
        <v>0.556</v>
      </c>
      <c r="F38" s="58" t="s">
        <v>53</v>
      </c>
      <c r="G38" s="55">
        <v>3.83</v>
      </c>
      <c r="H38" s="55">
        <v>1.41</v>
      </c>
      <c r="I38" s="55">
        <v>206.212</v>
      </c>
      <c r="J38" s="55">
        <v>0.558</v>
      </c>
      <c r="K38" s="14" t="s">
        <v>402</v>
      </c>
    </row>
    <row r="39" s="1" customFormat="1" spans="1:11">
      <c r="A39" s="59" t="s">
        <v>53</v>
      </c>
      <c r="B39" s="55">
        <v>3.34</v>
      </c>
      <c r="C39" s="55">
        <v>1.9</v>
      </c>
      <c r="D39" s="55">
        <v>178.903</v>
      </c>
      <c r="E39" s="62">
        <v>0.558</v>
      </c>
      <c r="F39" s="56" t="s">
        <v>53</v>
      </c>
      <c r="G39" s="55">
        <v>3.84</v>
      </c>
      <c r="H39" s="55">
        <v>1.4</v>
      </c>
      <c r="I39" s="55">
        <v>206.77</v>
      </c>
      <c r="J39" s="55">
        <v>0.558</v>
      </c>
      <c r="K39" s="73" t="s">
        <v>53</v>
      </c>
    </row>
    <row r="40" s="1" customFormat="1" spans="1:11">
      <c r="A40" s="59" t="s">
        <v>53</v>
      </c>
      <c r="B40" s="55">
        <v>3.35</v>
      </c>
      <c r="C40" s="63">
        <v>1.89</v>
      </c>
      <c r="D40" s="55">
        <v>179.461</v>
      </c>
      <c r="E40" s="55">
        <v>0.556</v>
      </c>
      <c r="F40" s="56" t="s">
        <v>53</v>
      </c>
      <c r="G40" s="17"/>
      <c r="H40" s="55">
        <v>1.39</v>
      </c>
      <c r="I40" s="55">
        <v>207.328</v>
      </c>
      <c r="J40" s="55">
        <v>0.558</v>
      </c>
      <c r="K40" s="17"/>
    </row>
    <row r="41" s="1" customFormat="1" spans="1:11">
      <c r="A41" s="59" t="s">
        <v>53</v>
      </c>
      <c r="B41" s="55">
        <v>3.36</v>
      </c>
      <c r="C41" s="55">
        <v>1.88</v>
      </c>
      <c r="D41" s="55">
        <v>180.017</v>
      </c>
      <c r="E41" s="55">
        <v>0.558</v>
      </c>
      <c r="F41" s="56" t="s">
        <v>53</v>
      </c>
      <c r="G41" s="55">
        <v>3.86</v>
      </c>
      <c r="H41" s="55">
        <v>1.38</v>
      </c>
      <c r="I41" s="55">
        <v>207.886</v>
      </c>
      <c r="J41" s="55">
        <v>0.558</v>
      </c>
      <c r="K41" s="17"/>
    </row>
    <row r="42" s="1" customFormat="1" spans="1:11">
      <c r="A42" s="59" t="s">
        <v>53</v>
      </c>
      <c r="B42" s="55">
        <v>3.37</v>
      </c>
      <c r="C42" s="55">
        <v>1.87</v>
      </c>
      <c r="D42" s="55">
        <v>180.575</v>
      </c>
      <c r="E42" s="55">
        <v>0.556</v>
      </c>
      <c r="F42" s="56" t="s">
        <v>53</v>
      </c>
      <c r="G42" s="55">
        <v>3.87</v>
      </c>
      <c r="H42" s="64">
        <v>1.37</v>
      </c>
      <c r="I42" s="55">
        <v>208.444</v>
      </c>
      <c r="J42" s="14">
        <v>0.557</v>
      </c>
      <c r="K42" s="73" t="s">
        <v>53</v>
      </c>
    </row>
    <row r="43" s="1" customFormat="1" spans="1:11">
      <c r="A43" s="17"/>
      <c r="B43" s="55">
        <v>3.38</v>
      </c>
      <c r="C43" s="55">
        <v>1.86</v>
      </c>
      <c r="D43" s="55">
        <v>181.131</v>
      </c>
      <c r="E43" s="56" t="s">
        <v>671</v>
      </c>
      <c r="F43" s="56" t="s">
        <v>672</v>
      </c>
      <c r="G43" s="55">
        <v>3.88</v>
      </c>
      <c r="H43" s="55">
        <v>1.36</v>
      </c>
      <c r="I43" s="55">
        <v>209.001</v>
      </c>
      <c r="J43" s="55">
        <v>0.558</v>
      </c>
      <c r="K43" s="17"/>
    </row>
    <row r="44" s="1" customFormat="1" ht="27.75" customHeight="1" spans="1:11">
      <c r="A44" s="3" t="s">
        <v>402</v>
      </c>
      <c r="B44" s="55">
        <v>3.39</v>
      </c>
      <c r="C44" s="55">
        <v>1.85</v>
      </c>
      <c r="D44" s="55">
        <v>181.688</v>
      </c>
      <c r="E44" s="55">
        <v>0.558</v>
      </c>
      <c r="F44" s="14" t="s">
        <v>402</v>
      </c>
      <c r="G44" s="55">
        <v>3.89</v>
      </c>
      <c r="H44" s="55">
        <v>1.35</v>
      </c>
      <c r="I44" s="55">
        <v>209.559</v>
      </c>
      <c r="J44" s="55">
        <v>0.557</v>
      </c>
      <c r="K44" s="17"/>
    </row>
    <row r="45" s="1" customFormat="1" ht="18" customHeight="1" spans="1:11">
      <c r="A45" s="59" t="s">
        <v>53</v>
      </c>
      <c r="B45" s="55">
        <v>3.4</v>
      </c>
      <c r="C45" s="55">
        <v>1.84</v>
      </c>
      <c r="D45" s="55">
        <v>182.246</v>
      </c>
      <c r="E45" s="55">
        <v>0.686</v>
      </c>
      <c r="F45" s="65">
        <v>2</v>
      </c>
      <c r="G45" s="55">
        <v>3.9</v>
      </c>
      <c r="H45" s="55">
        <v>1.34</v>
      </c>
      <c r="I45" s="55">
        <v>210.116</v>
      </c>
      <c r="J45" s="55">
        <v>0.559</v>
      </c>
      <c r="K45" s="73" t="s">
        <v>53</v>
      </c>
    </row>
    <row r="46" s="1" customFormat="1" spans="1:11">
      <c r="A46" s="3" t="s">
        <v>640</v>
      </c>
      <c r="B46" s="55">
        <v>3.41</v>
      </c>
      <c r="C46" s="55">
        <v>1.83</v>
      </c>
      <c r="D46" s="55">
        <v>182.802</v>
      </c>
      <c r="E46" s="56" t="s">
        <v>673</v>
      </c>
      <c r="F46" s="17"/>
      <c r="G46" s="55">
        <v>13.91</v>
      </c>
      <c r="H46" s="55">
        <v>1.33</v>
      </c>
      <c r="I46" s="55">
        <v>210.675</v>
      </c>
      <c r="J46" s="55">
        <v>0.557</v>
      </c>
      <c r="K46" s="73" t="s">
        <v>53</v>
      </c>
    </row>
    <row r="47" s="1" customFormat="1" ht="15.75" customHeight="1" spans="1:11">
      <c r="A47" s="3"/>
      <c r="B47" s="55">
        <v>3.42</v>
      </c>
      <c r="C47" s="55">
        <v>1.82</v>
      </c>
      <c r="D47" s="55">
        <v>183.36</v>
      </c>
      <c r="E47" s="55">
        <v>0.556</v>
      </c>
      <c r="F47" s="56" t="s">
        <v>53</v>
      </c>
      <c r="G47" s="55">
        <v>3.02</v>
      </c>
      <c r="H47" s="55">
        <v>1.32</v>
      </c>
      <c r="I47" s="55">
        <v>211.232</v>
      </c>
      <c r="J47" s="55">
        <v>0.558</v>
      </c>
      <c r="K47" s="73" t="s">
        <v>53</v>
      </c>
    </row>
    <row r="48" s="1" customFormat="1" spans="1:11">
      <c r="A48" s="3"/>
      <c r="B48" s="55">
        <v>3.43</v>
      </c>
      <c r="C48" s="55">
        <v>1.81</v>
      </c>
      <c r="D48" s="55">
        <v>183.916</v>
      </c>
      <c r="E48" s="55">
        <v>0.598</v>
      </c>
      <c r="F48" s="66" t="s">
        <v>674</v>
      </c>
      <c r="G48" s="56" t="s">
        <v>675</v>
      </c>
      <c r="H48" s="55">
        <v>1.31</v>
      </c>
      <c r="I48" s="55">
        <v>211.79</v>
      </c>
      <c r="J48" s="55">
        <v>0.558</v>
      </c>
      <c r="K48" s="74" t="s">
        <v>53</v>
      </c>
    </row>
    <row r="49" s="1" customFormat="1" spans="1:11">
      <c r="A49" s="3"/>
      <c r="B49" s="55">
        <v>3.44</v>
      </c>
      <c r="C49" s="55">
        <v>1.8</v>
      </c>
      <c r="D49" s="55">
        <v>184.474</v>
      </c>
      <c r="E49" s="55">
        <v>0.556</v>
      </c>
      <c r="F49" s="14" t="s">
        <v>402</v>
      </c>
      <c r="G49" s="55">
        <v>3.94</v>
      </c>
      <c r="H49" s="55">
        <v>1.3</v>
      </c>
      <c r="I49" s="55">
        <v>212.348</v>
      </c>
      <c r="J49" s="55">
        <v>0.558</v>
      </c>
      <c r="K49" s="74" t="s">
        <v>53</v>
      </c>
    </row>
    <row r="50" s="1" customFormat="1" ht="27.75" customHeight="1" spans="1:11">
      <c r="A50" s="3" t="s">
        <v>402</v>
      </c>
      <c r="B50" s="55">
        <v>3.45</v>
      </c>
      <c r="C50" s="55">
        <v>1.79</v>
      </c>
      <c r="D50" s="55">
        <v>185.03</v>
      </c>
      <c r="E50" s="55">
        <v>0.558</v>
      </c>
      <c r="F50" s="58" t="s">
        <v>53</v>
      </c>
      <c r="G50" s="55">
        <v>3.95</v>
      </c>
      <c r="H50" s="55">
        <v>1.29</v>
      </c>
      <c r="I50" s="55">
        <v>212.906</v>
      </c>
      <c r="J50" s="55">
        <v>0.558</v>
      </c>
      <c r="K50" s="14" t="s">
        <v>402</v>
      </c>
    </row>
    <row r="51" s="1" customFormat="1" spans="1:11">
      <c r="A51" s="67" t="s">
        <v>53</v>
      </c>
      <c r="B51" s="55">
        <v>3.46</v>
      </c>
      <c r="C51" s="55">
        <v>1.78</v>
      </c>
      <c r="D51" s="55">
        <v>185.588</v>
      </c>
      <c r="E51" s="55">
        <v>0.558</v>
      </c>
      <c r="F51" s="58" t="s">
        <v>53</v>
      </c>
      <c r="G51" s="55">
        <v>3.96</v>
      </c>
      <c r="H51" s="55">
        <v>1.28</v>
      </c>
      <c r="I51" s="55">
        <v>213.464</v>
      </c>
      <c r="J51" s="55">
        <v>0.557</v>
      </c>
      <c r="K51" s="75" t="s">
        <v>53</v>
      </c>
    </row>
    <row r="52" s="1" customFormat="1" spans="1:11">
      <c r="A52" s="59" t="s">
        <v>53</v>
      </c>
      <c r="B52" s="55">
        <v>3.47</v>
      </c>
      <c r="C52" s="55">
        <v>1.77</v>
      </c>
      <c r="D52" s="55">
        <v>186.146</v>
      </c>
      <c r="E52" s="55">
        <v>0.556</v>
      </c>
      <c r="F52" s="56" t="s">
        <v>53</v>
      </c>
      <c r="G52" s="55">
        <v>3.97</v>
      </c>
      <c r="H52" s="55">
        <v>1.27</v>
      </c>
      <c r="I52" s="55">
        <v>214.021</v>
      </c>
      <c r="J52" s="55">
        <v>0.558</v>
      </c>
      <c r="K52" s="73" t="s">
        <v>53</v>
      </c>
    </row>
    <row r="53" s="1" customFormat="1" spans="1:11">
      <c r="A53" s="59" t="s">
        <v>53</v>
      </c>
      <c r="B53" s="55">
        <v>3.48</v>
      </c>
      <c r="C53" s="55">
        <v>1.76</v>
      </c>
      <c r="D53" s="55">
        <v>186.702</v>
      </c>
      <c r="E53" s="55">
        <v>0.558</v>
      </c>
      <c r="F53" s="56" t="s">
        <v>53</v>
      </c>
      <c r="G53" s="55">
        <v>3.98</v>
      </c>
      <c r="H53" s="55">
        <v>1.26</v>
      </c>
      <c r="I53" s="55">
        <v>214.579</v>
      </c>
      <c r="J53" s="55">
        <v>0.558</v>
      </c>
      <c r="K53" s="73" t="s">
        <v>53</v>
      </c>
    </row>
    <row r="54" s="1" customFormat="1" spans="1:11">
      <c r="A54" s="68" t="s">
        <v>53</v>
      </c>
      <c r="B54" s="69">
        <v>3.49</v>
      </c>
      <c r="C54" s="69">
        <v>1.75</v>
      </c>
      <c r="D54" s="69">
        <v>187.26</v>
      </c>
      <c r="E54" s="69">
        <v>0.557</v>
      </c>
      <c r="F54" s="70" t="s">
        <v>53</v>
      </c>
      <c r="G54" s="69">
        <v>3.99</v>
      </c>
      <c r="H54" s="69">
        <v>1.25</v>
      </c>
      <c r="I54" s="69">
        <v>215.137</v>
      </c>
      <c r="J54" s="69">
        <v>0.558</v>
      </c>
      <c r="K54" s="76" t="s">
        <v>53</v>
      </c>
    </row>
    <row r="55" s="1" customFormat="1" spans="1:11">
      <c r="A55" s="3" t="s">
        <v>662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9.75" customHeight="1" spans="1:11">
      <c r="A56" s="71" t="s">
        <v>676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</row>
  </sheetData>
  <mergeCells count="9">
    <mergeCell ref="A1:K1"/>
    <mergeCell ref="A2:K2"/>
    <mergeCell ref="A55:K55"/>
    <mergeCell ref="A56:K56"/>
    <mergeCell ref="A4:A9"/>
    <mergeCell ref="A15:A23"/>
    <mergeCell ref="A24:A33"/>
    <mergeCell ref="A34:A35"/>
    <mergeCell ref="A46:A4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" sqref="$A1:$XFD1048576"/>
    </sheetView>
  </sheetViews>
  <sheetFormatPr defaultColWidth="9" defaultRowHeight="13.8"/>
  <cols>
    <col min="1" max="1" width="2.5" style="1" customWidth="1"/>
    <col min="2" max="2" width="8.25" style="1" customWidth="1"/>
    <col min="3" max="3" width="8.5" style="1" customWidth="1"/>
    <col min="4" max="4" width="10" style="1" customWidth="1"/>
    <col min="5" max="5" width="9.625" style="1" customWidth="1"/>
    <col min="6" max="6" width="3.125" style="1" customWidth="1"/>
    <col min="7" max="7" width="9" style="1" customWidth="1"/>
    <col min="8" max="8" width="8.125" style="1" customWidth="1"/>
    <col min="9" max="9" width="10" style="1" customWidth="1"/>
    <col min="10" max="10" width="9.5" style="1" customWidth="1"/>
    <col min="11" max="11" width="2.25" style="1" customWidth="1"/>
    <col min="12" max="16384" width="9" style="1"/>
  </cols>
  <sheetData>
    <row r="1" s="1" customFormat="1" ht="16.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15.75" customHeight="1" spans="1:11">
      <c r="A2" s="3" t="s">
        <v>677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1.75" customHeight="1" spans="1:11">
      <c r="A3" s="5" t="s">
        <v>678</v>
      </c>
      <c r="B3" s="6" t="s">
        <v>624</v>
      </c>
      <c r="C3" s="6" t="s">
        <v>625</v>
      </c>
      <c r="D3" s="6" t="s">
        <v>629</v>
      </c>
      <c r="E3" s="6" t="s">
        <v>627</v>
      </c>
      <c r="F3" s="6" t="s">
        <v>679</v>
      </c>
      <c r="G3" s="6" t="s">
        <v>624</v>
      </c>
      <c r="H3" s="6" t="s">
        <v>625</v>
      </c>
      <c r="I3" s="6" t="s">
        <v>629</v>
      </c>
      <c r="J3" s="6" t="s">
        <v>627</v>
      </c>
      <c r="K3" s="49" t="s">
        <v>53</v>
      </c>
    </row>
    <row r="4" s="1" customFormat="1" ht="16.5" customHeight="1" spans="1:11">
      <c r="A4" s="36" t="s">
        <v>53</v>
      </c>
      <c r="B4" s="8">
        <v>4</v>
      </c>
      <c r="C4" s="8">
        <v>1.24</v>
      </c>
      <c r="D4" s="9">
        <v>215.695</v>
      </c>
      <c r="E4" s="8">
        <v>0.558</v>
      </c>
      <c r="F4" s="10" t="s">
        <v>53</v>
      </c>
      <c r="G4" s="37">
        <v>4.5</v>
      </c>
      <c r="H4" s="37">
        <v>0.74</v>
      </c>
      <c r="I4" s="37">
        <v>243.259</v>
      </c>
      <c r="J4" s="37">
        <v>0.421</v>
      </c>
      <c r="K4" s="50"/>
    </row>
    <row r="5" s="1" customFormat="1" ht="12.75" customHeight="1" spans="1:11">
      <c r="A5" s="16" t="s">
        <v>53</v>
      </c>
      <c r="B5" s="11">
        <v>4.01</v>
      </c>
      <c r="C5" s="11">
        <v>1.23</v>
      </c>
      <c r="D5" s="12">
        <v>216.253</v>
      </c>
      <c r="E5" s="11">
        <v>0.558</v>
      </c>
      <c r="F5" s="13" t="s">
        <v>53</v>
      </c>
      <c r="G5" s="38">
        <v>4.51</v>
      </c>
      <c r="H5" s="38">
        <v>0.73</v>
      </c>
      <c r="I5" s="39">
        <v>243680</v>
      </c>
      <c r="J5" s="38">
        <v>0.39</v>
      </c>
      <c r="K5" s="17"/>
    </row>
    <row r="6" s="1" customFormat="1" ht="13.5" customHeight="1" spans="1:11">
      <c r="A6" s="16" t="s">
        <v>53</v>
      </c>
      <c r="B6" s="11">
        <v>4.02</v>
      </c>
      <c r="C6" s="11">
        <v>1.22</v>
      </c>
      <c r="D6" s="12">
        <v>216.811</v>
      </c>
      <c r="E6" s="11">
        <v>0.559</v>
      </c>
      <c r="F6" s="13" t="s">
        <v>53</v>
      </c>
      <c r="G6" s="39">
        <v>4520</v>
      </c>
      <c r="H6" s="38">
        <v>0.72</v>
      </c>
      <c r="I6" s="38">
        <v>244.07</v>
      </c>
      <c r="J6" s="38">
        <v>0.363</v>
      </c>
      <c r="K6" s="17"/>
    </row>
    <row r="7" s="1" customFormat="1" ht="13.5" customHeight="1" spans="1:11">
      <c r="A7" s="18" t="s">
        <v>53</v>
      </c>
      <c r="B7" s="11">
        <v>4.03</v>
      </c>
      <c r="C7" s="11">
        <v>1.21</v>
      </c>
      <c r="D7" s="12">
        <v>217.37</v>
      </c>
      <c r="E7" s="11">
        <v>0.557</v>
      </c>
      <c r="F7" s="14" t="s">
        <v>630</v>
      </c>
      <c r="G7" s="38">
        <v>4.53</v>
      </c>
      <c r="H7" s="38">
        <v>0.71</v>
      </c>
      <c r="I7" s="38">
        <v>244.433</v>
      </c>
      <c r="J7" s="38">
        <v>0.336</v>
      </c>
      <c r="K7" s="17"/>
    </row>
    <row r="8" s="1" customFormat="1" ht="13.5" customHeight="1" spans="1:11">
      <c r="A8" s="3" t="s">
        <v>630</v>
      </c>
      <c r="B8" s="11">
        <v>4.04</v>
      </c>
      <c r="C8" s="11">
        <v>1.2</v>
      </c>
      <c r="D8" s="12">
        <v>217.927</v>
      </c>
      <c r="E8" s="11">
        <v>0.559</v>
      </c>
      <c r="F8" s="13" t="s">
        <v>53</v>
      </c>
      <c r="G8" s="38">
        <v>4.54</v>
      </c>
      <c r="H8" s="38">
        <v>0.7</v>
      </c>
      <c r="I8" s="39">
        <v>244769</v>
      </c>
      <c r="J8" s="38">
        <v>0.31</v>
      </c>
      <c r="K8" s="17"/>
    </row>
    <row r="9" s="1" customFormat="1" ht="12.75" customHeight="1" spans="1:11">
      <c r="A9" s="16" t="s">
        <v>53</v>
      </c>
      <c r="B9" s="11">
        <v>4.05</v>
      </c>
      <c r="C9" s="11">
        <v>1.19</v>
      </c>
      <c r="D9" s="12">
        <v>218.486</v>
      </c>
      <c r="E9" s="11">
        <v>0.558</v>
      </c>
      <c r="F9" s="13" t="s">
        <v>53</v>
      </c>
      <c r="G9" s="38">
        <v>4.55</v>
      </c>
      <c r="H9" s="38">
        <v>0.69</v>
      </c>
      <c r="I9" s="39">
        <v>245079</v>
      </c>
      <c r="J9" s="38">
        <v>0.279</v>
      </c>
      <c r="K9" s="17"/>
    </row>
    <row r="10" s="1" customFormat="1" ht="12.75" customHeight="1" spans="1:11">
      <c r="A10" s="16" t="s">
        <v>53</v>
      </c>
      <c r="B10" s="11">
        <v>4.06</v>
      </c>
      <c r="C10" s="11">
        <v>1.18</v>
      </c>
      <c r="D10" s="12">
        <v>219.044</v>
      </c>
      <c r="E10" s="11">
        <v>0.559</v>
      </c>
      <c r="F10" s="13" t="s">
        <v>53</v>
      </c>
      <c r="G10" s="38">
        <v>4.56</v>
      </c>
      <c r="H10" s="38">
        <v>0.68</v>
      </c>
      <c r="I10" s="39">
        <v>245358</v>
      </c>
      <c r="J10" s="38">
        <v>0.243</v>
      </c>
      <c r="K10" s="17"/>
    </row>
    <row r="11" s="1" customFormat="1" ht="12.75" customHeight="1" spans="1:11">
      <c r="A11" s="16" t="s">
        <v>53</v>
      </c>
      <c r="B11" s="11">
        <v>4.07</v>
      </c>
      <c r="C11" s="11">
        <v>1.17</v>
      </c>
      <c r="D11" s="12">
        <v>219.603</v>
      </c>
      <c r="E11" s="11">
        <v>0.669</v>
      </c>
      <c r="F11" s="13" t="s">
        <v>53</v>
      </c>
      <c r="G11" s="39">
        <v>4570</v>
      </c>
      <c r="H11" s="38">
        <v>0.67</v>
      </c>
      <c r="I11" s="38">
        <v>245.601</v>
      </c>
      <c r="J11" s="38">
        <v>0.195</v>
      </c>
      <c r="K11" s="17"/>
    </row>
    <row r="12" s="1" customFormat="1" ht="12.75" customHeight="1" spans="1:11">
      <c r="A12" s="16" t="s">
        <v>53</v>
      </c>
      <c r="B12" s="11">
        <v>4.08</v>
      </c>
      <c r="C12" s="11">
        <v>1.16</v>
      </c>
      <c r="D12" s="12">
        <v>220.162</v>
      </c>
      <c r="E12" s="11">
        <v>0.557</v>
      </c>
      <c r="F12" s="13" t="s">
        <v>53</v>
      </c>
      <c r="G12" s="38">
        <v>4.58</v>
      </c>
      <c r="H12" s="38">
        <v>0.66</v>
      </c>
      <c r="I12" s="38">
        <v>245.796</v>
      </c>
      <c r="J12" s="38">
        <v>0.141</v>
      </c>
      <c r="K12" s="17"/>
    </row>
    <row r="13" s="1" customFormat="1" ht="13.5" customHeight="1" spans="1:11">
      <c r="A13" s="16" t="s">
        <v>53</v>
      </c>
      <c r="B13" s="11">
        <v>4.09</v>
      </c>
      <c r="C13" s="11">
        <v>1.15</v>
      </c>
      <c r="D13" s="12">
        <v>220.719</v>
      </c>
      <c r="E13" s="11">
        <v>0.559</v>
      </c>
      <c r="F13" s="13" t="s">
        <v>53</v>
      </c>
      <c r="G13" s="38">
        <v>4.59</v>
      </c>
      <c r="H13" s="38">
        <v>0.65</v>
      </c>
      <c r="I13" s="38">
        <v>245.937</v>
      </c>
      <c r="J13" s="38">
        <v>0.077</v>
      </c>
      <c r="K13" s="17"/>
    </row>
    <row r="14" s="1" customFormat="1" ht="12.75" customHeight="1" spans="1:11">
      <c r="A14" s="16" t="s">
        <v>53</v>
      </c>
      <c r="B14" s="17"/>
      <c r="C14" s="17"/>
      <c r="D14" s="17"/>
      <c r="E14" s="17"/>
      <c r="F14" s="13" t="s">
        <v>53</v>
      </c>
      <c r="G14" s="17"/>
      <c r="H14" s="17"/>
      <c r="I14" s="17"/>
      <c r="J14" s="17"/>
      <c r="K14" s="17"/>
    </row>
    <row r="15" s="1" customFormat="1" ht="12.75" customHeight="1" spans="1:11">
      <c r="A15" s="16" t="s">
        <v>53</v>
      </c>
      <c r="B15" s="11">
        <v>4.1</v>
      </c>
      <c r="C15" s="11">
        <v>1.14</v>
      </c>
      <c r="D15" s="12">
        <v>221.278</v>
      </c>
      <c r="E15" s="11">
        <v>0.558</v>
      </c>
      <c r="F15" s="13" t="s">
        <v>53</v>
      </c>
      <c r="G15" s="38">
        <v>4.6</v>
      </c>
      <c r="H15" s="38">
        <v>0.64</v>
      </c>
      <c r="I15" s="38">
        <v>246.014</v>
      </c>
      <c r="J15" s="38">
        <v>0.019</v>
      </c>
      <c r="K15" s="17"/>
    </row>
    <row r="16" s="1" customFormat="1" ht="12.75" customHeight="1" spans="1:11">
      <c r="A16" s="16" t="s">
        <v>53</v>
      </c>
      <c r="B16" s="11">
        <v>4.11</v>
      </c>
      <c r="C16" s="11">
        <v>1.13</v>
      </c>
      <c r="D16" s="12">
        <v>221.836</v>
      </c>
      <c r="E16" s="11">
        <v>0.559</v>
      </c>
      <c r="F16" s="13" t="s">
        <v>53</v>
      </c>
      <c r="G16" s="39">
        <v>4610</v>
      </c>
      <c r="H16" s="38">
        <v>0.63</v>
      </c>
      <c r="I16" s="39">
        <v>246033</v>
      </c>
      <c r="J16" s="17"/>
      <c r="K16" s="17"/>
    </row>
    <row r="17" s="1" customFormat="1" ht="12.75" customHeight="1" spans="1:11">
      <c r="A17" s="16" t="s">
        <v>53</v>
      </c>
      <c r="B17" s="11">
        <v>4.12</v>
      </c>
      <c r="C17" s="11">
        <v>1.12</v>
      </c>
      <c r="D17" s="12">
        <v>222.395</v>
      </c>
      <c r="E17" s="11">
        <v>0.558</v>
      </c>
      <c r="F17" s="13" t="s">
        <v>53</v>
      </c>
      <c r="G17" s="17"/>
      <c r="H17" s="17"/>
      <c r="I17" s="17"/>
      <c r="J17" s="17"/>
      <c r="K17" s="17"/>
    </row>
    <row r="18" s="1" customFormat="1" ht="12.75" customHeight="1" spans="1:11">
      <c r="A18" s="16" t="s">
        <v>53</v>
      </c>
      <c r="B18" s="11">
        <v>4.13</v>
      </c>
      <c r="C18" s="11">
        <v>1.11</v>
      </c>
      <c r="D18" s="12">
        <v>222.953</v>
      </c>
      <c r="E18" s="11">
        <v>0.559</v>
      </c>
      <c r="F18" s="13" t="s">
        <v>53</v>
      </c>
      <c r="G18" s="17"/>
      <c r="H18" s="17"/>
      <c r="I18" s="17"/>
      <c r="J18" s="17"/>
      <c r="K18" s="32" t="s">
        <v>53</v>
      </c>
    </row>
    <row r="19" s="1" customFormat="1" ht="13.5" customHeight="1" spans="1:11">
      <c r="A19" s="16" t="s">
        <v>53</v>
      </c>
      <c r="B19" s="11">
        <v>4.14</v>
      </c>
      <c r="C19" s="11">
        <v>1.1</v>
      </c>
      <c r="D19" s="12">
        <v>223.512</v>
      </c>
      <c r="E19" s="11">
        <v>0.558</v>
      </c>
      <c r="F19" s="13" t="s">
        <v>53</v>
      </c>
      <c r="G19" s="17"/>
      <c r="H19" s="17"/>
      <c r="I19" s="17"/>
      <c r="J19" s="17"/>
      <c r="K19" s="32" t="s">
        <v>53</v>
      </c>
    </row>
    <row r="20" s="1" customFormat="1" ht="12.75" customHeight="1" spans="1:11">
      <c r="A20" s="16" t="s">
        <v>53</v>
      </c>
      <c r="B20" s="11">
        <v>4.15</v>
      </c>
      <c r="C20" s="11">
        <v>1.09</v>
      </c>
      <c r="D20" s="12">
        <v>224.07</v>
      </c>
      <c r="E20" s="11">
        <v>0.558</v>
      </c>
      <c r="F20" s="17"/>
      <c r="G20" s="17"/>
      <c r="H20" s="17"/>
      <c r="I20" s="17"/>
      <c r="J20" s="17"/>
      <c r="K20" s="32" t="s">
        <v>53</v>
      </c>
    </row>
    <row r="21" s="1" customFormat="1" ht="13.5" customHeight="1" spans="1:11">
      <c r="A21" s="16" t="s">
        <v>53</v>
      </c>
      <c r="B21" s="11">
        <v>4.16</v>
      </c>
      <c r="C21" s="11">
        <v>1.08</v>
      </c>
      <c r="D21" s="12">
        <v>224.628</v>
      </c>
      <c r="E21" s="11">
        <v>0.559</v>
      </c>
      <c r="F21" s="13" t="s">
        <v>53</v>
      </c>
      <c r="G21" s="17"/>
      <c r="H21" s="17"/>
      <c r="I21" s="17"/>
      <c r="J21" s="17"/>
      <c r="K21" s="17"/>
    </row>
    <row r="22" s="1" customFormat="1" ht="13.5" customHeight="1" spans="1:11">
      <c r="A22" s="3" t="s">
        <v>630</v>
      </c>
      <c r="B22" s="11">
        <v>4.17</v>
      </c>
      <c r="C22" s="11">
        <v>1.07</v>
      </c>
      <c r="D22" s="12">
        <v>225.187</v>
      </c>
      <c r="E22" s="11">
        <v>0.558</v>
      </c>
      <c r="F22" s="17"/>
      <c r="G22" s="17"/>
      <c r="H22" s="17"/>
      <c r="I22" s="17"/>
      <c r="J22" s="17"/>
      <c r="K22" s="14" t="s">
        <v>630</v>
      </c>
    </row>
    <row r="23" s="1" customFormat="1" ht="13.5" customHeight="1" spans="1:11">
      <c r="A23" s="26" t="s">
        <v>53</v>
      </c>
      <c r="B23" s="11">
        <v>4.18</v>
      </c>
      <c r="C23" s="11">
        <v>1.06</v>
      </c>
      <c r="D23" s="12">
        <v>225.745</v>
      </c>
      <c r="E23" s="11">
        <v>0.559</v>
      </c>
      <c r="F23" s="17"/>
      <c r="G23" s="17"/>
      <c r="H23" s="17"/>
      <c r="I23" s="17"/>
      <c r="J23" s="17"/>
      <c r="K23" s="33" t="s">
        <v>53</v>
      </c>
    </row>
    <row r="24" s="1" customFormat="1" ht="13.5" customHeight="1" spans="1:11">
      <c r="A24" s="16" t="s">
        <v>53</v>
      </c>
      <c r="B24" s="11">
        <v>4.19</v>
      </c>
      <c r="C24" s="11">
        <v>1.05</v>
      </c>
      <c r="D24" s="12">
        <v>226.304</v>
      </c>
      <c r="E24" s="11">
        <v>0.558</v>
      </c>
      <c r="F24" s="17"/>
      <c r="G24" s="17"/>
      <c r="H24" s="17"/>
      <c r="I24" s="17"/>
      <c r="J24" s="17"/>
      <c r="K24" s="32" t="s">
        <v>53</v>
      </c>
    </row>
    <row r="25" s="1" customFormat="1" ht="12.75" customHeight="1" spans="1:11">
      <c r="A25" s="16" t="s">
        <v>53</v>
      </c>
      <c r="B25" s="17"/>
      <c r="C25" s="17"/>
      <c r="D25" s="17"/>
      <c r="E25" s="17"/>
      <c r="F25" s="17"/>
      <c r="G25" s="17"/>
      <c r="H25" s="17"/>
      <c r="I25" s="17"/>
      <c r="J25" s="17"/>
      <c r="K25" s="32" t="s">
        <v>53</v>
      </c>
    </row>
    <row r="26" s="1" customFormat="1" ht="12.75" customHeight="1" spans="1:11">
      <c r="A26" s="16" t="s">
        <v>53</v>
      </c>
      <c r="B26" s="11">
        <v>4.2</v>
      </c>
      <c r="C26" s="11">
        <v>1.04</v>
      </c>
      <c r="D26" s="12">
        <v>226.862</v>
      </c>
      <c r="E26" s="11">
        <v>0.559</v>
      </c>
      <c r="F26" s="17"/>
      <c r="G26" s="17"/>
      <c r="H26" s="17"/>
      <c r="I26" s="17"/>
      <c r="J26" s="17"/>
      <c r="K26" s="32" t="s">
        <v>53</v>
      </c>
    </row>
    <row r="27" s="1" customFormat="1" ht="12.75" customHeight="1" spans="1:11">
      <c r="A27" s="16" t="s">
        <v>53</v>
      </c>
      <c r="B27" s="11">
        <v>4.21</v>
      </c>
      <c r="C27" s="11">
        <v>1.03</v>
      </c>
      <c r="D27" s="12">
        <v>227.421</v>
      </c>
      <c r="E27" s="11">
        <v>0.559</v>
      </c>
      <c r="F27" s="17"/>
      <c r="G27" s="17"/>
      <c r="H27" s="17"/>
      <c r="I27" s="17"/>
      <c r="J27" s="17"/>
      <c r="K27" s="32" t="s">
        <v>53</v>
      </c>
    </row>
    <row r="28" s="1" customFormat="1" ht="12.75" customHeight="1" spans="1:11">
      <c r="A28" s="16" t="s">
        <v>53</v>
      </c>
      <c r="B28" s="11">
        <v>4.22</v>
      </c>
      <c r="C28" s="11">
        <v>1.02</v>
      </c>
      <c r="D28" s="12">
        <v>227.98</v>
      </c>
      <c r="E28" s="11">
        <v>0.558</v>
      </c>
      <c r="F28" s="17"/>
      <c r="G28" s="17"/>
      <c r="H28" s="17"/>
      <c r="I28" s="17"/>
      <c r="J28" s="17"/>
      <c r="K28" s="32" t="s">
        <v>53</v>
      </c>
    </row>
    <row r="29" s="1" customFormat="1" ht="12.75" customHeight="1" spans="1:11">
      <c r="A29" s="16" t="s">
        <v>53</v>
      </c>
      <c r="B29" s="11">
        <v>4.23</v>
      </c>
      <c r="C29" s="11">
        <v>1.01</v>
      </c>
      <c r="D29" s="12">
        <v>228.538</v>
      </c>
      <c r="E29" s="11">
        <v>0.559</v>
      </c>
      <c r="F29" s="13" t="s">
        <v>53</v>
      </c>
      <c r="G29" s="17"/>
      <c r="H29" s="17"/>
      <c r="I29" s="17"/>
      <c r="J29" s="17"/>
      <c r="K29" s="17"/>
    </row>
    <row r="30" s="1" customFormat="1" ht="12.75" customHeight="1" spans="1:11">
      <c r="A30" s="16" t="s">
        <v>53</v>
      </c>
      <c r="B30" s="11">
        <v>4.24</v>
      </c>
      <c r="C30" s="11">
        <v>1</v>
      </c>
      <c r="D30" s="12">
        <v>229.097</v>
      </c>
      <c r="E30" s="11">
        <v>0.558</v>
      </c>
      <c r="F30" s="13" t="s">
        <v>53</v>
      </c>
      <c r="G30" s="17"/>
      <c r="H30" s="17"/>
      <c r="I30" s="17"/>
      <c r="J30" s="17"/>
      <c r="K30" s="32" t="s">
        <v>53</v>
      </c>
    </row>
    <row r="31" s="1" customFormat="1" ht="13.5" customHeight="1" spans="1:11">
      <c r="A31" s="16" t="s">
        <v>53</v>
      </c>
      <c r="B31" s="11">
        <v>4.25</v>
      </c>
      <c r="C31" s="11">
        <v>0.99</v>
      </c>
      <c r="D31" s="12">
        <v>229.655</v>
      </c>
      <c r="E31" s="11">
        <v>0.559</v>
      </c>
      <c r="F31" s="13" t="s">
        <v>53</v>
      </c>
      <c r="G31" s="17"/>
      <c r="H31" s="17"/>
      <c r="I31" s="17"/>
      <c r="J31" s="17"/>
      <c r="K31" s="32" t="s">
        <v>53</v>
      </c>
    </row>
    <row r="32" s="1" customFormat="1" ht="12.75" customHeight="1" spans="1:11">
      <c r="A32" s="16" t="s">
        <v>53</v>
      </c>
      <c r="B32" s="11">
        <v>4.26</v>
      </c>
      <c r="C32" s="11">
        <v>0.98</v>
      </c>
      <c r="D32" s="12">
        <v>230.214</v>
      </c>
      <c r="E32" s="11">
        <v>0.558</v>
      </c>
      <c r="F32" s="13" t="s">
        <v>53</v>
      </c>
      <c r="G32" s="17"/>
      <c r="H32" s="17"/>
      <c r="I32" s="17"/>
      <c r="J32" s="17"/>
      <c r="K32" s="32" t="s">
        <v>53</v>
      </c>
    </row>
    <row r="33" s="1" customFormat="1" ht="12.75" customHeight="1" spans="1:11">
      <c r="A33" s="16" t="s">
        <v>53</v>
      </c>
      <c r="B33" s="11">
        <v>4.27</v>
      </c>
      <c r="C33" s="11">
        <v>0.97</v>
      </c>
      <c r="D33" s="12">
        <v>230.772</v>
      </c>
      <c r="E33" s="11">
        <v>0.559</v>
      </c>
      <c r="F33" s="13" t="s">
        <v>53</v>
      </c>
      <c r="G33" s="17"/>
      <c r="H33" s="17"/>
      <c r="I33" s="17"/>
      <c r="J33" s="17"/>
      <c r="K33" s="32" t="s">
        <v>53</v>
      </c>
    </row>
    <row r="34" s="1" customFormat="1" ht="12.75" customHeight="1" spans="1:11">
      <c r="A34" s="16" t="s">
        <v>53</v>
      </c>
      <c r="B34" s="11">
        <v>4.28</v>
      </c>
      <c r="C34" s="11">
        <v>0.96</v>
      </c>
      <c r="D34" s="12">
        <v>231.331</v>
      </c>
      <c r="E34" s="11">
        <v>0.559</v>
      </c>
      <c r="F34" s="13" t="s">
        <v>53</v>
      </c>
      <c r="G34" s="17"/>
      <c r="H34" s="17"/>
      <c r="I34" s="17"/>
      <c r="J34" s="17"/>
      <c r="K34" s="32" t="s">
        <v>53</v>
      </c>
    </row>
    <row r="35" s="1" customFormat="1" ht="12.75" customHeight="1" spans="1:11">
      <c r="A35" s="3" t="s">
        <v>630</v>
      </c>
      <c r="B35" s="11">
        <v>4.29</v>
      </c>
      <c r="C35" s="11">
        <v>0.95</v>
      </c>
      <c r="D35" s="12">
        <v>231.89</v>
      </c>
      <c r="E35" s="11">
        <v>0.558</v>
      </c>
      <c r="F35" s="13" t="s">
        <v>53</v>
      </c>
      <c r="G35" s="17"/>
      <c r="H35" s="17"/>
      <c r="I35" s="17"/>
      <c r="J35" s="17"/>
      <c r="K35" s="17"/>
    </row>
    <row r="36" s="1" customFormat="1" ht="12.75" customHeight="1" spans="1:11">
      <c r="A36" s="3"/>
      <c r="B36" s="11"/>
      <c r="C36" s="11"/>
      <c r="D36" s="12"/>
      <c r="E36" s="11"/>
      <c r="F36" s="13" t="s">
        <v>53</v>
      </c>
      <c r="G36" s="17"/>
      <c r="H36" s="17"/>
      <c r="I36" s="17"/>
      <c r="J36" s="17"/>
      <c r="K36" s="17"/>
    </row>
    <row r="37" s="1" customFormat="1" ht="16.5" customHeight="1" spans="1:11">
      <c r="A37" s="16" t="s">
        <v>53</v>
      </c>
      <c r="B37" s="11">
        <v>4.3</v>
      </c>
      <c r="C37" s="11">
        <v>0.94</v>
      </c>
      <c r="D37" s="12">
        <v>232.448</v>
      </c>
      <c r="E37" s="11">
        <v>0.559</v>
      </c>
      <c r="F37" s="13" t="s">
        <v>53</v>
      </c>
      <c r="G37" s="17"/>
      <c r="H37" s="17"/>
      <c r="I37" s="17"/>
      <c r="J37" s="17"/>
      <c r="K37" s="17"/>
    </row>
    <row r="38" s="1" customFormat="1" ht="15.75" customHeight="1" spans="1:11">
      <c r="A38" s="3" t="s">
        <v>630</v>
      </c>
      <c r="B38" s="11">
        <v>4.31</v>
      </c>
      <c r="C38" s="11">
        <v>0.93</v>
      </c>
      <c r="D38" s="12">
        <v>233.007</v>
      </c>
      <c r="E38" s="11">
        <v>0.558</v>
      </c>
      <c r="F38" s="14" t="s">
        <v>630</v>
      </c>
      <c r="G38" s="17"/>
      <c r="H38" s="17"/>
      <c r="I38" s="17"/>
      <c r="J38" s="17"/>
      <c r="K38" s="32" t="s">
        <v>53</v>
      </c>
    </row>
    <row r="39" s="1" customFormat="1" ht="13.5" customHeight="1" spans="1:11">
      <c r="A39" s="16" t="s">
        <v>53</v>
      </c>
      <c r="B39" s="11">
        <v>4.32</v>
      </c>
      <c r="C39" s="11">
        <v>0.92</v>
      </c>
      <c r="D39" s="12">
        <v>233.565</v>
      </c>
      <c r="E39" s="11">
        <v>0.559</v>
      </c>
      <c r="F39" s="13" t="s">
        <v>53</v>
      </c>
      <c r="G39" s="17"/>
      <c r="H39" s="17"/>
      <c r="I39" s="17"/>
      <c r="J39" s="17"/>
      <c r="K39" s="17"/>
    </row>
    <row r="40" s="1" customFormat="1" ht="12.75" customHeight="1" spans="1:11">
      <c r="A40" s="16" t="s">
        <v>53</v>
      </c>
      <c r="B40" s="11">
        <v>4.33</v>
      </c>
      <c r="C40" s="11">
        <v>0.91</v>
      </c>
      <c r="D40" s="12">
        <v>234.124</v>
      </c>
      <c r="E40" s="11">
        <v>0.558</v>
      </c>
      <c r="F40" s="13" t="s">
        <v>53</v>
      </c>
      <c r="G40" s="17"/>
      <c r="H40" s="17"/>
      <c r="I40" s="17"/>
      <c r="J40" s="17"/>
      <c r="K40" s="17"/>
    </row>
    <row r="41" s="1" customFormat="1" ht="12.75" customHeight="1" spans="1:11">
      <c r="A41" s="16" t="s">
        <v>53</v>
      </c>
      <c r="B41" s="11">
        <v>4.34</v>
      </c>
      <c r="C41" s="11">
        <v>0.9</v>
      </c>
      <c r="D41" s="12">
        <v>234.682</v>
      </c>
      <c r="E41" s="11">
        <v>0.56</v>
      </c>
      <c r="F41" s="17"/>
      <c r="G41" s="17"/>
      <c r="H41" s="17"/>
      <c r="I41" s="17"/>
      <c r="J41" s="17"/>
      <c r="K41" s="17"/>
    </row>
    <row r="42" s="1" customFormat="1" ht="12.75" customHeight="1" spans="1:11">
      <c r="A42" s="16" t="s">
        <v>53</v>
      </c>
      <c r="B42" s="11">
        <v>4.35</v>
      </c>
      <c r="C42" s="11">
        <v>0.89</v>
      </c>
      <c r="D42" s="12">
        <v>235.242</v>
      </c>
      <c r="E42" s="11">
        <v>0.559</v>
      </c>
      <c r="F42" s="13" t="s">
        <v>53</v>
      </c>
      <c r="G42" s="17"/>
      <c r="H42" s="40" t="s">
        <v>612</v>
      </c>
      <c r="I42" s="40" t="s">
        <v>613</v>
      </c>
      <c r="J42" s="17"/>
      <c r="K42" s="17"/>
    </row>
    <row r="43" s="1" customFormat="1" ht="13.5" customHeight="1" spans="1:11">
      <c r="A43" s="16" t="s">
        <v>53</v>
      </c>
      <c r="B43" s="11">
        <v>4.36</v>
      </c>
      <c r="C43" s="11">
        <v>0.88</v>
      </c>
      <c r="D43" s="12">
        <v>235.801</v>
      </c>
      <c r="E43" s="11">
        <v>0.558</v>
      </c>
      <c r="F43" s="17"/>
      <c r="G43" s="41" t="s">
        <v>524</v>
      </c>
      <c r="H43" s="17"/>
      <c r="I43" s="17"/>
      <c r="J43" s="17"/>
      <c r="K43" s="17"/>
    </row>
    <row r="44" s="1" customFormat="1" ht="12.75" customHeight="1" spans="1:11">
      <c r="A44" s="16" t="s">
        <v>53</v>
      </c>
      <c r="B44" s="11">
        <v>4.37</v>
      </c>
      <c r="C44" s="11">
        <v>0.87</v>
      </c>
      <c r="D44" s="12">
        <v>236.359</v>
      </c>
      <c r="E44" s="11">
        <v>0.55</v>
      </c>
      <c r="F44" s="17"/>
      <c r="G44" s="17"/>
      <c r="H44" s="17"/>
      <c r="I44" s="17"/>
      <c r="J44" s="17"/>
      <c r="K44" s="17"/>
    </row>
    <row r="45" s="1" customFormat="1" ht="13.5" customHeight="1" spans="1:11">
      <c r="A45" s="42" t="s">
        <v>680</v>
      </c>
      <c r="B45" s="21">
        <v>4.38</v>
      </c>
      <c r="C45" s="21">
        <v>0.86</v>
      </c>
      <c r="D45" s="32">
        <v>236.918</v>
      </c>
      <c r="E45" s="11">
        <v>0.568</v>
      </c>
      <c r="F45" s="17"/>
      <c r="G45" s="32" t="s">
        <v>681</v>
      </c>
      <c r="H45" s="13" t="s">
        <v>682</v>
      </c>
      <c r="I45" s="13" t="s">
        <v>683</v>
      </c>
      <c r="J45" s="13" t="s">
        <v>684</v>
      </c>
      <c r="K45" s="17"/>
    </row>
    <row r="46" s="1" customFormat="1" ht="22.5" customHeight="1" spans="1:11">
      <c r="A46" s="3" t="s">
        <v>630</v>
      </c>
      <c r="B46" s="11">
        <v>4.39</v>
      </c>
      <c r="C46" s="11">
        <v>0.85</v>
      </c>
      <c r="D46" s="12">
        <v>237.476</v>
      </c>
      <c r="E46" s="11">
        <v>0.5</v>
      </c>
      <c r="F46" s="15" t="s">
        <v>53</v>
      </c>
      <c r="G46" s="17"/>
      <c r="H46" s="17"/>
      <c r="I46" s="17"/>
      <c r="J46" s="17"/>
      <c r="K46" s="17"/>
    </row>
    <row r="47" s="1" customFormat="1" ht="15.75" customHeight="1" spans="1:11">
      <c r="A47" s="16" t="s">
        <v>53</v>
      </c>
      <c r="B47" s="11">
        <v>4.4</v>
      </c>
      <c r="C47" s="11">
        <v>0.84</v>
      </c>
      <c r="D47" s="12">
        <v>238.035</v>
      </c>
      <c r="E47" s="11">
        <v>0.559</v>
      </c>
      <c r="F47" s="17"/>
      <c r="G47" s="17"/>
      <c r="H47" s="17"/>
      <c r="I47" s="17"/>
      <c r="J47" s="17"/>
      <c r="K47" s="17"/>
    </row>
    <row r="48" s="1" customFormat="1" ht="12.75" customHeight="1" spans="1:11">
      <c r="A48" s="16" t="s">
        <v>53</v>
      </c>
      <c r="B48" s="11">
        <v>4.41</v>
      </c>
      <c r="C48" s="11">
        <v>0.83</v>
      </c>
      <c r="D48" s="12">
        <v>238.594</v>
      </c>
      <c r="E48" s="13" t="s">
        <v>685</v>
      </c>
      <c r="F48" s="13" t="s">
        <v>53</v>
      </c>
      <c r="G48" s="17"/>
      <c r="H48" s="17"/>
      <c r="I48" s="17"/>
      <c r="J48" s="17"/>
      <c r="K48" s="17"/>
    </row>
    <row r="49" s="1" customFormat="1" ht="12.75" customHeight="1" spans="1:11">
      <c r="A49" s="16" t="s">
        <v>53</v>
      </c>
      <c r="B49" s="38">
        <v>4.42</v>
      </c>
      <c r="C49" s="38">
        <v>0.82</v>
      </c>
      <c r="D49" s="43">
        <v>239.153</v>
      </c>
      <c r="E49" s="38">
        <v>0.557</v>
      </c>
      <c r="F49" s="17"/>
      <c r="G49" s="17"/>
      <c r="H49" s="17"/>
      <c r="I49" s="17"/>
      <c r="J49" s="17"/>
      <c r="K49" s="17"/>
    </row>
    <row r="50" s="1" customFormat="1" ht="15.75" customHeight="1" spans="1:11">
      <c r="A50" s="16" t="s">
        <v>53</v>
      </c>
      <c r="B50" s="38">
        <v>4.43</v>
      </c>
      <c r="C50" s="38">
        <v>0.81</v>
      </c>
      <c r="D50" s="43">
        <v>239.71</v>
      </c>
      <c r="E50" s="38">
        <v>0.552</v>
      </c>
      <c r="F50" s="17"/>
      <c r="G50" s="17"/>
      <c r="H50" s="17"/>
      <c r="I50" s="17"/>
      <c r="J50" s="17"/>
      <c r="K50" s="17"/>
    </row>
    <row r="51" s="1" customFormat="1" ht="21" customHeight="1" spans="1:11">
      <c r="A51" s="3" t="s">
        <v>630</v>
      </c>
      <c r="B51" s="38">
        <v>4.44</v>
      </c>
      <c r="C51" s="38">
        <v>0.8</v>
      </c>
      <c r="D51" s="43">
        <v>240.262</v>
      </c>
      <c r="E51" s="38">
        <v>0.24</v>
      </c>
      <c r="F51" s="13" t="s">
        <v>53</v>
      </c>
      <c r="G51" s="17"/>
      <c r="H51" s="17"/>
      <c r="I51" s="17"/>
      <c r="J51" s="17"/>
      <c r="K51" s="17"/>
    </row>
    <row r="52" s="1" customFormat="1" ht="12.75" customHeight="1" spans="1:11">
      <c r="A52" s="16" t="s">
        <v>53</v>
      </c>
      <c r="B52" s="38">
        <v>4.45</v>
      </c>
      <c r="C52" s="38">
        <v>0.79</v>
      </c>
      <c r="D52" s="43">
        <v>240.806</v>
      </c>
      <c r="E52" s="44" t="s">
        <v>686</v>
      </c>
      <c r="F52" s="13" t="s">
        <v>53</v>
      </c>
      <c r="G52" s="17"/>
      <c r="H52" s="17"/>
      <c r="I52" s="17"/>
      <c r="J52" s="17"/>
      <c r="K52" s="17"/>
    </row>
    <row r="53" s="1" customFormat="1" ht="13.5" customHeight="1" spans="1:11">
      <c r="A53" s="16" t="s">
        <v>53</v>
      </c>
      <c r="B53" s="38">
        <v>4.46</v>
      </c>
      <c r="C53" s="38">
        <v>0.78</v>
      </c>
      <c r="D53" s="43">
        <v>241.334</v>
      </c>
      <c r="E53" s="38">
        <v>0.513</v>
      </c>
      <c r="F53" s="13" t="s">
        <v>53</v>
      </c>
      <c r="G53" s="17"/>
      <c r="H53" s="17"/>
      <c r="I53" s="17"/>
      <c r="J53" s="17"/>
      <c r="K53" s="17"/>
    </row>
    <row r="54" s="1" customFormat="1" ht="12.75" customHeight="1" spans="1:11">
      <c r="A54" s="16" t="s">
        <v>53</v>
      </c>
      <c r="B54" s="38">
        <v>4.47</v>
      </c>
      <c r="C54" s="38">
        <v>0.77</v>
      </c>
      <c r="D54" s="43">
        <v>241.847</v>
      </c>
      <c r="E54" s="38">
        <v>0.494</v>
      </c>
      <c r="F54" s="13" t="s">
        <v>53</v>
      </c>
      <c r="G54" s="17"/>
      <c r="H54" s="17"/>
      <c r="I54" s="17"/>
      <c r="J54" s="17"/>
      <c r="K54" s="17"/>
    </row>
    <row r="55" s="1" customFormat="1" ht="12.75" customHeight="1" spans="1:11">
      <c r="A55" s="16" t="s">
        <v>53</v>
      </c>
      <c r="B55" s="38">
        <v>4.48</v>
      </c>
      <c r="C55" s="38">
        <v>0.76</v>
      </c>
      <c r="D55" s="43">
        <v>242.341</v>
      </c>
      <c r="E55" s="38">
        <v>0.471</v>
      </c>
      <c r="F55" s="13" t="s">
        <v>53</v>
      </c>
      <c r="G55" s="17"/>
      <c r="H55" s="17"/>
      <c r="I55" s="17"/>
      <c r="J55" s="17"/>
      <c r="K55" s="17"/>
    </row>
    <row r="56" s="1" customFormat="1" ht="12.75" customHeight="1" spans="1:11">
      <c r="A56" s="27" t="s">
        <v>53</v>
      </c>
      <c r="B56" s="45">
        <v>4.49</v>
      </c>
      <c r="C56" s="45">
        <v>0.75</v>
      </c>
      <c r="D56" s="46">
        <v>242.812</v>
      </c>
      <c r="E56" s="45">
        <v>0.447</v>
      </c>
      <c r="F56" s="30" t="s">
        <v>53</v>
      </c>
      <c r="G56" s="47"/>
      <c r="H56" s="47"/>
      <c r="I56" s="47"/>
      <c r="J56" s="47"/>
      <c r="K56" s="35" t="s">
        <v>53</v>
      </c>
    </row>
    <row r="57" s="1" customFormat="1" ht="12.75" customHeight="1" spans="1:11">
      <c r="A57" s="3" t="s">
        <v>687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="1" customFormat="1" ht="9" customHeight="1" spans="1:11">
      <c r="A58" s="48" t="s">
        <v>688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</row>
  </sheetData>
  <mergeCells count="9">
    <mergeCell ref="A1:K1"/>
    <mergeCell ref="A2:K2"/>
    <mergeCell ref="A57:K57"/>
    <mergeCell ref="A58:K58"/>
    <mergeCell ref="A35:A36"/>
    <mergeCell ref="B35:B36"/>
    <mergeCell ref="C35:C36"/>
    <mergeCell ref="D35:D36"/>
    <mergeCell ref="E35:E3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$A1:$XFD1048576"/>
    </sheetView>
  </sheetViews>
  <sheetFormatPr defaultColWidth="9" defaultRowHeight="13.8"/>
  <cols>
    <col min="1" max="1" width="2.125" style="1" customWidth="1"/>
    <col min="2" max="2" width="8.125" style="1" customWidth="1"/>
    <col min="3" max="3" width="9" style="1"/>
    <col min="4" max="4" width="9.5" style="1" customWidth="1"/>
    <col min="5" max="5" width="9.125" style="1" customWidth="1"/>
    <col min="6" max="6" width="3.125" style="1" customWidth="1"/>
    <col min="7" max="7" width="8.5" style="1" customWidth="1"/>
    <col min="8" max="8" width="9" style="1"/>
    <col min="9" max="9" width="9.625" style="1" customWidth="1"/>
    <col min="10" max="10" width="9" style="1" customWidth="1"/>
    <col min="11" max="11" width="3" style="1" customWidth="1"/>
    <col min="12" max="16384" width="9" style="1"/>
  </cols>
  <sheetData>
    <row r="1" s="1" customFormat="1" ht="16.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3" t="s">
        <v>689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2.5" customHeight="1" spans="1:11">
      <c r="A3" s="4" t="s">
        <v>630</v>
      </c>
      <c r="B3" s="5" t="s">
        <v>624</v>
      </c>
      <c r="C3" s="6" t="s">
        <v>625</v>
      </c>
      <c r="D3" s="6" t="s">
        <v>629</v>
      </c>
      <c r="E3" s="6" t="s">
        <v>627</v>
      </c>
      <c r="F3" s="4" t="s">
        <v>630</v>
      </c>
      <c r="G3" s="6" t="s">
        <v>624</v>
      </c>
      <c r="H3" s="6" t="s">
        <v>625</v>
      </c>
      <c r="I3" s="6" t="s">
        <v>629</v>
      </c>
      <c r="J3" s="6" t="s">
        <v>627</v>
      </c>
      <c r="K3" s="6" t="s">
        <v>678</v>
      </c>
    </row>
    <row r="4" s="1" customFormat="1" ht="18" customHeight="1" spans="1:11">
      <c r="A4" s="7" t="s">
        <v>630</v>
      </c>
      <c r="B4" s="8">
        <v>3</v>
      </c>
      <c r="C4" s="8">
        <v>2.24</v>
      </c>
      <c r="D4" s="9">
        <v>191.002</v>
      </c>
      <c r="E4" s="8">
        <v>0.638</v>
      </c>
      <c r="F4" s="10" t="s">
        <v>53</v>
      </c>
      <c r="G4" s="8">
        <v>3.5</v>
      </c>
      <c r="H4" s="8">
        <v>1.74</v>
      </c>
      <c r="I4" s="9">
        <v>222.886</v>
      </c>
      <c r="J4" s="8">
        <v>0.638</v>
      </c>
      <c r="K4" s="31" t="s">
        <v>53</v>
      </c>
    </row>
    <row r="5" s="1" customFormat="1" ht="12.75" customHeight="1" spans="1:11">
      <c r="A5" s="7"/>
      <c r="B5" s="11">
        <v>3.01</v>
      </c>
      <c r="C5" s="11">
        <v>2.23</v>
      </c>
      <c r="D5" s="12">
        <v>191.64</v>
      </c>
      <c r="E5" s="11">
        <v>0.637</v>
      </c>
      <c r="F5" s="13" t="s">
        <v>53</v>
      </c>
      <c r="G5" s="11">
        <v>3.51</v>
      </c>
      <c r="H5" s="11">
        <v>1.73</v>
      </c>
      <c r="I5" s="12">
        <v>223.524</v>
      </c>
      <c r="J5" s="11">
        <v>0.637</v>
      </c>
      <c r="K5" s="32" t="s">
        <v>53</v>
      </c>
    </row>
    <row r="6" s="1" customFormat="1" ht="12.75" customHeight="1" spans="1:11">
      <c r="A6" s="14" t="s">
        <v>690</v>
      </c>
      <c r="B6" s="11">
        <v>3.02</v>
      </c>
      <c r="C6" s="11">
        <v>2.22</v>
      </c>
      <c r="D6" s="12">
        <v>192.277</v>
      </c>
      <c r="E6" s="11">
        <v>0.638</v>
      </c>
      <c r="F6" s="13" t="s">
        <v>53</v>
      </c>
      <c r="G6" s="11">
        <v>3.52</v>
      </c>
      <c r="H6" s="11">
        <v>1.72</v>
      </c>
      <c r="I6" s="12">
        <v>224.161</v>
      </c>
      <c r="J6" s="11">
        <v>0.638</v>
      </c>
      <c r="K6" s="32" t="s">
        <v>53</v>
      </c>
    </row>
    <row r="7" s="1" customFormat="1" ht="12.75" customHeight="1" spans="1:11">
      <c r="A7" s="14"/>
      <c r="B7" s="11">
        <v>3.03</v>
      </c>
      <c r="C7" s="11">
        <v>2.21</v>
      </c>
      <c r="D7" s="12">
        <v>192.915</v>
      </c>
      <c r="E7" s="11">
        <v>0.637</v>
      </c>
      <c r="F7" s="15" t="s">
        <v>53</v>
      </c>
      <c r="G7" s="11">
        <v>3.53</v>
      </c>
      <c r="H7" s="11">
        <v>1.71</v>
      </c>
      <c r="I7" s="12">
        <v>224.799</v>
      </c>
      <c r="J7" s="11">
        <v>0.638</v>
      </c>
      <c r="K7" s="32" t="s">
        <v>53</v>
      </c>
    </row>
    <row r="8" s="1" customFormat="1" ht="12.75" customHeight="1" spans="1:11">
      <c r="A8" s="14"/>
      <c r="B8" s="11">
        <v>3.04</v>
      </c>
      <c r="C8" s="11">
        <v>2.2</v>
      </c>
      <c r="D8" s="12">
        <v>193.552</v>
      </c>
      <c r="E8" s="11">
        <v>0.639</v>
      </c>
      <c r="F8" s="14" t="s">
        <v>630</v>
      </c>
      <c r="G8" s="11">
        <v>3.54</v>
      </c>
      <c r="H8" s="11">
        <v>1.7</v>
      </c>
      <c r="I8" s="12">
        <v>225.437</v>
      </c>
      <c r="J8" s="11">
        <v>0.638</v>
      </c>
      <c r="K8" s="14" t="s">
        <v>630</v>
      </c>
    </row>
    <row r="9" s="1" customFormat="1" ht="12.75" customHeight="1" spans="1:11">
      <c r="A9" s="14"/>
      <c r="B9" s="11">
        <v>3.05</v>
      </c>
      <c r="C9" s="11">
        <v>2.19</v>
      </c>
      <c r="D9" s="12">
        <v>194.191</v>
      </c>
      <c r="E9" s="11">
        <v>0.637</v>
      </c>
      <c r="F9" s="13" t="s">
        <v>53</v>
      </c>
      <c r="G9" s="11">
        <v>3.55</v>
      </c>
      <c r="H9" s="11">
        <v>1.69</v>
      </c>
      <c r="I9" s="12">
        <v>226.075</v>
      </c>
      <c r="J9" s="11">
        <v>0.637</v>
      </c>
      <c r="K9" s="33" t="s">
        <v>53</v>
      </c>
    </row>
    <row r="10" s="1" customFormat="1" ht="12.75" customHeight="1" spans="1:11">
      <c r="A10" s="16" t="s">
        <v>53</v>
      </c>
      <c r="B10" s="11">
        <v>3.06</v>
      </c>
      <c r="C10" s="11">
        <v>2.18</v>
      </c>
      <c r="D10" s="12">
        <v>194.828</v>
      </c>
      <c r="E10" s="11">
        <v>0.638</v>
      </c>
      <c r="F10" s="13" t="s">
        <v>53</v>
      </c>
      <c r="G10" s="11">
        <v>3.56</v>
      </c>
      <c r="H10" s="11">
        <v>1.68</v>
      </c>
      <c r="I10" s="12">
        <v>226.712</v>
      </c>
      <c r="J10" s="11">
        <v>0.638</v>
      </c>
      <c r="K10" s="32" t="s">
        <v>53</v>
      </c>
    </row>
    <row r="11" s="1" customFormat="1" ht="12.75" customHeight="1" spans="1:11">
      <c r="A11" s="16" t="s">
        <v>53</v>
      </c>
      <c r="B11" s="11">
        <v>3.07</v>
      </c>
      <c r="C11" s="11">
        <v>2.17</v>
      </c>
      <c r="D11" s="12">
        <v>195.466</v>
      </c>
      <c r="E11" s="11">
        <v>0.637</v>
      </c>
      <c r="F11" s="13" t="s">
        <v>53</v>
      </c>
      <c r="G11" s="11">
        <v>3.57</v>
      </c>
      <c r="H11" s="11">
        <v>1.67</v>
      </c>
      <c r="I11" s="12">
        <v>227.35</v>
      </c>
      <c r="J11" s="11">
        <v>0.638</v>
      </c>
      <c r="K11" s="32" t="s">
        <v>53</v>
      </c>
    </row>
    <row r="12" s="1" customFormat="1" ht="12.75" customHeight="1" spans="1:11">
      <c r="A12" s="16" t="s">
        <v>53</v>
      </c>
      <c r="B12" s="11">
        <v>3.08</v>
      </c>
      <c r="C12" s="11">
        <v>2.16</v>
      </c>
      <c r="D12" s="12">
        <v>196.103</v>
      </c>
      <c r="E12" s="11">
        <v>0.637</v>
      </c>
      <c r="F12" s="13" t="s">
        <v>53</v>
      </c>
      <c r="G12" s="11">
        <v>3.58</v>
      </c>
      <c r="H12" s="11">
        <v>1.66</v>
      </c>
      <c r="I12" s="12">
        <v>227.988</v>
      </c>
      <c r="J12" s="11">
        <v>0.637</v>
      </c>
      <c r="K12" s="32" t="s">
        <v>53</v>
      </c>
    </row>
    <row r="13" s="1" customFormat="1" spans="1:11">
      <c r="A13" s="16" t="s">
        <v>53</v>
      </c>
      <c r="B13" s="11">
        <v>3.09</v>
      </c>
      <c r="C13" s="11">
        <v>2.15</v>
      </c>
      <c r="D13" s="12">
        <v>196.74</v>
      </c>
      <c r="E13" s="11">
        <v>0.638</v>
      </c>
      <c r="F13" s="13" t="s">
        <v>53</v>
      </c>
      <c r="G13" s="11">
        <v>3.59</v>
      </c>
      <c r="H13" s="11">
        <v>1.65</v>
      </c>
      <c r="I13" s="12">
        <v>228.625</v>
      </c>
      <c r="J13" s="11">
        <v>0.638</v>
      </c>
      <c r="K13" s="32" t="s">
        <v>53</v>
      </c>
    </row>
    <row r="14" s="1" customFormat="1" ht="12.75" customHeight="1" spans="1:11">
      <c r="A14" s="16" t="s">
        <v>53</v>
      </c>
      <c r="B14" s="17"/>
      <c r="C14" s="17"/>
      <c r="D14" s="17"/>
      <c r="E14" s="17"/>
      <c r="F14" s="13" t="s">
        <v>53</v>
      </c>
      <c r="G14" s="17"/>
      <c r="H14" s="17"/>
      <c r="I14" s="17"/>
      <c r="J14" s="17"/>
      <c r="K14" s="32" t="s">
        <v>53</v>
      </c>
    </row>
    <row r="15" s="1" customFormat="1" ht="12.75" customHeight="1" spans="1:11">
      <c r="A15" s="14" t="s">
        <v>691</v>
      </c>
      <c r="B15" s="11">
        <v>3.1</v>
      </c>
      <c r="C15" s="11">
        <v>2.14</v>
      </c>
      <c r="D15" s="12">
        <v>197.378</v>
      </c>
      <c r="E15" s="11">
        <v>0.637</v>
      </c>
      <c r="F15" s="13" t="s">
        <v>53</v>
      </c>
      <c r="G15" s="11">
        <v>3.6</v>
      </c>
      <c r="H15" s="11">
        <v>1.64</v>
      </c>
      <c r="I15" s="12">
        <v>229.263</v>
      </c>
      <c r="J15" s="11">
        <v>0.638</v>
      </c>
      <c r="K15" s="32" t="s">
        <v>53</v>
      </c>
    </row>
    <row r="16" s="1" customFormat="1" ht="12.75" customHeight="1" spans="1:11">
      <c r="A16" s="14"/>
      <c r="B16" s="11">
        <v>3.11</v>
      </c>
      <c r="C16" s="11">
        <v>2.13</v>
      </c>
      <c r="D16" s="12">
        <v>198.015</v>
      </c>
      <c r="E16" s="11">
        <v>0.638</v>
      </c>
      <c r="F16" s="13" t="s">
        <v>53</v>
      </c>
      <c r="G16" s="11">
        <v>3.61</v>
      </c>
      <c r="H16" s="11">
        <v>1.63</v>
      </c>
      <c r="I16" s="12">
        <v>229.901</v>
      </c>
      <c r="J16" s="11">
        <v>0.638</v>
      </c>
      <c r="K16" s="32" t="s">
        <v>53</v>
      </c>
    </row>
    <row r="17" s="1" customFormat="1" ht="12.75" customHeight="1" spans="1:11">
      <c r="A17" s="14"/>
      <c r="B17" s="11">
        <v>3.12</v>
      </c>
      <c r="C17" s="11">
        <v>2.12</v>
      </c>
      <c r="D17" s="12">
        <v>198.653</v>
      </c>
      <c r="E17" s="11">
        <v>0.637</v>
      </c>
      <c r="F17" s="13" t="s">
        <v>53</v>
      </c>
      <c r="G17" s="11">
        <v>3.62</v>
      </c>
      <c r="H17" s="11">
        <v>1.62</v>
      </c>
      <c r="I17" s="12">
        <v>230.539</v>
      </c>
      <c r="J17" s="11">
        <v>0.637</v>
      </c>
      <c r="K17" s="32" t="s">
        <v>53</v>
      </c>
    </row>
    <row r="18" s="1" customFormat="1" ht="12.75" customHeight="1" spans="1:11">
      <c r="A18" s="14"/>
      <c r="B18" s="11">
        <v>3.13</v>
      </c>
      <c r="C18" s="11">
        <v>2.11</v>
      </c>
      <c r="D18" s="12">
        <v>199.29</v>
      </c>
      <c r="E18" s="11">
        <v>0.639</v>
      </c>
      <c r="F18" s="13" t="s">
        <v>53</v>
      </c>
      <c r="G18" s="11">
        <v>3.63</v>
      </c>
      <c r="H18" s="11">
        <v>1.61</v>
      </c>
      <c r="I18" s="12">
        <v>231.176</v>
      </c>
      <c r="J18" s="11">
        <v>0.638</v>
      </c>
      <c r="K18" s="32" t="s">
        <v>53</v>
      </c>
    </row>
    <row r="19" s="1" customFormat="1" ht="12.75" customHeight="1" spans="1:11">
      <c r="A19" s="14"/>
      <c r="B19" s="11">
        <v>3.14</v>
      </c>
      <c r="C19" s="11">
        <v>2.1</v>
      </c>
      <c r="D19" s="12">
        <v>199.929</v>
      </c>
      <c r="E19" s="11">
        <v>0.637</v>
      </c>
      <c r="F19" s="13" t="s">
        <v>53</v>
      </c>
      <c r="G19" s="11">
        <v>3.64</v>
      </c>
      <c r="H19" s="11">
        <v>1.6</v>
      </c>
      <c r="I19" s="12">
        <v>231.814</v>
      </c>
      <c r="J19" s="11">
        <v>0.638</v>
      </c>
      <c r="K19" s="32" t="s">
        <v>53</v>
      </c>
    </row>
    <row r="20" s="1" customFormat="1" ht="12.75" customHeight="1" spans="1:11">
      <c r="A20" s="14"/>
      <c r="B20" s="11">
        <v>3.15</v>
      </c>
      <c r="C20" s="11">
        <v>2.09</v>
      </c>
      <c r="D20" s="12">
        <v>200.566</v>
      </c>
      <c r="E20" s="11">
        <v>0.638</v>
      </c>
      <c r="F20" s="13" t="s">
        <v>53</v>
      </c>
      <c r="G20" s="11">
        <v>3.65</v>
      </c>
      <c r="H20" s="11">
        <v>1.59</v>
      </c>
      <c r="I20" s="12">
        <v>232.452</v>
      </c>
      <c r="J20" s="11">
        <v>0.638</v>
      </c>
      <c r="K20" s="32" t="s">
        <v>53</v>
      </c>
    </row>
    <row r="21" s="1" customFormat="1" ht="12.75" customHeight="1" spans="1:11">
      <c r="A21" s="18" t="s">
        <v>53</v>
      </c>
      <c r="B21" s="11">
        <v>3.16</v>
      </c>
      <c r="C21" s="11">
        <v>2.08</v>
      </c>
      <c r="D21" s="12">
        <v>201.204</v>
      </c>
      <c r="E21" s="11">
        <v>0.637</v>
      </c>
      <c r="F21" s="13" t="s">
        <v>53</v>
      </c>
      <c r="G21" s="11">
        <v>3.66</v>
      </c>
      <c r="H21" s="11">
        <v>1.58</v>
      </c>
      <c r="I21" s="12">
        <v>233.09</v>
      </c>
      <c r="J21" s="11">
        <v>0.637</v>
      </c>
      <c r="K21" s="32" t="s">
        <v>53</v>
      </c>
    </row>
    <row r="22" s="1" customFormat="1" ht="12.75" customHeight="1" spans="1:11">
      <c r="A22" s="14" t="s">
        <v>630</v>
      </c>
      <c r="B22" s="11">
        <v>3.17</v>
      </c>
      <c r="C22" s="11">
        <v>2.07</v>
      </c>
      <c r="D22" s="12">
        <v>201.841</v>
      </c>
      <c r="E22" s="11">
        <v>0.638</v>
      </c>
      <c r="F22" s="14" t="s">
        <v>630</v>
      </c>
      <c r="G22" s="11">
        <v>3.67</v>
      </c>
      <c r="H22" s="11">
        <v>1.57</v>
      </c>
      <c r="I22" s="12">
        <v>233.727</v>
      </c>
      <c r="J22" s="11">
        <v>0.638</v>
      </c>
      <c r="K22" s="14" t="s">
        <v>630</v>
      </c>
    </row>
    <row r="23" s="1" customFormat="1" ht="12.75" customHeight="1" spans="1:11">
      <c r="A23" s="16" t="s">
        <v>53</v>
      </c>
      <c r="B23" s="11">
        <v>3.18</v>
      </c>
      <c r="C23" s="11">
        <v>2.06</v>
      </c>
      <c r="D23" s="12">
        <v>202.479</v>
      </c>
      <c r="E23" s="11">
        <v>0.637</v>
      </c>
      <c r="F23" s="13" t="s">
        <v>53</v>
      </c>
      <c r="G23" s="11">
        <v>3.68</v>
      </c>
      <c r="H23" s="11">
        <v>1.56</v>
      </c>
      <c r="I23" s="12">
        <v>234.365</v>
      </c>
      <c r="J23" s="11">
        <v>0.638</v>
      </c>
      <c r="K23" s="32" t="s">
        <v>53</v>
      </c>
    </row>
    <row r="24" s="1" customFormat="1" ht="15.75" customHeight="1" spans="1:11">
      <c r="A24" s="16" t="s">
        <v>53</v>
      </c>
      <c r="B24" s="11">
        <v>3.19</v>
      </c>
      <c r="C24" s="11">
        <v>2.05</v>
      </c>
      <c r="D24" s="12">
        <v>203.116</v>
      </c>
      <c r="E24" s="11">
        <v>0.639</v>
      </c>
      <c r="F24" s="13" t="s">
        <v>53</v>
      </c>
      <c r="G24" s="11">
        <v>3.69</v>
      </c>
      <c r="H24" s="11">
        <v>1.55</v>
      </c>
      <c r="I24" s="12">
        <v>235.003</v>
      </c>
      <c r="J24" s="11">
        <v>0.638</v>
      </c>
      <c r="K24" s="32" t="s">
        <v>53</v>
      </c>
    </row>
    <row r="25" s="1" customFormat="1" ht="21.75" customHeight="1" spans="1:11">
      <c r="A25" s="14" t="s">
        <v>630</v>
      </c>
      <c r="B25" s="19">
        <v>3.2</v>
      </c>
      <c r="C25" s="19">
        <v>2.04</v>
      </c>
      <c r="D25" s="20">
        <v>203.755</v>
      </c>
      <c r="E25" s="11">
        <v>0.637</v>
      </c>
      <c r="F25" s="14" t="s">
        <v>630</v>
      </c>
      <c r="G25" s="19">
        <v>3.7</v>
      </c>
      <c r="H25" s="19">
        <v>1.54</v>
      </c>
      <c r="I25" s="20">
        <v>235.641</v>
      </c>
      <c r="J25" s="19">
        <v>0.637</v>
      </c>
      <c r="K25" s="14" t="s">
        <v>630</v>
      </c>
    </row>
    <row r="26" s="1" customFormat="1" ht="12.75" customHeight="1" spans="1:11">
      <c r="A26" s="16" t="s">
        <v>53</v>
      </c>
      <c r="B26" s="11">
        <v>3.21</v>
      </c>
      <c r="C26" s="11">
        <v>2.03</v>
      </c>
      <c r="D26" s="12">
        <v>204.392</v>
      </c>
      <c r="E26" s="11">
        <v>0.638</v>
      </c>
      <c r="F26" s="13" t="s">
        <v>53</v>
      </c>
      <c r="G26" s="11">
        <v>3.71</v>
      </c>
      <c r="H26" s="11">
        <v>1.53</v>
      </c>
      <c r="I26" s="12">
        <v>236.278</v>
      </c>
      <c r="J26" s="11">
        <v>0.639</v>
      </c>
      <c r="K26" s="32" t="s">
        <v>53</v>
      </c>
    </row>
    <row r="27" s="1" customFormat="1" ht="12.75" customHeight="1" spans="1:11">
      <c r="A27" s="16" t="s">
        <v>53</v>
      </c>
      <c r="B27" s="11">
        <v>3.22</v>
      </c>
      <c r="C27" s="11">
        <v>2.02</v>
      </c>
      <c r="D27" s="12">
        <v>205.03</v>
      </c>
      <c r="E27" s="11">
        <v>0.637</v>
      </c>
      <c r="F27" s="13" t="s">
        <v>53</v>
      </c>
      <c r="G27" s="11">
        <v>3.72</v>
      </c>
      <c r="H27" s="11">
        <v>1.52</v>
      </c>
      <c r="I27" s="12">
        <v>236.917</v>
      </c>
      <c r="J27" s="11">
        <v>0.637</v>
      </c>
      <c r="K27" s="32" t="s">
        <v>53</v>
      </c>
    </row>
    <row r="28" s="1" customFormat="1" ht="12.75" customHeight="1" spans="1:11">
      <c r="A28" s="16" t="s">
        <v>53</v>
      </c>
      <c r="B28" s="11">
        <v>3.23</v>
      </c>
      <c r="C28" s="11">
        <v>2.01</v>
      </c>
      <c r="D28" s="12">
        <v>205.667</v>
      </c>
      <c r="E28" s="11">
        <v>0.638</v>
      </c>
      <c r="F28" s="13" t="s">
        <v>53</v>
      </c>
      <c r="G28" s="11">
        <v>3.73</v>
      </c>
      <c r="H28" s="11">
        <v>1.51</v>
      </c>
      <c r="I28" s="12">
        <v>237.554</v>
      </c>
      <c r="J28" s="11">
        <v>0.638</v>
      </c>
      <c r="K28" s="32" t="s">
        <v>53</v>
      </c>
    </row>
    <row r="29" s="1" customFormat="1" ht="12.75" customHeight="1" spans="1:11">
      <c r="A29" s="16" t="s">
        <v>53</v>
      </c>
      <c r="B29" s="11">
        <v>3.24</v>
      </c>
      <c r="C29" s="11">
        <v>2</v>
      </c>
      <c r="D29" s="12">
        <v>206.305</v>
      </c>
      <c r="E29" s="11">
        <v>0.638</v>
      </c>
      <c r="F29" s="13" t="s">
        <v>53</v>
      </c>
      <c r="G29" s="11">
        <v>3.74</v>
      </c>
      <c r="H29" s="11">
        <v>1.5</v>
      </c>
      <c r="I29" s="12">
        <v>238.192</v>
      </c>
      <c r="J29" s="11">
        <v>0.637</v>
      </c>
      <c r="K29" s="32" t="s">
        <v>53</v>
      </c>
    </row>
    <row r="30" s="1" customFormat="1" ht="12.75" customHeight="1" spans="1:11">
      <c r="A30" s="16" t="s">
        <v>53</v>
      </c>
      <c r="B30" s="11">
        <v>3.25</v>
      </c>
      <c r="C30" s="11">
        <v>1.99</v>
      </c>
      <c r="D30" s="12">
        <v>206.943</v>
      </c>
      <c r="E30" s="11">
        <v>0.638</v>
      </c>
      <c r="F30" s="13" t="s">
        <v>53</v>
      </c>
      <c r="G30" s="11">
        <v>3.75</v>
      </c>
      <c r="H30" s="11">
        <v>1.49</v>
      </c>
      <c r="I30" s="12">
        <v>238.829</v>
      </c>
      <c r="J30" s="11">
        <v>0.639</v>
      </c>
      <c r="K30" s="32" t="s">
        <v>53</v>
      </c>
    </row>
    <row r="31" s="1" customFormat="1" ht="12.75" customHeight="1" spans="1:11">
      <c r="A31" s="14" t="s">
        <v>623</v>
      </c>
      <c r="B31" s="11">
        <v>3.26</v>
      </c>
      <c r="C31" s="11">
        <v>1.98</v>
      </c>
      <c r="D31" s="12">
        <v>207.581</v>
      </c>
      <c r="E31" s="11">
        <v>0.637</v>
      </c>
      <c r="F31" s="13" t="s">
        <v>53</v>
      </c>
      <c r="G31" s="11">
        <v>3.76</v>
      </c>
      <c r="H31" s="11">
        <v>1.48</v>
      </c>
      <c r="I31" s="12">
        <v>239.468</v>
      </c>
      <c r="J31" s="11">
        <v>0.637</v>
      </c>
      <c r="K31" s="32" t="s">
        <v>53</v>
      </c>
    </row>
    <row r="32" s="1" customFormat="1" ht="12.75" customHeight="1" spans="1:11">
      <c r="A32" s="14"/>
      <c r="B32" s="11">
        <v>3.27</v>
      </c>
      <c r="C32" s="11">
        <v>1.97</v>
      </c>
      <c r="D32" s="12">
        <v>208.218</v>
      </c>
      <c r="E32" s="11">
        <v>0.638</v>
      </c>
      <c r="F32" s="13" t="s">
        <v>53</v>
      </c>
      <c r="G32" s="11">
        <v>3.77</v>
      </c>
      <c r="H32" s="11">
        <v>1.47</v>
      </c>
      <c r="I32" s="12">
        <v>240.105</v>
      </c>
      <c r="J32" s="11">
        <v>0.638</v>
      </c>
      <c r="K32" s="32" t="s">
        <v>53</v>
      </c>
    </row>
    <row r="33" s="1" customFormat="1" ht="12.75" customHeight="1" spans="1:11">
      <c r="A33" s="14"/>
      <c r="B33" s="11">
        <v>3.28</v>
      </c>
      <c r="C33" s="11">
        <v>1.96</v>
      </c>
      <c r="D33" s="12">
        <v>208.856</v>
      </c>
      <c r="E33" s="11">
        <v>0.637</v>
      </c>
      <c r="F33" s="13" t="s">
        <v>53</v>
      </c>
      <c r="G33" s="11">
        <v>3.78</v>
      </c>
      <c r="H33" s="11">
        <v>1.46</v>
      </c>
      <c r="I33" s="12">
        <v>240.743</v>
      </c>
      <c r="J33" s="11">
        <v>0.637</v>
      </c>
      <c r="K33" s="32" t="s">
        <v>53</v>
      </c>
    </row>
    <row r="34" s="1" customFormat="1" ht="21" customHeight="1" spans="1:11">
      <c r="A34" s="14" t="s">
        <v>630</v>
      </c>
      <c r="B34" s="11">
        <v>3.29</v>
      </c>
      <c r="C34" s="11">
        <v>1.95</v>
      </c>
      <c r="D34" s="12">
        <v>209.493</v>
      </c>
      <c r="E34" s="11">
        <v>0.639</v>
      </c>
      <c r="F34" s="14" t="s">
        <v>630</v>
      </c>
      <c r="G34" s="11">
        <v>3.79</v>
      </c>
      <c r="H34" s="11">
        <v>1.45</v>
      </c>
      <c r="I34" s="12">
        <v>241.38</v>
      </c>
      <c r="J34" s="11">
        <v>0.639</v>
      </c>
      <c r="K34" s="14" t="s">
        <v>630</v>
      </c>
    </row>
    <row r="35" s="1" customFormat="1" ht="18" customHeight="1" spans="1:11">
      <c r="A35" s="16" t="s">
        <v>53</v>
      </c>
      <c r="B35" s="11">
        <v>3.3</v>
      </c>
      <c r="C35" s="11">
        <v>1.94</v>
      </c>
      <c r="D35" s="12">
        <v>210.132</v>
      </c>
      <c r="E35" s="11">
        <v>0.637</v>
      </c>
      <c r="F35" s="13" t="s">
        <v>53</v>
      </c>
      <c r="G35" s="11">
        <v>3.8</v>
      </c>
      <c r="H35" s="11">
        <v>1.44</v>
      </c>
      <c r="I35" s="12">
        <v>242.019</v>
      </c>
      <c r="J35" s="11">
        <v>0.637</v>
      </c>
      <c r="K35" s="32" t="s">
        <v>53</v>
      </c>
    </row>
    <row r="36" s="1" customFormat="1" ht="12.75" customHeight="1" spans="1:11">
      <c r="A36" s="18" t="s">
        <v>53</v>
      </c>
      <c r="B36" s="11">
        <v>3.31</v>
      </c>
      <c r="C36" s="11">
        <v>1.93</v>
      </c>
      <c r="D36" s="12">
        <v>210.769</v>
      </c>
      <c r="E36" s="11">
        <v>0.637</v>
      </c>
      <c r="F36" s="15" t="s">
        <v>53</v>
      </c>
      <c r="G36" s="11">
        <v>3.81</v>
      </c>
      <c r="H36" s="11">
        <v>1.43</v>
      </c>
      <c r="I36" s="12">
        <v>242.656</v>
      </c>
      <c r="J36" s="11">
        <v>0.637</v>
      </c>
      <c r="K36" s="34" t="s">
        <v>53</v>
      </c>
    </row>
    <row r="37" s="1" customFormat="1" spans="1:11">
      <c r="A37" s="14" t="s">
        <v>630</v>
      </c>
      <c r="B37" s="11">
        <v>3.32</v>
      </c>
      <c r="C37" s="11">
        <v>1.92</v>
      </c>
      <c r="D37" s="12">
        <v>211.406</v>
      </c>
      <c r="E37" s="11">
        <v>0.638</v>
      </c>
      <c r="F37" s="14" t="s">
        <v>630</v>
      </c>
      <c r="G37" s="11">
        <v>3.82</v>
      </c>
      <c r="H37" s="11">
        <v>1.42</v>
      </c>
      <c r="I37" s="12">
        <v>243.293</v>
      </c>
      <c r="J37" s="11">
        <v>0.639</v>
      </c>
      <c r="K37" s="14" t="s">
        <v>630</v>
      </c>
    </row>
    <row r="38" s="1" customFormat="1" ht="12.75" customHeight="1" spans="1:11">
      <c r="A38" s="16" t="s">
        <v>53</v>
      </c>
      <c r="B38" s="11">
        <v>3.33</v>
      </c>
      <c r="C38" s="11">
        <v>1.91</v>
      </c>
      <c r="D38" s="12">
        <v>212.044</v>
      </c>
      <c r="E38" s="11">
        <v>0.638</v>
      </c>
      <c r="F38" s="13" t="s">
        <v>53</v>
      </c>
      <c r="G38" s="11">
        <v>3.83</v>
      </c>
      <c r="H38" s="11">
        <v>1.41</v>
      </c>
      <c r="I38" s="12">
        <v>243.932</v>
      </c>
      <c r="J38" s="11">
        <v>0.637</v>
      </c>
      <c r="K38" s="32" t="s">
        <v>53</v>
      </c>
    </row>
    <row r="39" s="1" customFormat="1" ht="12.75" customHeight="1" spans="1:11">
      <c r="A39" s="16" t="s">
        <v>53</v>
      </c>
      <c r="B39" s="11">
        <v>3.34</v>
      </c>
      <c r="C39" s="11">
        <v>1.9</v>
      </c>
      <c r="D39" s="12">
        <v>212.682</v>
      </c>
      <c r="E39" s="11">
        <v>0.638</v>
      </c>
      <c r="F39" s="13" t="s">
        <v>53</v>
      </c>
      <c r="G39" s="11">
        <v>3.84</v>
      </c>
      <c r="H39" s="11">
        <v>1.4</v>
      </c>
      <c r="I39" s="12">
        <v>244.569</v>
      </c>
      <c r="J39" s="11">
        <v>0.638</v>
      </c>
      <c r="K39" s="32" t="s">
        <v>53</v>
      </c>
    </row>
    <row r="40" s="1" customFormat="1" ht="12.75" customHeight="1" spans="1:11">
      <c r="A40" s="16" t="s">
        <v>53</v>
      </c>
      <c r="B40" s="11">
        <v>3.35</v>
      </c>
      <c r="C40" s="11">
        <v>1.89</v>
      </c>
      <c r="D40" s="12">
        <v>213.32</v>
      </c>
      <c r="E40" s="11">
        <v>0.637</v>
      </c>
      <c r="F40" s="13" t="s">
        <v>53</v>
      </c>
      <c r="G40" s="21">
        <v>3.85</v>
      </c>
      <c r="H40" s="11">
        <v>1.39</v>
      </c>
      <c r="I40" s="32">
        <v>245.207</v>
      </c>
      <c r="J40" s="11">
        <v>0.637</v>
      </c>
      <c r="K40" s="32" t="s">
        <v>53</v>
      </c>
    </row>
    <row r="41" s="1" customFormat="1" ht="36.75" customHeight="1" spans="1:11">
      <c r="A41" s="16" t="s">
        <v>53</v>
      </c>
      <c r="B41" s="11">
        <v>3.36</v>
      </c>
      <c r="C41" s="22" t="s">
        <v>692</v>
      </c>
      <c r="D41" s="12">
        <v>213.957</v>
      </c>
      <c r="E41" s="11">
        <v>0.638</v>
      </c>
      <c r="F41" s="13" t="s">
        <v>53</v>
      </c>
      <c r="G41" s="13">
        <v>3.86</v>
      </c>
      <c r="H41" s="11">
        <v>1.38</v>
      </c>
      <c r="I41" s="32">
        <v>245.844</v>
      </c>
      <c r="J41" s="11">
        <v>0.639</v>
      </c>
      <c r="K41" s="32" t="s">
        <v>53</v>
      </c>
    </row>
    <row r="42" s="1" customFormat="1" ht="12.75" customHeight="1" spans="1:11">
      <c r="A42" s="16" t="s">
        <v>53</v>
      </c>
      <c r="B42" s="11">
        <v>3.37</v>
      </c>
      <c r="C42" s="11">
        <v>1.87</v>
      </c>
      <c r="D42" s="12">
        <v>214.595</v>
      </c>
      <c r="E42" s="11">
        <v>0.638</v>
      </c>
      <c r="F42" s="17"/>
      <c r="G42" s="11">
        <v>3.87</v>
      </c>
      <c r="H42" s="11">
        <v>1.37</v>
      </c>
      <c r="I42" s="12">
        <v>246.483</v>
      </c>
      <c r="J42" s="11">
        <v>0.637</v>
      </c>
      <c r="K42" s="17"/>
    </row>
    <row r="43" s="1" customFormat="1" ht="12.75" customHeight="1" spans="1:11">
      <c r="A43" s="16" t="s">
        <v>53</v>
      </c>
      <c r="B43" s="11">
        <v>3.38</v>
      </c>
      <c r="C43" s="11">
        <v>1.86</v>
      </c>
      <c r="D43" s="12">
        <v>215.233</v>
      </c>
      <c r="E43" s="11">
        <v>0.638</v>
      </c>
      <c r="F43" s="17"/>
      <c r="G43" s="11">
        <v>2.88</v>
      </c>
      <c r="H43" s="11">
        <v>1.36</v>
      </c>
      <c r="I43" s="12">
        <v>247.12</v>
      </c>
      <c r="J43" s="11">
        <v>0.638</v>
      </c>
      <c r="K43" s="32" t="s">
        <v>53</v>
      </c>
    </row>
    <row r="44" s="1" customFormat="1" ht="21.75" customHeight="1" spans="1:11">
      <c r="A44" s="14" t="s">
        <v>630</v>
      </c>
      <c r="B44" s="11">
        <v>3.39</v>
      </c>
      <c r="C44" s="11">
        <v>1.85</v>
      </c>
      <c r="D44" s="12">
        <v>215.871</v>
      </c>
      <c r="E44" s="11">
        <v>0.637</v>
      </c>
      <c r="F44" s="17"/>
      <c r="G44" s="23">
        <v>8.89</v>
      </c>
      <c r="H44" s="11">
        <v>1.35</v>
      </c>
      <c r="I44" s="12">
        <v>247.758</v>
      </c>
      <c r="J44" s="11">
        <v>0.638</v>
      </c>
      <c r="K44" s="14" t="s">
        <v>630</v>
      </c>
    </row>
    <row r="45" s="1" customFormat="1" ht="15.75" customHeight="1" spans="1:11">
      <c r="A45" s="16" t="s">
        <v>53</v>
      </c>
      <c r="B45" s="11">
        <v>3.4</v>
      </c>
      <c r="C45" s="11">
        <v>1.84</v>
      </c>
      <c r="D45" s="12">
        <v>216.508</v>
      </c>
      <c r="E45" s="13">
        <v>0.638</v>
      </c>
      <c r="F45" s="13" t="s">
        <v>53</v>
      </c>
      <c r="G45" s="11">
        <v>3</v>
      </c>
      <c r="H45" s="11">
        <v>1.34</v>
      </c>
      <c r="I45" s="12">
        <v>248.396</v>
      </c>
      <c r="J45" s="11">
        <v>0.638</v>
      </c>
      <c r="K45" s="32" t="s">
        <v>53</v>
      </c>
    </row>
    <row r="46" s="1" customFormat="1" ht="12.75" customHeight="1" spans="1:11">
      <c r="A46" s="14" t="s">
        <v>690</v>
      </c>
      <c r="B46" s="11">
        <v>3.41</v>
      </c>
      <c r="C46" s="11">
        <v>1.83</v>
      </c>
      <c r="D46" s="12">
        <v>217.146</v>
      </c>
      <c r="E46" s="13" t="s">
        <v>693</v>
      </c>
      <c r="F46" s="13" t="s">
        <v>53</v>
      </c>
      <c r="G46" s="11">
        <v>3.91</v>
      </c>
      <c r="H46" s="11">
        <v>1.33</v>
      </c>
      <c r="I46" s="12">
        <v>249.034</v>
      </c>
      <c r="J46" s="11">
        <v>0.637</v>
      </c>
      <c r="K46" s="32" t="s">
        <v>53</v>
      </c>
    </row>
    <row r="47" s="1" customFormat="1" ht="12.75" customHeight="1" spans="1:11">
      <c r="A47" s="14"/>
      <c r="B47" s="11">
        <v>3.42</v>
      </c>
      <c r="C47" s="11">
        <v>1.82</v>
      </c>
      <c r="D47" s="12">
        <v>217.784</v>
      </c>
      <c r="E47" s="11">
        <v>0.638</v>
      </c>
      <c r="F47" s="17"/>
      <c r="G47" s="11">
        <v>3.92</v>
      </c>
      <c r="H47" s="11">
        <v>1.32</v>
      </c>
      <c r="I47" s="12">
        <v>249.671</v>
      </c>
      <c r="J47" s="11">
        <v>0.639</v>
      </c>
      <c r="K47" s="32" t="s">
        <v>53</v>
      </c>
    </row>
    <row r="48" s="1" customFormat="1" ht="12.75" customHeight="1" spans="1:11">
      <c r="A48" s="14"/>
      <c r="B48" s="11">
        <v>3.43</v>
      </c>
      <c r="C48" s="11">
        <v>1.81</v>
      </c>
      <c r="D48" s="12">
        <v>218.422</v>
      </c>
      <c r="E48" s="11">
        <v>0.638</v>
      </c>
      <c r="F48" s="13" t="s">
        <v>53</v>
      </c>
      <c r="G48" s="24">
        <v>22930</v>
      </c>
      <c r="H48" s="11">
        <v>1.31</v>
      </c>
      <c r="I48" s="12">
        <v>250.31</v>
      </c>
      <c r="J48" s="11">
        <v>0.637</v>
      </c>
      <c r="K48" s="32" t="s">
        <v>53</v>
      </c>
    </row>
    <row r="49" s="1" customFormat="1" spans="1:11">
      <c r="A49" s="14"/>
      <c r="B49" s="11">
        <v>3.44</v>
      </c>
      <c r="C49" s="11">
        <v>1.8</v>
      </c>
      <c r="D49" s="12">
        <v>219.059</v>
      </c>
      <c r="E49" s="11">
        <v>0.638</v>
      </c>
      <c r="F49" s="25" t="s">
        <v>53</v>
      </c>
      <c r="G49" s="13" t="s">
        <v>694</v>
      </c>
      <c r="H49" s="11">
        <v>1.3</v>
      </c>
      <c r="I49" s="12">
        <v>250.947</v>
      </c>
      <c r="J49" s="11">
        <v>0.638</v>
      </c>
      <c r="K49" s="32" t="s">
        <v>53</v>
      </c>
    </row>
    <row r="50" s="1" customFormat="1" ht="12.75" customHeight="1" spans="1:11">
      <c r="A50" s="26" t="s">
        <v>53</v>
      </c>
      <c r="B50" s="11">
        <v>3.45</v>
      </c>
      <c r="C50" s="11">
        <v>1.79</v>
      </c>
      <c r="D50" s="12">
        <v>219.697</v>
      </c>
      <c r="E50" s="11">
        <v>0.638</v>
      </c>
      <c r="F50" s="25" t="s">
        <v>53</v>
      </c>
      <c r="G50" s="11">
        <v>3.95</v>
      </c>
      <c r="H50" s="11">
        <v>1.29</v>
      </c>
      <c r="I50" s="12">
        <v>251.585</v>
      </c>
      <c r="J50" s="11">
        <v>0.638</v>
      </c>
      <c r="K50" s="14" t="s">
        <v>630</v>
      </c>
    </row>
    <row r="51" s="1" customFormat="1" ht="12.75" customHeight="1" spans="1:11">
      <c r="A51" s="16" t="s">
        <v>53</v>
      </c>
      <c r="B51" s="11">
        <v>3.46</v>
      </c>
      <c r="C51" s="11">
        <v>1.78</v>
      </c>
      <c r="D51" s="12">
        <v>220.335</v>
      </c>
      <c r="E51" s="11">
        <v>0.638</v>
      </c>
      <c r="F51" s="13" t="s">
        <v>53</v>
      </c>
      <c r="G51" s="11">
        <v>3.96</v>
      </c>
      <c r="H51" s="11">
        <v>1.28</v>
      </c>
      <c r="I51" s="12">
        <v>252.223</v>
      </c>
      <c r="J51" s="11">
        <v>0.638</v>
      </c>
      <c r="K51" s="33" t="s">
        <v>53</v>
      </c>
    </row>
    <row r="52" s="1" customFormat="1" ht="12.75" customHeight="1" spans="1:11">
      <c r="A52" s="16" t="s">
        <v>53</v>
      </c>
      <c r="B52" s="11">
        <v>3.47</v>
      </c>
      <c r="C52" s="11">
        <v>1.77</v>
      </c>
      <c r="D52" s="12">
        <v>220.973</v>
      </c>
      <c r="E52" s="11">
        <v>0.637</v>
      </c>
      <c r="F52" s="13" t="s">
        <v>53</v>
      </c>
      <c r="G52" s="11">
        <v>3.97</v>
      </c>
      <c r="H52" s="11">
        <v>1.27</v>
      </c>
      <c r="I52" s="12">
        <v>252.861</v>
      </c>
      <c r="J52" s="11">
        <v>0.637</v>
      </c>
      <c r="K52" s="32" t="s">
        <v>53</v>
      </c>
    </row>
    <row r="53" s="1" customFormat="1" ht="12.75" customHeight="1" spans="1:11">
      <c r="A53" s="16" t="s">
        <v>53</v>
      </c>
      <c r="B53" s="11">
        <v>3.48</v>
      </c>
      <c r="C53" s="11">
        <v>1.76</v>
      </c>
      <c r="D53" s="12">
        <v>221.61</v>
      </c>
      <c r="E53" s="11">
        <v>0.638</v>
      </c>
      <c r="F53" s="13" t="s">
        <v>53</v>
      </c>
      <c r="G53" s="11">
        <v>3.98</v>
      </c>
      <c r="H53" s="11">
        <v>1.26</v>
      </c>
      <c r="I53" s="12">
        <v>253.498</v>
      </c>
      <c r="J53" s="11">
        <v>0.639</v>
      </c>
      <c r="K53" s="32" t="s">
        <v>53</v>
      </c>
    </row>
    <row r="54" s="1" customFormat="1" ht="12.75" customHeight="1" spans="1:11">
      <c r="A54" s="27" t="s">
        <v>53</v>
      </c>
      <c r="B54" s="28">
        <v>3.49</v>
      </c>
      <c r="C54" s="28">
        <v>1.75</v>
      </c>
      <c r="D54" s="29">
        <v>222.248</v>
      </c>
      <c r="E54" s="28">
        <v>0.638</v>
      </c>
      <c r="F54" s="30" t="s">
        <v>53</v>
      </c>
      <c r="G54" s="28">
        <v>3.99</v>
      </c>
      <c r="H54" s="28">
        <v>1.25</v>
      </c>
      <c r="I54" s="29">
        <v>254.137</v>
      </c>
      <c r="J54" s="28">
        <v>0.637</v>
      </c>
      <c r="K54" s="35" t="s">
        <v>53</v>
      </c>
    </row>
    <row r="55" s="1" customFormat="1" ht="12.75" customHeight="1" spans="1:11">
      <c r="A55" s="3" t="s">
        <v>695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12.75" customHeight="1" spans="1:11">
      <c r="A56" s="13" t="s">
        <v>696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</row>
  </sheetData>
  <mergeCells count="9">
    <mergeCell ref="A1:K1"/>
    <mergeCell ref="A2:K2"/>
    <mergeCell ref="A55:K55"/>
    <mergeCell ref="A56:K56"/>
    <mergeCell ref="A4:A5"/>
    <mergeCell ref="A6:A9"/>
    <mergeCell ref="A15:A20"/>
    <mergeCell ref="A31:A33"/>
    <mergeCell ref="A46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Sheet3</vt:lpstr>
      <vt:lpstr>Sheet2</vt:lpstr>
      <vt:lpstr>Sheet4</vt:lpstr>
      <vt:lpstr>Sheet5</vt:lpstr>
      <vt:lpstr>Sheet6</vt:lpstr>
      <vt:lpstr>原油计算</vt:lpstr>
      <vt:lpstr>Sheet8</vt:lpstr>
      <vt:lpstr>Sheet9</vt:lpstr>
      <vt:lpstr>Sheet10</vt:lpstr>
      <vt:lpstr>Sheet11</vt:lpstr>
      <vt:lpstr>Sheet12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SAKI</cp:lastModifiedBy>
  <dcterms:created xsi:type="dcterms:W3CDTF">2026-08-05T23:01:00Z</dcterms:created>
  <dcterms:modified xsi:type="dcterms:W3CDTF">2026-08-06T10:25:11Z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C1F88C1803854E91B48430EA648E23E2_13</vt:lpwstr>
  </property>
  <property fmtid="{D5CDD505-2E9C-101B-9397-08002B2CF9AE}" pid="3" name="KSOProductBuildVer">
    <vt:lpwstr>2052-11.1.0.10009</vt:lpwstr>
  </property>
  <property fmtid="{D5CDD505-2E9C-101B-9397-08002B2CF9AE}" pid="4" name="CalculationRule">
    <vt:i4>0</vt:i4>
  </property>
</Properties>
</file>