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timahsakinahchera\Desktop\"/>
    </mc:Choice>
  </mc:AlternateContent>
  <xr:revisionPtr revIDLastSave="0" documentId="13_ncr:1_{68A2D999-B520-4FBE-90FF-C87F955DC2E3}" xr6:coauthVersionLast="47" xr6:coauthVersionMax="47" xr10:uidLastSave="{00000000-0000-0000-0000-000000000000}"/>
  <bookViews>
    <workbookView xWindow="-110" yWindow="-110" windowWidth="19420" windowHeight="10420" activeTab="1" xr2:uid="{EF960E15-AC52-45EF-8E56-A9941F4DAAFC}"/>
  </bookViews>
  <sheets>
    <sheet name="Raw Data+ Formula Method" sheetId="1" r:id="rId1"/>
    <sheet name="Pivot Method" sheetId="3" r:id="rId2"/>
  </sheets>
  <definedNames>
    <definedName name="_xlchart.v1.0" hidden="1">'Raw Data+ Formula Method'!$D$3:$D$842</definedName>
    <definedName name="_xlchart.v1.1" hidden="1">'Raw Data+ Formula Method'!$D$3:$D$842</definedName>
    <definedName name="_xlchart.v1.2" hidden="1">'Raw Data+ Formula Method'!$D$3:$D$842</definedName>
    <definedName name="_xlchart.v1.3" hidden="1">'Raw Data+ Formula Method'!$D$3:$D$842</definedName>
    <definedName name="_xlchart.v1.4" hidden="1">'Raw Data+ Formula Method'!$D$3:$D$842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 a="1"/>
  <c r="L3" i="1" s="1"/>
  <c r="K3" i="1" a="1"/>
  <c r="K3" i="1" s="1"/>
  <c r="J3" i="1" a="1"/>
  <c r="J3" i="1" s="1"/>
  <c r="Z5" i="1" a="1"/>
  <c r="Z5" i="1" s="1"/>
  <c r="Z6" i="1" s="1" a="1"/>
  <c r="Z6" i="1" s="1"/>
  <c r="Y6" i="1" a="1"/>
  <c r="Y6" i="1" s="1"/>
  <c r="U7" i="1" a="1"/>
  <c r="U7" i="1" s="1"/>
  <c r="V7" i="1" s="1" a="1"/>
  <c r="V7" i="1" s="1"/>
  <c r="W7" i="1" s="1" a="1"/>
  <c r="W7" i="1" s="1"/>
  <c r="S3" i="1" a="1"/>
  <c r="S3" i="1" s="1"/>
  <c r="N6" i="1" a="1"/>
  <c r="N6" i="1" s="1"/>
  <c r="O6" i="1" s="1" a="1"/>
  <c r="O6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<sst xmlns="http://schemas.openxmlformats.org/spreadsheetml/2006/main" count="2639" uniqueCount="150">
  <si>
    <t>RAW DATA</t>
  </si>
  <si>
    <t>Industry</t>
  </si>
  <si>
    <t>Job Title</t>
  </si>
  <si>
    <t>City</t>
  </si>
  <si>
    <t>Avg. Salary</t>
  </si>
  <si>
    <t>YoY % Growth</t>
  </si>
  <si>
    <t>Technology</t>
  </si>
  <si>
    <t>Web Developer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</si>
  <si>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</si>
  <si>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</si>
  <si>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</si>
  <si>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</si>
  <si>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</si>
  <si>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</si>
  <si>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</si>
  <si>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</si>
  <si>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</si>
  <si>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</si>
  <si>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Web Designer</t>
  </si>
  <si>
    <t>UX Designer</t>
  </si>
  <si>
    <t>Technical Support</t>
  </si>
  <si>
    <t>Systems Engineer</t>
  </si>
  <si>
    <t>Solutions Architect</t>
  </si>
  <si>
    <t>Software Engineer</t>
  </si>
  <si>
    <t>Programmer Analyst</t>
  </si>
  <si>
    <t>Java Developer</t>
  </si>
  <si>
    <t>IT Manager</t>
  </si>
  <si>
    <t>Data Scientist</t>
  </si>
  <si>
    <t>Data Analyst</t>
  </si>
  <si>
    <t>Sales</t>
  </si>
  <si>
    <t>Sales Representative</t>
  </si>
  <si>
    <t>Sales Manager</t>
  </si>
  <si>
    <t>Retail</t>
  </si>
  <si>
    <t>Store Manager</t>
  </si>
  <si>
    <t>Retail Key Holder</t>
  </si>
  <si>
    <t>Cashier</t>
  </si>
  <si>
    <t>Buyer</t>
  </si>
  <si>
    <t>Real Estate</t>
  </si>
  <si>
    <t>Property Manager</t>
  </si>
  <si>
    <t>Professional Services</t>
  </si>
  <si>
    <t>Project Manager</t>
  </si>
  <si>
    <t>Program Manager</t>
  </si>
  <si>
    <t>Product Manager</t>
  </si>
  <si>
    <t>Office Manager</t>
  </si>
  <si>
    <t>Marketing Manager</t>
  </si>
  <si>
    <t>Customer Service Representative</t>
  </si>
  <si>
    <t>Customer Service Manager</t>
  </si>
  <si>
    <t>Consultant</t>
  </si>
  <si>
    <t>Communications Manager</t>
  </si>
  <si>
    <t>Business Development Manager</t>
  </si>
  <si>
    <t>Business Analyst</t>
  </si>
  <si>
    <t>Administrative Assistant</t>
  </si>
  <si>
    <t>Operations</t>
  </si>
  <si>
    <t>Security Officer</t>
  </si>
  <si>
    <t>Operations Manager</t>
  </si>
  <si>
    <t>Operations Analyst</t>
  </si>
  <si>
    <t>Media</t>
  </si>
  <si>
    <t>Technical Editor</t>
  </si>
  <si>
    <t>Producer</t>
  </si>
  <si>
    <t>Manufacturing</t>
  </si>
  <si>
    <t>Production Manager</t>
  </si>
  <si>
    <t>Process Engineer</t>
  </si>
  <si>
    <t>Material Handler</t>
  </si>
  <si>
    <t>Manufacturing Engineer</t>
  </si>
  <si>
    <t>Law</t>
  </si>
  <si>
    <t>Paralegal</t>
  </si>
  <si>
    <t>Attorney</t>
  </si>
  <si>
    <t>Labor</t>
  </si>
  <si>
    <t>Warehouse Associate</t>
  </si>
  <si>
    <t>Truck Driver</t>
  </si>
  <si>
    <t>Technician</t>
  </si>
  <si>
    <t>Maintenance Worker</t>
  </si>
  <si>
    <t>Maintenance Technician</t>
  </si>
  <si>
    <t>Machine Operator</t>
  </si>
  <si>
    <t>Delivery Driver</t>
  </si>
  <si>
    <t>Construction Laborer</t>
  </si>
  <si>
    <t>Human Resources</t>
  </si>
  <si>
    <t>Recruiter</t>
  </si>
  <si>
    <t>Human Resources Manager</t>
  </si>
  <si>
    <t>Health</t>
  </si>
  <si>
    <t>Registered Nurse</t>
  </si>
  <si>
    <t>Physical Therapist</t>
  </si>
  <si>
    <t>Pharmacy Technician</t>
  </si>
  <si>
    <t>Pharmacist</t>
  </si>
  <si>
    <t>Medical Technologist</t>
  </si>
  <si>
    <t>Medical Assistant</t>
  </si>
  <si>
    <t>Licensed Practical Nurse</t>
  </si>
  <si>
    <t>Emergency Medical Technician</t>
  </si>
  <si>
    <t>Certified Nursing Assistant</t>
  </si>
  <si>
    <t>Food Services</t>
  </si>
  <si>
    <t>Server</t>
  </si>
  <si>
    <t>Restaurant Manager</t>
  </si>
  <si>
    <t>Restaurant Cook</t>
  </si>
  <si>
    <t>Bartender</t>
  </si>
  <si>
    <t>Barista</t>
  </si>
  <si>
    <t>Finance</t>
  </si>
  <si>
    <t>Tax Manager</t>
  </si>
  <si>
    <t>Loan Officer</t>
  </si>
  <si>
    <t>Insurance Agent</t>
  </si>
  <si>
    <t>Financial Analyst</t>
  </si>
  <si>
    <t>Financial Advisor</t>
  </si>
  <si>
    <t>Claims Adjuster</t>
  </si>
  <si>
    <t>Bank Teller</t>
  </si>
  <si>
    <t>Accountant</t>
  </si>
  <si>
    <t>Engineering</t>
  </si>
  <si>
    <t>Quality Engineer</t>
  </si>
  <si>
    <t>Mechanical Engineer</t>
  </si>
  <si>
    <t>Field Engineer</t>
  </si>
  <si>
    <t>Electrical Engineer</t>
  </si>
  <si>
    <t>Design Engineer</t>
  </si>
  <si>
    <t>Civil Engineer</t>
  </si>
  <si>
    <t>Education</t>
  </si>
  <si>
    <t>Teacher</t>
  </si>
  <si>
    <t>Research Assistant</t>
  </si>
  <si>
    <t>Professor</t>
  </si>
  <si>
    <t>Design</t>
  </si>
  <si>
    <t>Graphic Designer</t>
  </si>
  <si>
    <t>LIST OF INDUSTRIES</t>
  </si>
  <si>
    <t>AVG. SALARY BY JOB &amp; INDUSTRY</t>
  </si>
  <si>
    <t>Industry:</t>
  </si>
  <si>
    <t>SALARY DISTRIBUTION</t>
  </si>
  <si>
    <t>Bin Description</t>
  </si>
  <si>
    <t>Upper Limit</t>
  </si>
  <si>
    <t># Jobs</t>
  </si>
  <si>
    <t>&lt;= $25,000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</si>
  <si>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</si>
  <si>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</si>
  <si>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</si>
  <si>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</si>
  <si>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</si>
  <si>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</si>
  <si>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&gt; $175,000</t>
  </si>
  <si>
    <t>SALARY DISTRIBUTION (DYNAMIC)</t>
  </si>
  <si>
    <t>Max:</t>
  </si>
  <si>
    <t>Step:</t>
  </si>
  <si>
    <t>AVG. JOB SALARY BY INDUSTRY &amp; CITY</t>
  </si>
  <si>
    <t>Row Labels</t>
  </si>
  <si>
    <t>Grand Total</t>
  </si>
  <si>
    <t>Sum of Avg. Salary</t>
  </si>
  <si>
    <t>Column Labels</t>
  </si>
  <si>
    <t>TOP INDUSTRIES BY GROWTH &amp; AVG. SALARY</t>
  </si>
  <si>
    <t>Average of Avg. Salary</t>
  </si>
  <si>
    <t>Average of YoY % Growth</t>
  </si>
  <si>
    <t>Count of Avg. Salary</t>
  </si>
  <si>
    <t>&lt;30000</t>
  </si>
  <si>
    <t>30000-59999</t>
  </si>
  <si>
    <t>60000-89999</t>
  </si>
  <si>
    <t>90000-119999</t>
  </si>
  <si>
    <t>120000-150000</t>
  </si>
  <si>
    <t>&gt;150000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</si>
</sst>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3" formatCode="_(* #,##0.00_);_(* \(#,##0.00\);_(* &quot;-&quot;??_);_(@_)"/>
    <numFmt numFmtId="164" formatCode="&quot;$&quot;#,##0"/>
    <numFmt numFmtId="165" formatCode="0.0%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5" fontId="4" fillId="0" borderId="0" xfId="2" applyNumberFormat="1" applyFont="1"/>
    <xf numFmtId="0" fontId="5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Continuous"/>
    </xf>
    <xf numFmtId="0" fontId="6" fillId="0" borderId="0" xfId="0" applyFont="1" applyAlignment="1">
      <alignment horizontal="right"/>
    </xf>
    <xf numFmtId="0" fontId="2" fillId="6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43" fontId="0" fillId="0" borderId="0" xfId="1" applyFont="1"/>
    <xf numFmtId="0" fontId="5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4" fillId="5" borderId="1" xfId="0" applyFont="1" applyFill="1" applyBorder="1"/>
    <xf numFmtId="166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165" fontId="4" fillId="0" borderId="0" xfId="2" applyNumberFormat="1" applyFont="1" applyFill="1"/>
    <xf numFmtId="166" fontId="8" fillId="0" borderId="0" xfId="0" applyNumberFormat="1" applyFont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7" fontId="0" fillId="0" borderId="0" xfId="0" applyNumberFormat="1"/>
    <xf numFmtId="0" fontId="5" fillId="4" borderId="0" xfId="0" applyFont="1" applyFill="1" applyAlignment="1">
      <alignment horizontal="center"/>
    </xf>
    <xf numFmtId="166" fontId="4" fillId="0" borderId="0" xfId="0" applyNumberFormat="1" applyFont="1"/>
    <xf numFmtId="10" fontId="4" fillId="0" borderId="0" xfId="2" applyNumberFormat="1" applyFont="1"/>
    <xf numFmtId="0" fontId="0" fillId="0" borderId="0" xfId="0" applyNumberFormat="1"/>
    <xf numFmtId="10" fontId="0" fillId="0" borderId="0" xfId="0" applyNumberFormat="1"/>
    <xf numFmtId="0" fontId="5" fillId="0" borderId="0" xfId="0" applyFont="1" applyFill="1" applyAlignment="1">
      <alignment horizontal="center"/>
    </xf>
    <xf numFmtId="0" fontId="0" fillId="0" borderId="0" xfId="0" applyFill="1"/>
    <xf numFmtId="7" fontId="0" fillId="0" borderId="0" xfId="0" applyNumberFormat="1" applyFill="1"/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theme="4" tint="0.39994506668294322"/>
        </patternFill>
      </fill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imah Sakinah Che Rahim" refreshedDate="45263.925103472226" createdVersion="8" refreshedVersion="8" minRefreshableVersion="3" recordCount="840" xr:uid="{889768A5-F007-49E7-BC8C-D61C08DAB13B}">
  <cacheSource type="worksheet">
    <worksheetSource ref="A2:E842" sheet="Raw Data+ Formula Method"/>
  </cacheSource>
  <cacheFields count="5">
    <cacheField name="Industry" numFmtId="0">
      <sharedItems count="17">
        <s v="Technology"/>
        <s v="Sales"/>
        <s v="Retail"/>
        <s v="Real Estate"/>
        <s v="Professional Services"/>
        <s v="Operations"/>
        <s v="Media"/>
        <s v="Manufacturing"/>
        <s v="Law"/>
        <s v="Labor"/>
        <s v="Human Resources"/>
        <s v="Health"/>
        <s v="Food Services"/>
        <s v="Finance"/>
        <s v="Engineering"/>
        <s v="Education"/>
        <s v="Design"/>
      </sharedItems>
    </cacheField>
    <cacheField name="Job Title" numFmtId="0">
      <sharedItems count="84">
        <s v="Web Developer"/>
        <s v="Web Designer"/>
        <s v="UX Designer"/>
        <s v="Technical Support"/>
        <s v="Systems Engineer"/>
        <s v="Solutions Architect"/>
        <s v="Software Engineer"/>
        <s v="Programmer Analyst"/>
        <s v="Java Developer"/>
        <s v="IT Manager"/>
        <s v="Data Scientist"/>
        <s v="Data Analyst"/>
        <s v="Sales Representative"/>
        <s v="Sales Manager"/>
        <s v="Store Manager"/>
        <s v="Retail Key Holder"/>
        <s v="Cashier"/>
        <s v="Buyer"/>
        <s v="Property Manager"/>
        <s v="Project Manager"/>
        <s v="Program Manager"/>
        <s v="Product Manager"/>
        <s v="Office Manager"/>
        <s v="Marketing Manager"/>
        <s v="Customer Service Representative"/>
        <s v="Customer Service Manager"/>
        <s v="Consultant"/>
        <s v="Communications Manager"/>
        <s v="Business Development Manager"/>
        <s v="Business Analyst"/>
        <s v="Administrative Assistant"/>
        <s v="Security Officer"/>
        <s v="Operations Manager"/>
        <s v="Operations Analyst"/>
        <s v="Technical Editor"/>
        <s v="Producer"/>
        <s v="Production Manager"/>
        <s v="Process Engineer"/>
        <s v="Material Handler"/>
        <s v="Manufacturing Engineer"/>
        <s v="Paralegal"/>
        <s v="Attorney"/>
        <s v="Warehouse Associate"/>
        <s v="Truck Driver"/>
        <s v="Technician"/>
        <s v="Maintenance Worker"/>
        <s v="Maintenance Technician"/>
        <s v="Machine Operator"/>
        <s v="Delivery Driver"/>
        <s v="Construction Laborer"/>
        <s v="Recruiter"/>
        <s v="Human Resources Manager"/>
        <s v="Registered Nurse"/>
        <s v="Physical Therapist"/>
        <s v="Pharmacy Technician"/>
        <s v="Pharmacist"/>
        <s v="Medical Technologist"/>
        <s v="Medical Assistant"/>
        <s v="Licensed Practical Nurse"/>
        <s v="Emergency Medical Technician"/>
        <s v="Certified Nursing Assistant"/>
        <s v="Server"/>
        <s v="Restaurant Manager"/>
        <s v="Restaurant Cook"/>
        <s v="Bartender"/>
        <s v="Barista"/>
        <s v="Tax Manager"/>
        <s v="Loan Officer"/>
        <s v="Insurance Agent"/>
        <s v="Financial Analyst"/>
        <s v="Financial Advisor"/>
        <s v="Claims Adjuster"/>
        <s v="Bank Teller"/>
        <s v="Accountant"/>
        <s v="Quality Engineer"/>
        <s v="Mechanical Engineer"/>
        <s v="Field Engineer"/>
        <s v="Electrical Engineer"/>
        <s v="Design Engineer"/>
        <s v="Civil Engineer"/>
        <s v="Teacher"/>
        <s v="Research Assistant"/>
        <s v="Professor"/>
        <s v="Graphic Designer"/>
      </sharedItems>
    </cacheField>
    <cacheField name="City" numFmtId="0">
      <sharedItems count="10">
        <s v="Atlanta"/>
        <s v="Boston"/>
        <s v="Chicago"/>
        <s v="Houston"/>
        <s v="Los Angeles"/>
        <s v="New York City"/>
        <s v="Philadelphia"/>
        <s v="San Francisco"/>
        <s v="Seattle"/>
        <s v="Washington DC"/>
      </sharedItems>
    </cacheField>
    <cacheField name="Avg. Salary" numFmtId="164">
      <sharedItems containsSemiMixedTypes="0" containsString="0" containsNumber="1" containsInteger="1" minValue="23119" maxValue="155654" count="835">
        <n v="77856"/>
        <n v="85334"/>
        <n v="78251"/>
        <n v="72252"/>
        <n v="82970"/>
        <n v="87284"/>
        <n v="74319"/>
        <n v="104640"/>
        <n v="89770"/>
        <n v="89420"/>
        <n v="61899"/>
        <n v="68300"/>
        <n v="64393"/>
        <n v="59430"/>
        <n v="65705"/>
        <n v="68077"/>
        <n v="58624"/>
        <n v="83150"/>
        <n v="67126"/>
        <n v="69062"/>
        <n v="85912"/>
        <n v="90980"/>
        <n v="84536"/>
        <n v="78309"/>
        <n v="93434"/>
        <n v="95097"/>
        <n v="79303"/>
        <n v="112133"/>
        <n v="101237"/>
        <n v="91979"/>
        <n v="46457"/>
        <n v="58646"/>
        <n v="53640"/>
        <n v="48978"/>
        <n v="55913"/>
        <n v="58419"/>
        <n v="51340"/>
        <n v="68588"/>
        <n v="55575"/>
        <n v="59011"/>
        <n v="82532"/>
        <n v="90553"/>
        <n v="85134"/>
        <n v="77991"/>
        <n v="94649"/>
        <n v="91868"/>
        <n v="83349"/>
        <n v="106969"/>
        <n v="95389"/>
        <n v="94236"/>
        <n v="121295"/>
        <n v="119592"/>
        <n v="118947"/>
        <n v="110532"/>
        <n v="124972"/>
        <n v="126424"/>
        <n v="117611"/>
        <n v="138842"/>
        <n v="124766"/>
        <n v="126983"/>
        <n v="88441"/>
        <n v="101261"/>
        <n v="91911"/>
        <n v="87232"/>
        <n v="103463"/>
        <n v="110695"/>
        <n v="89641"/>
        <n v="127511"/>
        <n v="118376"/>
        <n v="99587"/>
        <n v="76356"/>
        <n v="77801"/>
        <n v="77800"/>
        <n v="73416"/>
        <n v="83497"/>
        <n v="85597"/>
        <n v="76001"/>
        <n v="95660"/>
        <n v="88844"/>
        <n v="82165"/>
        <n v="81173"/>
        <n v="96405"/>
        <n v="84591"/>
        <n v="85300"/>
        <n v="90978"/>
        <n v="89942"/>
        <n v="83343"/>
        <n v="104358"/>
        <n v="92885"/>
        <n v="83775"/>
        <n v="102227"/>
        <n v="109715"/>
        <n v="105762"/>
        <n v="100939"/>
        <n v="112013"/>
        <n v="110035"/>
        <n v="102307"/>
        <n v="127397"/>
        <n v="112043"/>
        <n v="110420"/>
        <n v="103888"/>
        <n v="114210"/>
        <n v="105836"/>
        <n v="113651"/>
        <n v="121080"/>
        <n v="117373"/>
        <n v="105968"/>
        <n v="143513"/>
        <n v="128650"/>
        <n v="107966"/>
        <n v="67924"/>
        <n v="73836"/>
        <n v="67902"/>
        <n v="67419"/>
        <n v="75193"/>
        <n v="74828"/>
        <n v="67092"/>
        <n v="93617"/>
        <n v="75140"/>
        <n v="76103"/>
        <n v="52489"/>
        <n v="60360"/>
        <n v="53944"/>
        <n v="51178"/>
        <n v="57715"/>
        <n v="58812"/>
        <n v="54220"/>
        <n v="66561"/>
        <n v="56817"/>
        <n v="56571"/>
        <n v="70779"/>
        <n v="81242"/>
        <n v="75077"/>
        <n v="71627"/>
        <n v="78722"/>
        <n v="81653"/>
        <n v="72624"/>
        <n v="88851"/>
        <n v="78546"/>
        <n v="74992"/>
        <n v="53864"/>
        <n v="62037"/>
        <n v="56941"/>
        <n v="54052"/>
        <n v="64982"/>
        <n v="63145"/>
        <n v="56951"/>
        <n v="71087"/>
        <n v="62059"/>
        <n v="60261"/>
        <n v="30692"/>
        <n v="35854"/>
        <n v="32630"/>
        <n v="30421"/>
        <n v="35877"/>
        <n v="36448"/>
        <n v="31746"/>
        <n v="40228"/>
        <n v="36815"/>
        <n v="33792"/>
        <n v="27069"/>
        <n v="31808"/>
        <n v="29877"/>
        <n v="27330"/>
        <n v="32596"/>
        <n v="30943"/>
        <n v="27921"/>
        <n v="36210"/>
        <n v="35947"/>
        <n v="29918"/>
        <n v="61497"/>
        <n v="63084"/>
        <n v="66461"/>
        <n v="62121"/>
        <n v="66686"/>
        <n v="74162"/>
        <n v="62027"/>
        <n v="82052"/>
        <n v="71037"/>
        <n v="63293"/>
        <n v="59301"/>
        <n v="71284"/>
        <n v="63154"/>
        <n v="58706"/>
        <n v="67410"/>
        <n v="72101"/>
        <n v="63026"/>
        <n v="78074"/>
        <n v="68113"/>
        <n v="68899"/>
        <n v="81303"/>
        <n v="85609"/>
        <n v="82974"/>
        <n v="86315"/>
        <n v="88339"/>
        <n v="90081"/>
        <n v="80660"/>
        <n v="100082"/>
        <n v="87868"/>
        <n v="91271"/>
        <n v="82334"/>
        <n v="87490"/>
        <n v="83683"/>
        <n v="79079"/>
        <n v="92012"/>
        <n v="91567"/>
        <n v="81182"/>
        <n v="105386"/>
        <n v="99098"/>
        <n v="98359"/>
        <n v="104547"/>
        <n v="113681"/>
        <n v="106911"/>
        <n v="103741"/>
        <n v="111457"/>
        <n v="115929"/>
        <n v="100355"/>
        <n v="137309"/>
        <n v="118766"/>
        <n v="114090"/>
        <n v="49934"/>
        <n v="61398"/>
        <n v="54387"/>
        <n v="52777"/>
        <n v="60436"/>
        <n v="60504"/>
        <n v="54668"/>
        <n v="70936"/>
        <n v="60655"/>
        <n v="58964"/>
        <n v="77678"/>
        <n v="86684"/>
        <n v="83120"/>
        <n v="75676"/>
        <n v="87802"/>
        <n v="87815"/>
        <n v="79608"/>
        <n v="105933"/>
        <n v="90870"/>
        <n v="81478"/>
        <n v="39546"/>
        <n v="47664"/>
        <n v="43184"/>
        <n v="39236"/>
        <n v="46030"/>
        <n v="45664"/>
        <n v="42493"/>
        <n v="52146"/>
        <n v="46851"/>
        <n v="43828"/>
        <n v="55740"/>
        <n v="62183"/>
        <n v="61757"/>
        <n v="55529"/>
        <n v="64616"/>
        <n v="63396"/>
        <n v="57532"/>
        <n v="73869"/>
        <n v="64510"/>
        <n v="58538"/>
        <n v="88002"/>
        <n v="96865"/>
        <n v="89588"/>
        <n v="85040"/>
        <n v="94320"/>
        <n v="93858"/>
        <n v="84722"/>
        <n v="101602"/>
        <n v="93056"/>
        <n v="85819"/>
        <n v="74055"/>
        <n v="84405"/>
        <n v="78439"/>
        <n v="73711"/>
        <n v="85094"/>
        <n v="87025"/>
        <n v="76597"/>
        <n v="104708"/>
        <n v="85656"/>
        <n v="85167"/>
        <n v="75257"/>
        <n v="80910"/>
        <n v="73586"/>
        <n v="78940"/>
        <n v="81916"/>
        <n v="85287"/>
        <n v="73547"/>
        <n v="96836"/>
        <n v="87374"/>
        <n v="86231"/>
        <n v="73745"/>
        <n v="77910"/>
        <n v="76274"/>
        <n v="73459"/>
        <n v="77747"/>
        <n v="82947"/>
        <n v="71239"/>
        <n v="90445"/>
        <n v="79502"/>
        <n v="44407"/>
        <n v="53373"/>
        <n v="48457"/>
        <n v="45443"/>
        <n v="51492"/>
        <n v="53323"/>
        <n v="46192"/>
        <n v="60824"/>
        <n v="52464"/>
        <n v="51329"/>
        <n v="34606"/>
        <n v="44393"/>
        <n v="38873"/>
        <n v="36284"/>
        <n v="41128"/>
        <n v="41829"/>
        <n v="37347"/>
        <n v="52538"/>
        <n v="48141"/>
        <n v="49425"/>
        <n v="75254"/>
        <n v="81968"/>
        <n v="76809"/>
        <n v="74888"/>
        <n v="81205"/>
        <n v="83166"/>
        <n v="76035"/>
        <n v="96895"/>
        <n v="82921"/>
        <n v="80788"/>
        <n v="58936"/>
        <n v="63797"/>
        <n v="64188"/>
        <n v="65068"/>
        <n v="65567"/>
        <n v="74186"/>
        <n v="62078"/>
        <n v="77930"/>
        <n v="70101"/>
        <n v="73700"/>
        <n v="54107"/>
        <n v="60574"/>
        <n v="56969"/>
        <n v="55229"/>
        <n v="61556"/>
        <n v="59436"/>
        <n v="55933"/>
        <n v="66410"/>
        <n v="75060"/>
        <n v="67332"/>
        <n v="62372"/>
        <n v="68038"/>
        <n v="65781"/>
        <n v="57636"/>
        <n v="80927"/>
        <n v="79901"/>
        <n v="60284"/>
        <n v="88415"/>
        <n v="79715"/>
        <n v="72453"/>
        <n v="71047"/>
        <n v="75208"/>
        <n v="72843"/>
        <n v="73335"/>
        <n v="83787"/>
        <n v="82019"/>
        <n v="71094"/>
        <n v="93133"/>
        <n v="73947"/>
        <n v="75350"/>
        <n v="80961"/>
        <n v="87606"/>
        <n v="84768"/>
        <n v="93187"/>
        <n v="87711"/>
        <n v="86043"/>
        <n v="84038"/>
        <n v="102622"/>
        <n v="92305"/>
        <n v="86662"/>
        <n v="35933"/>
        <n v="45383"/>
        <n v="37976"/>
        <n v="37385"/>
        <n v="39590"/>
        <n v="41884"/>
        <n v="38792"/>
        <n v="47338"/>
        <n v="43752"/>
        <n v="40016"/>
        <n v="75673"/>
        <n v="83620"/>
        <n v="78097"/>
        <n v="79237"/>
        <n v="84862"/>
        <n v="77649"/>
        <n v="78751"/>
        <n v="99148"/>
        <n v="83023"/>
        <n v="81152"/>
        <n v="56278"/>
        <n v="60454"/>
        <n v="59415"/>
        <n v="56342"/>
        <n v="65998"/>
        <n v="60203"/>
        <n v="53903"/>
        <n v="75930"/>
        <n v="66086"/>
        <n v="61082"/>
        <n v="107918"/>
        <n v="113028"/>
        <n v="114855"/>
        <n v="124376"/>
        <n v="134747"/>
        <n v="130640"/>
        <n v="111500"/>
        <n v="155654"/>
        <n v="120780"/>
        <n v="138705"/>
        <n v="41737"/>
        <n v="47758"/>
        <n v="44841"/>
        <n v="41847"/>
        <n v="46403"/>
        <n v="42315"/>
        <n v="43880"/>
        <n v="54896"/>
        <n v="51844"/>
        <n v="43959"/>
        <n v="55271"/>
        <n v="63144"/>
        <n v="62153"/>
        <n v="56627"/>
        <n v="59369"/>
        <n v="60102"/>
        <n v="61895"/>
        <n v="70599"/>
        <n v="61889"/>
        <n v="58373"/>
        <n v="46638"/>
        <n v="52747"/>
        <n v="50937"/>
        <n v="50031"/>
        <n v="54748"/>
        <n v="54911"/>
        <n v="50865"/>
        <n v="61870"/>
        <n v="56380"/>
        <n v="54169"/>
        <n v="38543"/>
        <n v="45870"/>
        <n v="44568"/>
        <n v="39998"/>
        <n v="45330"/>
        <n v="41041"/>
        <n v="40018"/>
        <n v="53788"/>
        <n v="51208"/>
        <n v="44032"/>
        <n v="55508"/>
        <n v="49206"/>
        <n v="45552"/>
        <n v="49212"/>
        <n v="49766"/>
        <n v="48729"/>
        <n v="62075"/>
        <n v="54257"/>
        <n v="51109"/>
        <n v="39922"/>
        <n v="48176"/>
        <n v="43354"/>
        <n v="42085"/>
        <n v="42302"/>
        <n v="43713"/>
        <n v="45998"/>
        <n v="54182"/>
        <n v="47883"/>
        <n v="42865"/>
        <n v="40161"/>
        <n v="46343"/>
        <n v="42947"/>
        <n v="38562"/>
        <n v="44845"/>
        <n v="43057"/>
        <n v="42762"/>
        <n v="51370"/>
        <n v="48671"/>
        <n v="42356"/>
        <n v="38511"/>
        <n v="52723"/>
        <n v="46835"/>
        <n v="40985"/>
        <n v="45513"/>
        <n v="52226"/>
        <n v="46550"/>
        <n v="59499"/>
        <n v="55374"/>
        <n v="46010"/>
        <n v="54881"/>
        <n v="61408"/>
        <n v="56996"/>
        <n v="55329"/>
        <n v="64289"/>
        <n v="65360"/>
        <n v="55233"/>
        <n v="80131"/>
        <n v="65215"/>
        <n v="63861"/>
        <n v="79057"/>
        <n v="90215"/>
        <n v="84911"/>
        <n v="84575"/>
        <n v="89802"/>
        <n v="92513"/>
        <n v="80933"/>
        <n v="105902"/>
        <n v="90289"/>
        <n v="87439"/>
        <n v="67253"/>
        <n v="78294"/>
        <n v="70755"/>
        <n v="73120"/>
        <n v="92991"/>
        <n v="88917"/>
        <n v="75674"/>
        <n v="120484"/>
        <n v="79433"/>
        <n v="73272"/>
        <n v="79320"/>
        <n v="80261"/>
        <n v="79026"/>
        <n v="78305"/>
        <n v="94773"/>
        <n v="81115"/>
        <n v="79667"/>
        <n v="102275"/>
        <n v="80217"/>
        <n v="84027"/>
        <n v="31581"/>
        <n v="35676"/>
        <n v="34746"/>
        <n v="34592"/>
        <n v="39778"/>
        <n v="33626"/>
        <n v="31718"/>
        <n v="48723"/>
        <n v="44046"/>
        <n v="34851"/>
        <n v="118229"/>
        <n v="119572"/>
        <n v="121657"/>
        <n v="114702"/>
        <n v="137104"/>
        <n v="122105"/>
        <n v="120323"/>
        <n v="144318"/>
        <n v="126786"/>
        <n v="124625"/>
        <n v="59462"/>
        <n v="66761"/>
        <n v="57504"/>
        <n v="57789"/>
        <n v="65670"/>
        <n v="65854"/>
        <n v="61477"/>
        <n v="76584"/>
        <n v="69020"/>
        <n v="60568"/>
        <n v="34807"/>
        <n v="41909"/>
        <n v="37199"/>
        <n v="35689"/>
        <n v="38156"/>
        <n v="39274"/>
        <n v="36195"/>
        <n v="52013"/>
        <n v="46337"/>
        <n v="39672"/>
        <n v="45544"/>
        <n v="58115"/>
        <n v="53120"/>
        <n v="47020"/>
        <n v="51954"/>
        <n v="55879"/>
        <n v="54969"/>
        <n v="64041"/>
        <n v="55609"/>
        <n v="50446"/>
        <n v="37950"/>
        <n v="42958"/>
        <n v="34219"/>
        <n v="38822"/>
        <n v="36813"/>
        <n v="41161"/>
        <n v="39289"/>
        <n v="46205"/>
        <n v="42801"/>
        <n v="43208"/>
        <n v="26920"/>
        <n v="35275"/>
        <n v="30910"/>
        <n v="28184"/>
        <n v="36136"/>
        <n v="37968"/>
        <n v="32369"/>
        <n v="41741"/>
        <n v="37276"/>
        <n v="32924"/>
        <n v="35743"/>
        <n v="43143"/>
        <n v="37842"/>
        <n v="31201"/>
        <n v="36065"/>
        <n v="37165"/>
        <n v="36943"/>
        <n v="41194"/>
        <n v="39527"/>
        <n v="38315"/>
        <n v="52589"/>
        <n v="58153"/>
        <n v="53478"/>
        <n v="53320"/>
        <n v="60041"/>
        <n v="60039"/>
        <n v="53333"/>
        <n v="64301"/>
        <n v="55817"/>
        <n v="56418"/>
        <n v="27723"/>
        <n v="35766"/>
        <n v="30320"/>
        <n v="27500"/>
        <n v="34409"/>
        <n v="33440"/>
        <n v="31345"/>
        <n v="39340"/>
        <n v="36690"/>
        <n v="32121"/>
        <n v="36506"/>
        <n v="45478"/>
        <n v="39347"/>
        <n v="39913"/>
        <n v="38223"/>
        <n v="41636"/>
        <n v="38251"/>
        <n v="43996"/>
        <n v="41781"/>
        <n v="42757"/>
        <n v="23503"/>
        <n v="28662"/>
        <n v="26882"/>
        <n v="23119"/>
        <n v="28941"/>
        <n v="29509"/>
        <n v="24155"/>
        <n v="32417"/>
        <n v="31101"/>
        <n v="27888"/>
        <n v="96576"/>
        <n v="105789"/>
        <n v="101286"/>
        <n v="98751"/>
        <n v="108724"/>
        <n v="118759"/>
        <n v="98735"/>
        <n v="118895"/>
        <n v="102492"/>
        <n v="108209"/>
        <n v="48005"/>
        <n v="56967"/>
        <n v="46991"/>
        <n v="47115"/>
        <n v="52168"/>
        <n v="53181"/>
        <n v="47502"/>
        <n v="62277"/>
        <n v="53768"/>
        <n v="52695"/>
        <n v="38010"/>
        <n v="47809"/>
        <n v="42746"/>
        <n v="39275"/>
        <n v="48825"/>
        <n v="45063"/>
        <n v="44430"/>
        <n v="53253"/>
        <n v="47298"/>
        <n v="67034"/>
        <n v="70973"/>
        <n v="69453"/>
        <n v="70972"/>
        <n v="73823"/>
        <n v="78853"/>
        <n v="66183"/>
        <n v="87275"/>
        <n v="76334"/>
        <n v="74332"/>
        <n v="55887"/>
        <n v="65614"/>
        <n v="59442"/>
        <n v="56142"/>
        <n v="63198"/>
        <n v="64657"/>
        <n v="64757"/>
        <n v="73291"/>
        <n v="61272"/>
        <n v="62066"/>
        <n v="51745"/>
        <n v="57868"/>
        <n v="57587"/>
        <n v="53254"/>
        <n v="61448"/>
        <n v="60526"/>
        <n v="55996"/>
        <n v="68462"/>
        <n v="56849"/>
        <n v="57794"/>
        <n v="33332"/>
        <n v="36081"/>
        <n v="32839"/>
        <n v="31572"/>
        <n v="35100"/>
        <n v="36488"/>
        <n v="33488"/>
        <n v="37945"/>
        <n v="36057"/>
        <n v="35803"/>
        <n v="60004"/>
        <n v="65820"/>
        <n v="63102"/>
        <n v="64371"/>
        <n v="66776"/>
        <n v="61100"/>
        <n v="75838"/>
        <n v="65583"/>
        <n v="67973"/>
        <n v="72458"/>
        <n v="87677"/>
        <n v="77125"/>
        <n v="77985"/>
        <n v="84623"/>
        <n v="77654"/>
        <n v="78531"/>
        <n v="95512"/>
        <n v="84754"/>
        <n v="85117"/>
        <n v="76948"/>
        <n v="85237"/>
        <n v="78125"/>
        <n v="83726"/>
        <n v="86316"/>
        <n v="79246"/>
        <n v="79553"/>
        <n v="100777"/>
        <n v="87967"/>
        <n v="81546"/>
        <n v="69590"/>
        <n v="77305"/>
        <n v="70938"/>
        <n v="72080"/>
        <n v="78500"/>
        <n v="76816"/>
        <n v="70871"/>
        <n v="82482"/>
        <n v="77500"/>
        <n v="75011"/>
        <n v="80585"/>
        <n v="88989"/>
        <n v="83196"/>
        <n v="85557"/>
        <n v="90680"/>
        <n v="83706"/>
        <n v="83781"/>
        <n v="106452"/>
        <n v="93303"/>
        <n v="88578"/>
        <n v="74666"/>
        <n v="94216"/>
        <n v="78894"/>
        <n v="84380"/>
        <n v="87828"/>
        <n v="82846"/>
        <n v="77028"/>
        <n v="99611"/>
        <n v="87574"/>
        <n v="87430"/>
        <n v="71292"/>
        <n v="77247"/>
        <n v="76466"/>
        <n v="78336"/>
        <n v="84642"/>
        <n v="80995"/>
        <n v="76147"/>
        <n v="93333"/>
        <n v="81285"/>
        <n v="78854"/>
        <n v="50378"/>
        <n v="61327"/>
        <n v="56218"/>
        <n v="54216"/>
        <n v="64666"/>
        <n v="67552"/>
        <n v="54601"/>
        <n v="70271"/>
        <n v="59578"/>
        <n v="61218"/>
        <n v="31360"/>
        <n v="38181"/>
        <n v="33694"/>
        <n v="31202"/>
        <n v="35313"/>
        <n v="37979"/>
        <n v="32601"/>
        <n v="40695"/>
        <n v="34735"/>
        <n v="35872"/>
        <n v="93669"/>
        <n v="124416"/>
        <n v="101815"/>
        <n v="104098"/>
        <n v="115901"/>
        <n v="116551"/>
        <n v="102934"/>
        <n v="130761"/>
        <n v="109108"/>
        <n v="104065"/>
        <n v="52307"/>
        <n v="58616"/>
        <n v="53636"/>
        <n v="49495"/>
        <n v="60913"/>
        <n v="51620"/>
        <n v="74986"/>
        <n v="62118"/>
        <n v="59308"/>
      </sharedItems>
      <fieldGroup base="3">
        <rangePr autoStart="0" autoEnd="0" startNum="30000" endNum="150000" groupInterval="30000"/>
        <groupItems count="6">
          <s v="&lt;30000"/>
          <s v="30000-59999"/>
          <s v="60000-89999"/>
          <s v="90000-119999"/>
          <s v="120000-150000"/>
          <s v="&gt;150000"/>
        </groupItems>
      </fieldGroup>
    </cacheField>
    <cacheField name="YoY % Growth" numFmtId="165">
      <sharedItems containsSemiMixedTypes="0" containsString="0" containsNumber="1" minValue="-2.1999999999999999E-2" maxValue="7.000000000000000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0">
  <r>
    <x v="0"/>
    <x v="0"/>
    <x v="0"/>
    <x v="0"/>
    <n v="2.7E-2"/>
  </r>
  <r>
    <x v="0"/>
    <x v="0"/>
    <x v="1"/>
    <x v="1"/>
    <n v="3.2000000000000001E-2"/>
  </r>
  <r>
    <x v="0"/>
    <x v="0"/>
    <x v="2"/>
    <x v="2"/>
    <n v="2.9000000000000001E-2"/>
  </r>
  <r>
    <x v="0"/>
    <x v="0"/>
    <x v="3"/>
    <x v="3"/>
    <n v="0.02"/>
  </r>
  <r>
    <x v="0"/>
    <x v="0"/>
    <x v="4"/>
    <x v="4"/>
    <n v="3.4000000000000002E-2"/>
  </r>
  <r>
    <x v="0"/>
    <x v="0"/>
    <x v="5"/>
    <x v="5"/>
    <n v="3.1E-2"/>
  </r>
  <r>
    <x v="0"/>
    <x v="0"/>
    <x v="6"/>
    <x v="6"/>
    <n v="3.5999999999999997E-2"/>
  </r>
  <r>
    <x v="0"/>
    <x v="0"/>
    <x v="7"/>
    <x v="7"/>
    <n v="3.3000000000000002E-2"/>
  </r>
  <r>
    <x v="0"/>
    <x v="0"/>
    <x v="8"/>
    <x v="8"/>
    <n v="2.4E-2"/>
  </r>
  <r>
    <x v="0"/>
    <x v="0"/>
    <x v="9"/>
    <x v="9"/>
    <n v="2.5999999999999999E-2"/>
  </r>
  <r>
    <x v="0"/>
    <x v="1"/>
    <x v="0"/>
    <x v="10"/>
    <n v="4.0000000000000001E-3"/>
  </r>
  <r>
    <x v="0"/>
    <x v="1"/>
    <x v="1"/>
    <x v="11"/>
    <n v="9.0000000000000011E-3"/>
  </r>
  <r>
    <x v="0"/>
    <x v="1"/>
    <x v="2"/>
    <x v="12"/>
    <n v="6.0000000000000001E-3"/>
  </r>
  <r>
    <x v="0"/>
    <x v="1"/>
    <x v="3"/>
    <x v="13"/>
    <n v="-2E-3"/>
  </r>
  <r>
    <x v="0"/>
    <x v="1"/>
    <x v="4"/>
    <x v="14"/>
    <n v="1.0999999999999999E-2"/>
  </r>
  <r>
    <x v="0"/>
    <x v="1"/>
    <x v="5"/>
    <x v="15"/>
    <n v="9.0000000000000011E-3"/>
  </r>
  <r>
    <x v="0"/>
    <x v="1"/>
    <x v="6"/>
    <x v="16"/>
    <n v="1.2999999999999999E-2"/>
  </r>
  <r>
    <x v="0"/>
    <x v="1"/>
    <x v="7"/>
    <x v="17"/>
    <n v="0.01"/>
  </r>
  <r>
    <x v="0"/>
    <x v="1"/>
    <x v="8"/>
    <x v="18"/>
    <n v="2E-3"/>
  </r>
  <r>
    <x v="0"/>
    <x v="1"/>
    <x v="9"/>
    <x v="19"/>
    <n v="3.0000000000000001E-3"/>
  </r>
  <r>
    <x v="0"/>
    <x v="2"/>
    <x v="0"/>
    <x v="20"/>
    <n v="0.03"/>
  </r>
  <r>
    <x v="0"/>
    <x v="2"/>
    <x v="1"/>
    <x v="21"/>
    <n v="3.5000000000000003E-2"/>
  </r>
  <r>
    <x v="0"/>
    <x v="2"/>
    <x v="2"/>
    <x v="22"/>
    <n v="3.2000000000000001E-2"/>
  </r>
  <r>
    <x v="0"/>
    <x v="2"/>
    <x v="3"/>
    <x v="23"/>
    <n v="2.3E-2"/>
  </r>
  <r>
    <x v="0"/>
    <x v="2"/>
    <x v="4"/>
    <x v="24"/>
    <n v="3.7000000000000012E-2"/>
  </r>
  <r>
    <x v="0"/>
    <x v="2"/>
    <x v="5"/>
    <x v="25"/>
    <n v="3.4000000000000002E-2"/>
  </r>
  <r>
    <x v="0"/>
    <x v="2"/>
    <x v="6"/>
    <x v="26"/>
    <n v="3.7999999999999999E-2"/>
  </r>
  <r>
    <x v="0"/>
    <x v="2"/>
    <x v="7"/>
    <x v="27"/>
    <n v="3.5000000000000003E-2"/>
  </r>
  <r>
    <x v="0"/>
    <x v="2"/>
    <x v="8"/>
    <x v="28"/>
    <n v="2.7E-2"/>
  </r>
  <r>
    <x v="0"/>
    <x v="2"/>
    <x v="9"/>
    <x v="29"/>
    <n v="2.8000000000000001E-2"/>
  </r>
  <r>
    <x v="0"/>
    <x v="3"/>
    <x v="0"/>
    <x v="30"/>
    <n v="9.0000000000000011E-3"/>
  </r>
  <r>
    <x v="0"/>
    <x v="3"/>
    <x v="1"/>
    <x v="31"/>
    <n v="1.4E-2"/>
  </r>
  <r>
    <x v="0"/>
    <x v="3"/>
    <x v="2"/>
    <x v="32"/>
    <n v="1.0999999999999999E-2"/>
  </r>
  <r>
    <x v="0"/>
    <x v="3"/>
    <x v="3"/>
    <x v="33"/>
    <n v="3.0000000000000001E-3"/>
  </r>
  <r>
    <x v="0"/>
    <x v="3"/>
    <x v="4"/>
    <x v="34"/>
    <n v="1.6E-2"/>
  </r>
  <r>
    <x v="0"/>
    <x v="3"/>
    <x v="5"/>
    <x v="35"/>
    <n v="1.4E-2"/>
  </r>
  <r>
    <x v="0"/>
    <x v="3"/>
    <x v="6"/>
    <x v="36"/>
    <n v="1.7999999999999999E-2"/>
  </r>
  <r>
    <x v="0"/>
    <x v="3"/>
    <x v="7"/>
    <x v="37"/>
    <n v="1.4999999999999999E-2"/>
  </r>
  <r>
    <x v="0"/>
    <x v="3"/>
    <x v="8"/>
    <x v="38"/>
    <n v="6.9999999999999993E-3"/>
  </r>
  <r>
    <x v="0"/>
    <x v="3"/>
    <x v="9"/>
    <x v="39"/>
    <n v="8.0000000000000002E-3"/>
  </r>
  <r>
    <x v="0"/>
    <x v="4"/>
    <x v="0"/>
    <x v="40"/>
    <n v="1.7999999999999999E-2"/>
  </r>
  <r>
    <x v="0"/>
    <x v="4"/>
    <x v="1"/>
    <x v="41"/>
    <n v="2.3E-2"/>
  </r>
  <r>
    <x v="0"/>
    <x v="4"/>
    <x v="2"/>
    <x v="42"/>
    <n v="0.02"/>
  </r>
  <r>
    <x v="0"/>
    <x v="4"/>
    <x v="3"/>
    <x v="43"/>
    <n v="1.0999999999999999E-2"/>
  </r>
  <r>
    <x v="0"/>
    <x v="4"/>
    <x v="4"/>
    <x v="44"/>
    <n v="2.5000000000000001E-2"/>
  </r>
  <r>
    <x v="0"/>
    <x v="4"/>
    <x v="5"/>
    <x v="45"/>
    <n v="2.1999999999999999E-2"/>
  </r>
  <r>
    <x v="0"/>
    <x v="4"/>
    <x v="6"/>
    <x v="46"/>
    <n v="2.5999999999999999E-2"/>
  </r>
  <r>
    <x v="0"/>
    <x v="4"/>
    <x v="7"/>
    <x v="47"/>
    <n v="2.3E-2"/>
  </r>
  <r>
    <x v="0"/>
    <x v="4"/>
    <x v="8"/>
    <x v="48"/>
    <n v="1.4999999999999999E-2"/>
  </r>
  <r>
    <x v="0"/>
    <x v="4"/>
    <x v="9"/>
    <x v="49"/>
    <n v="1.6E-2"/>
  </r>
  <r>
    <x v="0"/>
    <x v="5"/>
    <x v="0"/>
    <x v="50"/>
    <n v="1.0999999999999999E-2"/>
  </r>
  <r>
    <x v="0"/>
    <x v="5"/>
    <x v="1"/>
    <x v="51"/>
    <n v="1.6E-2"/>
  </r>
  <r>
    <x v="0"/>
    <x v="5"/>
    <x v="2"/>
    <x v="52"/>
    <n v="1.2999999999999999E-2"/>
  </r>
  <r>
    <x v="0"/>
    <x v="5"/>
    <x v="3"/>
    <x v="53"/>
    <n v="5.0000000000000001E-3"/>
  </r>
  <r>
    <x v="0"/>
    <x v="5"/>
    <x v="4"/>
    <x v="54"/>
    <n v="1.7999999999999999E-2"/>
  </r>
  <r>
    <x v="0"/>
    <x v="5"/>
    <x v="5"/>
    <x v="55"/>
    <n v="1.6E-2"/>
  </r>
  <r>
    <x v="0"/>
    <x v="5"/>
    <x v="6"/>
    <x v="56"/>
    <n v="0.02"/>
  </r>
  <r>
    <x v="0"/>
    <x v="5"/>
    <x v="7"/>
    <x v="57"/>
    <n v="1.7000000000000001E-2"/>
  </r>
  <r>
    <x v="0"/>
    <x v="5"/>
    <x v="8"/>
    <x v="58"/>
    <n v="9.0000000000000011E-3"/>
  </r>
  <r>
    <x v="0"/>
    <x v="5"/>
    <x v="9"/>
    <x v="59"/>
    <n v="0.01"/>
  </r>
  <r>
    <x v="0"/>
    <x v="6"/>
    <x v="0"/>
    <x v="60"/>
    <n v="2.4E-2"/>
  </r>
  <r>
    <x v="0"/>
    <x v="6"/>
    <x v="1"/>
    <x v="61"/>
    <n v="2.9000000000000001E-2"/>
  </r>
  <r>
    <x v="0"/>
    <x v="6"/>
    <x v="2"/>
    <x v="62"/>
    <n v="2.5999999999999999E-2"/>
  </r>
  <r>
    <x v="0"/>
    <x v="6"/>
    <x v="3"/>
    <x v="63"/>
    <n v="1.7000000000000001E-2"/>
  </r>
  <r>
    <x v="0"/>
    <x v="6"/>
    <x v="4"/>
    <x v="64"/>
    <n v="3.1E-2"/>
  </r>
  <r>
    <x v="0"/>
    <x v="6"/>
    <x v="5"/>
    <x v="65"/>
    <n v="2.8000000000000001E-2"/>
  </r>
  <r>
    <x v="0"/>
    <x v="6"/>
    <x v="6"/>
    <x v="66"/>
    <n v="3.3000000000000002E-2"/>
  </r>
  <r>
    <x v="0"/>
    <x v="6"/>
    <x v="7"/>
    <x v="67"/>
    <n v="0.03"/>
  </r>
  <r>
    <x v="0"/>
    <x v="6"/>
    <x v="8"/>
    <x v="68"/>
    <n v="2.1000000000000001E-2"/>
  </r>
  <r>
    <x v="0"/>
    <x v="6"/>
    <x v="9"/>
    <x v="69"/>
    <n v="2.3E-2"/>
  </r>
  <r>
    <x v="0"/>
    <x v="7"/>
    <x v="0"/>
    <x v="70"/>
    <n v="2.3E-2"/>
  </r>
  <r>
    <x v="0"/>
    <x v="7"/>
    <x v="1"/>
    <x v="71"/>
    <n v="2.8000000000000001E-2"/>
  </r>
  <r>
    <x v="0"/>
    <x v="7"/>
    <x v="2"/>
    <x v="72"/>
    <n v="2.5000000000000001E-2"/>
  </r>
  <r>
    <x v="0"/>
    <x v="7"/>
    <x v="3"/>
    <x v="73"/>
    <n v="1.7000000000000001E-2"/>
  </r>
  <r>
    <x v="0"/>
    <x v="7"/>
    <x v="4"/>
    <x v="74"/>
    <n v="0.03"/>
  </r>
  <r>
    <x v="0"/>
    <x v="7"/>
    <x v="5"/>
    <x v="75"/>
    <n v="2.8000000000000001E-2"/>
  </r>
  <r>
    <x v="0"/>
    <x v="7"/>
    <x v="6"/>
    <x v="76"/>
    <n v="3.2000000000000001E-2"/>
  </r>
  <r>
    <x v="0"/>
    <x v="7"/>
    <x v="7"/>
    <x v="77"/>
    <n v="2.9000000000000001E-2"/>
  </r>
  <r>
    <x v="0"/>
    <x v="7"/>
    <x v="8"/>
    <x v="78"/>
    <n v="2.1000000000000001E-2"/>
  </r>
  <r>
    <x v="0"/>
    <x v="7"/>
    <x v="9"/>
    <x v="79"/>
    <n v="2.1999999999999999E-2"/>
  </r>
  <r>
    <x v="0"/>
    <x v="8"/>
    <x v="0"/>
    <x v="80"/>
    <n v="-1.0999999999999999E-2"/>
  </r>
  <r>
    <x v="0"/>
    <x v="8"/>
    <x v="1"/>
    <x v="81"/>
    <n v="-6.9999999999999993E-3"/>
  </r>
  <r>
    <x v="0"/>
    <x v="8"/>
    <x v="2"/>
    <x v="82"/>
    <n v="-9.0000000000000011E-3"/>
  </r>
  <r>
    <x v="0"/>
    <x v="8"/>
    <x v="3"/>
    <x v="83"/>
    <n v="-1.7999999999999999E-2"/>
  </r>
  <r>
    <x v="0"/>
    <x v="8"/>
    <x v="4"/>
    <x v="84"/>
    <n v="-5.0000000000000001E-3"/>
  </r>
  <r>
    <x v="0"/>
    <x v="8"/>
    <x v="5"/>
    <x v="85"/>
    <n v="-6.9999999999999993E-3"/>
  </r>
  <r>
    <x v="0"/>
    <x v="8"/>
    <x v="6"/>
    <x v="86"/>
    <n v="-3.0000000000000001E-3"/>
  </r>
  <r>
    <x v="0"/>
    <x v="8"/>
    <x v="7"/>
    <x v="87"/>
    <n v="-6.0000000000000001E-3"/>
  </r>
  <r>
    <x v="0"/>
    <x v="8"/>
    <x v="8"/>
    <x v="88"/>
    <n v="-1.4E-2"/>
  </r>
  <r>
    <x v="0"/>
    <x v="8"/>
    <x v="9"/>
    <x v="89"/>
    <n v="-1.2999999999999999E-2"/>
  </r>
  <r>
    <x v="0"/>
    <x v="9"/>
    <x v="0"/>
    <x v="90"/>
    <n v="3.4000000000000002E-2"/>
  </r>
  <r>
    <x v="0"/>
    <x v="9"/>
    <x v="1"/>
    <x v="91"/>
    <n v="3.9E-2"/>
  </r>
  <r>
    <x v="0"/>
    <x v="9"/>
    <x v="2"/>
    <x v="92"/>
    <n v="3.5999999999999997E-2"/>
  </r>
  <r>
    <x v="0"/>
    <x v="9"/>
    <x v="3"/>
    <x v="93"/>
    <n v="2.7E-2"/>
  </r>
  <r>
    <x v="0"/>
    <x v="9"/>
    <x v="4"/>
    <x v="94"/>
    <n v="4.0999999999999988E-2"/>
  </r>
  <r>
    <x v="0"/>
    <x v="9"/>
    <x v="5"/>
    <x v="95"/>
    <n v="3.9E-2"/>
  </r>
  <r>
    <x v="0"/>
    <x v="9"/>
    <x v="6"/>
    <x v="96"/>
    <n v="4.2999999999999997E-2"/>
  </r>
  <r>
    <x v="0"/>
    <x v="9"/>
    <x v="7"/>
    <x v="97"/>
    <n v="0.04"/>
  </r>
  <r>
    <x v="0"/>
    <x v="9"/>
    <x v="8"/>
    <x v="98"/>
    <n v="3.2000000000000001E-2"/>
  </r>
  <r>
    <x v="0"/>
    <x v="9"/>
    <x v="9"/>
    <x v="99"/>
    <n v="3.3000000000000002E-2"/>
  </r>
  <r>
    <x v="0"/>
    <x v="10"/>
    <x v="0"/>
    <x v="100"/>
    <n v="1.2E-2"/>
  </r>
  <r>
    <x v="0"/>
    <x v="10"/>
    <x v="1"/>
    <x v="101"/>
    <n v="1.7000000000000001E-2"/>
  </r>
  <r>
    <x v="0"/>
    <x v="10"/>
    <x v="2"/>
    <x v="102"/>
    <n v="1.4E-2"/>
  </r>
  <r>
    <x v="0"/>
    <x v="10"/>
    <x v="3"/>
    <x v="103"/>
    <n v="6.0000000000000001E-3"/>
  </r>
  <r>
    <x v="0"/>
    <x v="10"/>
    <x v="4"/>
    <x v="104"/>
    <n v="1.9E-2"/>
  </r>
  <r>
    <x v="0"/>
    <x v="10"/>
    <x v="5"/>
    <x v="105"/>
    <n v="1.7000000000000001E-2"/>
  </r>
  <r>
    <x v="0"/>
    <x v="10"/>
    <x v="6"/>
    <x v="106"/>
    <n v="2.1000000000000001E-2"/>
  </r>
  <r>
    <x v="0"/>
    <x v="10"/>
    <x v="7"/>
    <x v="107"/>
    <n v="1.7999999999999999E-2"/>
  </r>
  <r>
    <x v="0"/>
    <x v="10"/>
    <x v="8"/>
    <x v="108"/>
    <n v="0.01"/>
  </r>
  <r>
    <x v="0"/>
    <x v="10"/>
    <x v="9"/>
    <x v="109"/>
    <n v="1.0999999999999999E-2"/>
  </r>
  <r>
    <x v="0"/>
    <x v="11"/>
    <x v="0"/>
    <x v="110"/>
    <n v="0.03"/>
  </r>
  <r>
    <x v="0"/>
    <x v="11"/>
    <x v="1"/>
    <x v="111"/>
    <n v="3.5000000000000003E-2"/>
  </r>
  <r>
    <x v="0"/>
    <x v="11"/>
    <x v="2"/>
    <x v="112"/>
    <n v="3.2000000000000001E-2"/>
  </r>
  <r>
    <x v="0"/>
    <x v="11"/>
    <x v="3"/>
    <x v="113"/>
    <n v="2.3E-2"/>
  </r>
  <r>
    <x v="0"/>
    <x v="11"/>
    <x v="4"/>
    <x v="114"/>
    <n v="3.7000000000000012E-2"/>
  </r>
  <r>
    <x v="0"/>
    <x v="11"/>
    <x v="5"/>
    <x v="115"/>
    <n v="3.4000000000000002E-2"/>
  </r>
  <r>
    <x v="0"/>
    <x v="11"/>
    <x v="6"/>
    <x v="116"/>
    <n v="3.7999999999999999E-2"/>
  </r>
  <r>
    <x v="0"/>
    <x v="11"/>
    <x v="7"/>
    <x v="117"/>
    <n v="3.5000000000000003E-2"/>
  </r>
  <r>
    <x v="0"/>
    <x v="11"/>
    <x v="8"/>
    <x v="118"/>
    <n v="2.7E-2"/>
  </r>
  <r>
    <x v="0"/>
    <x v="11"/>
    <x v="9"/>
    <x v="119"/>
    <n v="2.8000000000000001E-2"/>
  </r>
  <r>
    <x v="1"/>
    <x v="12"/>
    <x v="0"/>
    <x v="120"/>
    <n v="0.03"/>
  </r>
  <r>
    <x v="1"/>
    <x v="12"/>
    <x v="1"/>
    <x v="121"/>
    <n v="3.5000000000000003E-2"/>
  </r>
  <r>
    <x v="1"/>
    <x v="12"/>
    <x v="2"/>
    <x v="122"/>
    <n v="3.2000000000000001E-2"/>
  </r>
  <r>
    <x v="1"/>
    <x v="12"/>
    <x v="3"/>
    <x v="123"/>
    <n v="2.3E-2"/>
  </r>
  <r>
    <x v="1"/>
    <x v="12"/>
    <x v="4"/>
    <x v="124"/>
    <n v="3.7000000000000012E-2"/>
  </r>
  <r>
    <x v="1"/>
    <x v="12"/>
    <x v="5"/>
    <x v="125"/>
    <n v="3.5000000000000003E-2"/>
  </r>
  <r>
    <x v="1"/>
    <x v="12"/>
    <x v="6"/>
    <x v="126"/>
    <n v="3.9E-2"/>
  </r>
  <r>
    <x v="1"/>
    <x v="12"/>
    <x v="7"/>
    <x v="127"/>
    <n v="3.5999999999999997E-2"/>
  </r>
  <r>
    <x v="1"/>
    <x v="12"/>
    <x v="8"/>
    <x v="128"/>
    <n v="2.7E-2"/>
  </r>
  <r>
    <x v="1"/>
    <x v="12"/>
    <x v="9"/>
    <x v="129"/>
    <n v="2.9000000000000001E-2"/>
  </r>
  <r>
    <x v="1"/>
    <x v="13"/>
    <x v="0"/>
    <x v="130"/>
    <n v="0.03"/>
  </r>
  <r>
    <x v="1"/>
    <x v="13"/>
    <x v="1"/>
    <x v="131"/>
    <n v="3.5000000000000003E-2"/>
  </r>
  <r>
    <x v="1"/>
    <x v="13"/>
    <x v="2"/>
    <x v="132"/>
    <n v="3.2000000000000001E-2"/>
  </r>
  <r>
    <x v="1"/>
    <x v="13"/>
    <x v="3"/>
    <x v="133"/>
    <n v="2.4E-2"/>
  </r>
  <r>
    <x v="1"/>
    <x v="13"/>
    <x v="4"/>
    <x v="134"/>
    <n v="3.7000000000000012E-2"/>
  </r>
  <r>
    <x v="1"/>
    <x v="13"/>
    <x v="5"/>
    <x v="135"/>
    <n v="3.5000000000000003E-2"/>
  </r>
  <r>
    <x v="1"/>
    <x v="13"/>
    <x v="6"/>
    <x v="136"/>
    <n v="3.9E-2"/>
  </r>
  <r>
    <x v="1"/>
    <x v="13"/>
    <x v="7"/>
    <x v="137"/>
    <n v="3.5999999999999997E-2"/>
  </r>
  <r>
    <x v="1"/>
    <x v="13"/>
    <x v="8"/>
    <x v="138"/>
    <n v="2.8000000000000001E-2"/>
  </r>
  <r>
    <x v="1"/>
    <x v="13"/>
    <x v="9"/>
    <x v="139"/>
    <n v="2.9000000000000001E-2"/>
  </r>
  <r>
    <x v="2"/>
    <x v="14"/>
    <x v="0"/>
    <x v="140"/>
    <n v="3.2000000000000001E-2"/>
  </r>
  <r>
    <x v="2"/>
    <x v="14"/>
    <x v="1"/>
    <x v="141"/>
    <n v="3.5999999999999997E-2"/>
  </r>
  <r>
    <x v="2"/>
    <x v="14"/>
    <x v="2"/>
    <x v="142"/>
    <n v="3.4000000000000002E-2"/>
  </r>
  <r>
    <x v="2"/>
    <x v="14"/>
    <x v="3"/>
    <x v="143"/>
    <n v="2.5000000000000001E-2"/>
  </r>
  <r>
    <x v="2"/>
    <x v="14"/>
    <x v="4"/>
    <x v="144"/>
    <n v="3.7999999999999999E-2"/>
  </r>
  <r>
    <x v="2"/>
    <x v="14"/>
    <x v="5"/>
    <x v="145"/>
    <n v="3.5999999999999997E-2"/>
  </r>
  <r>
    <x v="2"/>
    <x v="14"/>
    <x v="6"/>
    <x v="146"/>
    <n v="0.04"/>
  </r>
  <r>
    <x v="2"/>
    <x v="14"/>
    <x v="7"/>
    <x v="147"/>
    <n v="3.7000000000000012E-2"/>
  </r>
  <r>
    <x v="2"/>
    <x v="14"/>
    <x v="8"/>
    <x v="148"/>
    <n v="2.9000000000000001E-2"/>
  </r>
  <r>
    <x v="2"/>
    <x v="14"/>
    <x v="9"/>
    <x v="149"/>
    <n v="0.03"/>
  </r>
  <r>
    <x v="2"/>
    <x v="15"/>
    <x v="0"/>
    <x v="150"/>
    <n v="3.5999999999999997E-2"/>
  </r>
  <r>
    <x v="2"/>
    <x v="15"/>
    <x v="1"/>
    <x v="151"/>
    <n v="4.0999999999999988E-2"/>
  </r>
  <r>
    <x v="2"/>
    <x v="15"/>
    <x v="2"/>
    <x v="152"/>
    <n v="3.7999999999999999E-2"/>
  </r>
  <r>
    <x v="2"/>
    <x v="15"/>
    <x v="3"/>
    <x v="153"/>
    <n v="0.03"/>
  </r>
  <r>
    <x v="2"/>
    <x v="15"/>
    <x v="4"/>
    <x v="154"/>
    <n v="4.2999999999999997E-2"/>
  </r>
  <r>
    <x v="2"/>
    <x v="15"/>
    <x v="5"/>
    <x v="155"/>
    <n v="4.0999999999999988E-2"/>
  </r>
  <r>
    <x v="2"/>
    <x v="15"/>
    <x v="6"/>
    <x v="156"/>
    <n v="4.4999999999999998E-2"/>
  </r>
  <r>
    <x v="2"/>
    <x v="15"/>
    <x v="7"/>
    <x v="157"/>
    <n v="4.2000000000000003E-2"/>
  </r>
  <r>
    <x v="2"/>
    <x v="15"/>
    <x v="8"/>
    <x v="158"/>
    <n v="3.4000000000000002E-2"/>
  </r>
  <r>
    <x v="2"/>
    <x v="15"/>
    <x v="9"/>
    <x v="159"/>
    <n v="3.5000000000000003E-2"/>
  </r>
  <r>
    <x v="2"/>
    <x v="16"/>
    <x v="0"/>
    <x v="160"/>
    <n v="3.2000000000000001E-2"/>
  </r>
  <r>
    <x v="2"/>
    <x v="16"/>
    <x v="1"/>
    <x v="161"/>
    <n v="3.7000000000000012E-2"/>
  </r>
  <r>
    <x v="2"/>
    <x v="16"/>
    <x v="2"/>
    <x v="162"/>
    <n v="3.4000000000000002E-2"/>
  </r>
  <r>
    <x v="2"/>
    <x v="16"/>
    <x v="3"/>
    <x v="163"/>
    <n v="2.5000000000000001E-2"/>
  </r>
  <r>
    <x v="2"/>
    <x v="16"/>
    <x v="4"/>
    <x v="164"/>
    <n v="3.9E-2"/>
  </r>
  <r>
    <x v="2"/>
    <x v="16"/>
    <x v="5"/>
    <x v="165"/>
    <n v="3.7000000000000012E-2"/>
  </r>
  <r>
    <x v="2"/>
    <x v="16"/>
    <x v="6"/>
    <x v="166"/>
    <n v="4.0999999999999988E-2"/>
  </r>
  <r>
    <x v="2"/>
    <x v="16"/>
    <x v="7"/>
    <x v="167"/>
    <n v="3.7999999999999999E-2"/>
  </r>
  <r>
    <x v="2"/>
    <x v="16"/>
    <x v="8"/>
    <x v="168"/>
    <n v="0.03"/>
  </r>
  <r>
    <x v="2"/>
    <x v="16"/>
    <x v="9"/>
    <x v="169"/>
    <n v="3.1E-2"/>
  </r>
  <r>
    <x v="2"/>
    <x v="17"/>
    <x v="0"/>
    <x v="170"/>
    <n v="0.03"/>
  </r>
  <r>
    <x v="2"/>
    <x v="17"/>
    <x v="1"/>
    <x v="171"/>
    <n v="3.5000000000000003E-2"/>
  </r>
  <r>
    <x v="2"/>
    <x v="17"/>
    <x v="2"/>
    <x v="172"/>
    <n v="3.2000000000000001E-2"/>
  </r>
  <r>
    <x v="2"/>
    <x v="17"/>
    <x v="3"/>
    <x v="173"/>
    <n v="2.4E-2"/>
  </r>
  <r>
    <x v="2"/>
    <x v="17"/>
    <x v="4"/>
    <x v="174"/>
    <n v="3.7000000000000012E-2"/>
  </r>
  <r>
    <x v="2"/>
    <x v="17"/>
    <x v="5"/>
    <x v="175"/>
    <n v="3.5000000000000003E-2"/>
  </r>
  <r>
    <x v="2"/>
    <x v="17"/>
    <x v="6"/>
    <x v="176"/>
    <n v="3.9E-2"/>
  </r>
  <r>
    <x v="2"/>
    <x v="17"/>
    <x v="7"/>
    <x v="177"/>
    <n v="3.5999999999999997E-2"/>
  </r>
  <r>
    <x v="2"/>
    <x v="17"/>
    <x v="8"/>
    <x v="178"/>
    <n v="2.8000000000000001E-2"/>
  </r>
  <r>
    <x v="2"/>
    <x v="17"/>
    <x v="9"/>
    <x v="179"/>
    <n v="2.9000000000000001E-2"/>
  </r>
  <r>
    <x v="3"/>
    <x v="18"/>
    <x v="0"/>
    <x v="180"/>
    <n v="3.7000000000000012E-2"/>
  </r>
  <r>
    <x v="3"/>
    <x v="18"/>
    <x v="1"/>
    <x v="181"/>
    <n v="4.2000000000000003E-2"/>
  </r>
  <r>
    <x v="3"/>
    <x v="18"/>
    <x v="2"/>
    <x v="182"/>
    <n v="3.9E-2"/>
  </r>
  <r>
    <x v="3"/>
    <x v="18"/>
    <x v="3"/>
    <x v="183"/>
    <n v="3.1E-2"/>
  </r>
  <r>
    <x v="3"/>
    <x v="18"/>
    <x v="4"/>
    <x v="184"/>
    <n v="4.3999999999999997E-2"/>
  </r>
  <r>
    <x v="3"/>
    <x v="18"/>
    <x v="5"/>
    <x v="185"/>
    <n v="4.2000000000000003E-2"/>
  </r>
  <r>
    <x v="3"/>
    <x v="18"/>
    <x v="6"/>
    <x v="186"/>
    <n v="4.5999999999999999E-2"/>
  </r>
  <r>
    <x v="3"/>
    <x v="18"/>
    <x v="7"/>
    <x v="187"/>
    <n v="4.2999999999999997E-2"/>
  </r>
  <r>
    <x v="3"/>
    <x v="18"/>
    <x v="8"/>
    <x v="188"/>
    <n v="3.5000000000000003E-2"/>
  </r>
  <r>
    <x v="3"/>
    <x v="18"/>
    <x v="9"/>
    <x v="189"/>
    <n v="3.5999999999999997E-2"/>
  </r>
  <r>
    <x v="4"/>
    <x v="19"/>
    <x v="0"/>
    <x v="190"/>
    <n v="8.0000000000000002E-3"/>
  </r>
  <r>
    <x v="4"/>
    <x v="19"/>
    <x v="1"/>
    <x v="191"/>
    <n v="1.2999999999999999E-2"/>
  </r>
  <r>
    <x v="4"/>
    <x v="19"/>
    <x v="2"/>
    <x v="192"/>
    <n v="0.01"/>
  </r>
  <r>
    <x v="4"/>
    <x v="19"/>
    <x v="3"/>
    <x v="193"/>
    <n v="2E-3"/>
  </r>
  <r>
    <x v="4"/>
    <x v="19"/>
    <x v="4"/>
    <x v="194"/>
    <n v="1.4999999999999999E-2"/>
  </r>
  <r>
    <x v="4"/>
    <x v="19"/>
    <x v="5"/>
    <x v="195"/>
    <n v="1.2999999999999999E-2"/>
  </r>
  <r>
    <x v="4"/>
    <x v="19"/>
    <x v="6"/>
    <x v="196"/>
    <n v="1.7000000000000001E-2"/>
  </r>
  <r>
    <x v="4"/>
    <x v="19"/>
    <x v="7"/>
    <x v="197"/>
    <n v="1.4E-2"/>
  </r>
  <r>
    <x v="4"/>
    <x v="19"/>
    <x v="8"/>
    <x v="198"/>
    <n v="6.0000000000000001E-3"/>
  </r>
  <r>
    <x v="4"/>
    <x v="19"/>
    <x v="9"/>
    <x v="199"/>
    <n v="6.9999999999999993E-3"/>
  </r>
  <r>
    <x v="4"/>
    <x v="20"/>
    <x v="0"/>
    <x v="200"/>
    <n v="-0.01"/>
  </r>
  <r>
    <x v="4"/>
    <x v="20"/>
    <x v="1"/>
    <x v="201"/>
    <n v="-5.0000000000000001E-3"/>
  </r>
  <r>
    <x v="4"/>
    <x v="20"/>
    <x v="2"/>
    <x v="202"/>
    <n v="-8.0000000000000002E-3"/>
  </r>
  <r>
    <x v="4"/>
    <x v="20"/>
    <x v="3"/>
    <x v="203"/>
    <n v="-1.6E-2"/>
  </r>
  <r>
    <x v="4"/>
    <x v="20"/>
    <x v="4"/>
    <x v="204"/>
    <n v="-3.0000000000000001E-3"/>
  </r>
  <r>
    <x v="4"/>
    <x v="20"/>
    <x v="5"/>
    <x v="205"/>
    <n v="-5.0000000000000001E-3"/>
  </r>
  <r>
    <x v="4"/>
    <x v="20"/>
    <x v="6"/>
    <x v="206"/>
    <n v="-1E-3"/>
  </r>
  <r>
    <x v="4"/>
    <x v="20"/>
    <x v="7"/>
    <x v="207"/>
    <n v="-4.0000000000000001E-3"/>
  </r>
  <r>
    <x v="4"/>
    <x v="20"/>
    <x v="8"/>
    <x v="208"/>
    <n v="-1.2E-2"/>
  </r>
  <r>
    <x v="4"/>
    <x v="20"/>
    <x v="9"/>
    <x v="209"/>
    <n v="-1.0999999999999999E-2"/>
  </r>
  <r>
    <x v="4"/>
    <x v="21"/>
    <x v="0"/>
    <x v="210"/>
    <n v="1.9E-2"/>
  </r>
  <r>
    <x v="4"/>
    <x v="21"/>
    <x v="1"/>
    <x v="211"/>
    <n v="2.4E-2"/>
  </r>
  <r>
    <x v="4"/>
    <x v="21"/>
    <x v="2"/>
    <x v="212"/>
    <n v="2.1000000000000001E-2"/>
  </r>
  <r>
    <x v="4"/>
    <x v="21"/>
    <x v="3"/>
    <x v="213"/>
    <n v="1.2E-2"/>
  </r>
  <r>
    <x v="4"/>
    <x v="21"/>
    <x v="4"/>
    <x v="214"/>
    <n v="2.5999999999999999E-2"/>
  </r>
  <r>
    <x v="4"/>
    <x v="21"/>
    <x v="5"/>
    <x v="215"/>
    <n v="2.4E-2"/>
  </r>
  <r>
    <x v="4"/>
    <x v="21"/>
    <x v="6"/>
    <x v="216"/>
    <n v="2.8000000000000001E-2"/>
  </r>
  <r>
    <x v="4"/>
    <x v="21"/>
    <x v="7"/>
    <x v="217"/>
    <n v="2.5000000000000001E-2"/>
  </r>
  <r>
    <x v="4"/>
    <x v="21"/>
    <x v="8"/>
    <x v="218"/>
    <n v="1.7000000000000001E-2"/>
  </r>
  <r>
    <x v="4"/>
    <x v="21"/>
    <x v="9"/>
    <x v="219"/>
    <n v="1.7999999999999999E-2"/>
  </r>
  <r>
    <x v="4"/>
    <x v="22"/>
    <x v="0"/>
    <x v="220"/>
    <n v="2.5999999999999999E-2"/>
  </r>
  <r>
    <x v="4"/>
    <x v="22"/>
    <x v="1"/>
    <x v="221"/>
    <n v="0.03"/>
  </r>
  <r>
    <x v="4"/>
    <x v="22"/>
    <x v="2"/>
    <x v="222"/>
    <n v="2.8000000000000001E-2"/>
  </r>
  <r>
    <x v="4"/>
    <x v="22"/>
    <x v="3"/>
    <x v="223"/>
    <n v="1.9E-2"/>
  </r>
  <r>
    <x v="4"/>
    <x v="22"/>
    <x v="4"/>
    <x v="224"/>
    <n v="3.3000000000000002E-2"/>
  </r>
  <r>
    <x v="4"/>
    <x v="22"/>
    <x v="5"/>
    <x v="225"/>
    <n v="0.03"/>
  </r>
  <r>
    <x v="4"/>
    <x v="22"/>
    <x v="6"/>
    <x v="226"/>
    <n v="3.4000000000000002E-2"/>
  </r>
  <r>
    <x v="4"/>
    <x v="22"/>
    <x v="7"/>
    <x v="227"/>
    <n v="3.1E-2"/>
  </r>
  <r>
    <x v="4"/>
    <x v="22"/>
    <x v="8"/>
    <x v="228"/>
    <n v="2.3E-2"/>
  </r>
  <r>
    <x v="4"/>
    <x v="22"/>
    <x v="9"/>
    <x v="229"/>
    <n v="2.4E-2"/>
  </r>
  <r>
    <x v="4"/>
    <x v="23"/>
    <x v="0"/>
    <x v="230"/>
    <n v="1.4999999999999999E-2"/>
  </r>
  <r>
    <x v="4"/>
    <x v="23"/>
    <x v="1"/>
    <x v="231"/>
    <n v="0.02"/>
  </r>
  <r>
    <x v="4"/>
    <x v="23"/>
    <x v="2"/>
    <x v="232"/>
    <n v="1.7000000000000001E-2"/>
  </r>
  <r>
    <x v="4"/>
    <x v="23"/>
    <x v="3"/>
    <x v="233"/>
    <n v="8.0000000000000002E-3"/>
  </r>
  <r>
    <x v="4"/>
    <x v="23"/>
    <x v="4"/>
    <x v="234"/>
    <n v="2.1999999999999999E-2"/>
  </r>
  <r>
    <x v="4"/>
    <x v="23"/>
    <x v="5"/>
    <x v="235"/>
    <n v="0.02"/>
  </r>
  <r>
    <x v="4"/>
    <x v="23"/>
    <x v="6"/>
    <x v="236"/>
    <n v="2.4E-2"/>
  </r>
  <r>
    <x v="4"/>
    <x v="23"/>
    <x v="7"/>
    <x v="237"/>
    <n v="2.1000000000000001E-2"/>
  </r>
  <r>
    <x v="4"/>
    <x v="23"/>
    <x v="8"/>
    <x v="238"/>
    <n v="1.2999999999999999E-2"/>
  </r>
  <r>
    <x v="4"/>
    <x v="23"/>
    <x v="9"/>
    <x v="239"/>
    <n v="1.4E-2"/>
  </r>
  <r>
    <x v="4"/>
    <x v="24"/>
    <x v="0"/>
    <x v="240"/>
    <n v="3.7000000000000012E-2"/>
  </r>
  <r>
    <x v="4"/>
    <x v="24"/>
    <x v="1"/>
    <x v="241"/>
    <n v="4.2000000000000003E-2"/>
  </r>
  <r>
    <x v="4"/>
    <x v="24"/>
    <x v="2"/>
    <x v="242"/>
    <n v="3.9E-2"/>
  </r>
  <r>
    <x v="4"/>
    <x v="24"/>
    <x v="3"/>
    <x v="243"/>
    <n v="3.1E-2"/>
  </r>
  <r>
    <x v="4"/>
    <x v="24"/>
    <x v="4"/>
    <x v="244"/>
    <n v="4.3999999999999997E-2"/>
  </r>
  <r>
    <x v="4"/>
    <x v="24"/>
    <x v="5"/>
    <x v="245"/>
    <n v="4.2000000000000003E-2"/>
  </r>
  <r>
    <x v="4"/>
    <x v="24"/>
    <x v="6"/>
    <x v="246"/>
    <n v="4.5999999999999999E-2"/>
  </r>
  <r>
    <x v="4"/>
    <x v="24"/>
    <x v="7"/>
    <x v="247"/>
    <n v="4.2999999999999997E-2"/>
  </r>
  <r>
    <x v="4"/>
    <x v="24"/>
    <x v="8"/>
    <x v="248"/>
    <n v="3.5000000000000003E-2"/>
  </r>
  <r>
    <x v="4"/>
    <x v="24"/>
    <x v="9"/>
    <x v="249"/>
    <n v="3.5999999999999997E-2"/>
  </r>
  <r>
    <x v="4"/>
    <x v="25"/>
    <x v="0"/>
    <x v="250"/>
    <n v="1.2E-2"/>
  </r>
  <r>
    <x v="4"/>
    <x v="25"/>
    <x v="1"/>
    <x v="251"/>
    <n v="1.7000000000000001E-2"/>
  </r>
  <r>
    <x v="4"/>
    <x v="25"/>
    <x v="2"/>
    <x v="252"/>
    <n v="1.4E-2"/>
  </r>
  <r>
    <x v="4"/>
    <x v="25"/>
    <x v="3"/>
    <x v="253"/>
    <n v="5.0000000000000001E-3"/>
  </r>
  <r>
    <x v="4"/>
    <x v="25"/>
    <x v="4"/>
    <x v="254"/>
    <n v="1.9E-2"/>
  </r>
  <r>
    <x v="4"/>
    <x v="25"/>
    <x v="5"/>
    <x v="255"/>
    <n v="1.6E-2"/>
  </r>
  <r>
    <x v="4"/>
    <x v="25"/>
    <x v="6"/>
    <x v="256"/>
    <n v="0.02"/>
  </r>
  <r>
    <x v="4"/>
    <x v="25"/>
    <x v="7"/>
    <x v="257"/>
    <n v="1.7999999999999999E-2"/>
  </r>
  <r>
    <x v="4"/>
    <x v="25"/>
    <x v="8"/>
    <x v="258"/>
    <n v="0.01"/>
  </r>
  <r>
    <x v="4"/>
    <x v="25"/>
    <x v="9"/>
    <x v="259"/>
    <n v="1.0999999999999999E-2"/>
  </r>
  <r>
    <x v="4"/>
    <x v="26"/>
    <x v="0"/>
    <x v="260"/>
    <n v="1.2E-2"/>
  </r>
  <r>
    <x v="4"/>
    <x v="26"/>
    <x v="1"/>
    <x v="261"/>
    <n v="1.7000000000000001E-2"/>
  </r>
  <r>
    <x v="4"/>
    <x v="26"/>
    <x v="2"/>
    <x v="262"/>
    <n v="1.4E-2"/>
  </r>
  <r>
    <x v="4"/>
    <x v="26"/>
    <x v="3"/>
    <x v="263"/>
    <n v="6.0000000000000001E-3"/>
  </r>
  <r>
    <x v="4"/>
    <x v="26"/>
    <x v="4"/>
    <x v="264"/>
    <n v="1.9E-2"/>
  </r>
  <r>
    <x v="4"/>
    <x v="26"/>
    <x v="5"/>
    <x v="265"/>
    <n v="1.7000000000000001E-2"/>
  </r>
  <r>
    <x v="4"/>
    <x v="26"/>
    <x v="6"/>
    <x v="266"/>
    <n v="2.1000000000000001E-2"/>
  </r>
  <r>
    <x v="4"/>
    <x v="26"/>
    <x v="7"/>
    <x v="267"/>
    <n v="1.7999999999999999E-2"/>
  </r>
  <r>
    <x v="4"/>
    <x v="26"/>
    <x v="8"/>
    <x v="268"/>
    <n v="0.01"/>
  </r>
  <r>
    <x v="4"/>
    <x v="26"/>
    <x v="9"/>
    <x v="269"/>
    <n v="1.0999999999999999E-2"/>
  </r>
  <r>
    <x v="4"/>
    <x v="27"/>
    <x v="0"/>
    <x v="270"/>
    <n v="-1.4999999999999999E-2"/>
  </r>
  <r>
    <x v="4"/>
    <x v="27"/>
    <x v="1"/>
    <x v="271"/>
    <n v="-1.0999999999999999E-2"/>
  </r>
  <r>
    <x v="4"/>
    <x v="27"/>
    <x v="2"/>
    <x v="272"/>
    <n v="-1.4E-2"/>
  </r>
  <r>
    <x v="4"/>
    <x v="27"/>
    <x v="3"/>
    <x v="273"/>
    <n v="-2.1999999999999999E-2"/>
  </r>
  <r>
    <x v="4"/>
    <x v="27"/>
    <x v="4"/>
    <x v="274"/>
    <n v="-9.0000000000000011E-3"/>
  </r>
  <r>
    <x v="4"/>
    <x v="27"/>
    <x v="5"/>
    <x v="275"/>
    <n v="-1.0999999999999999E-2"/>
  </r>
  <r>
    <x v="4"/>
    <x v="27"/>
    <x v="6"/>
    <x v="276"/>
    <n v="-6.9999999999999993E-3"/>
  </r>
  <r>
    <x v="4"/>
    <x v="27"/>
    <x v="7"/>
    <x v="277"/>
    <n v="-0.01"/>
  </r>
  <r>
    <x v="4"/>
    <x v="27"/>
    <x v="8"/>
    <x v="278"/>
    <n v="-1.7999999999999999E-2"/>
  </r>
  <r>
    <x v="4"/>
    <x v="27"/>
    <x v="9"/>
    <x v="279"/>
    <n v="-1.7000000000000001E-2"/>
  </r>
  <r>
    <x v="4"/>
    <x v="28"/>
    <x v="0"/>
    <x v="280"/>
    <n v="1E-3"/>
  </r>
  <r>
    <x v="4"/>
    <x v="28"/>
    <x v="1"/>
    <x v="281"/>
    <n v="6.0000000000000001E-3"/>
  </r>
  <r>
    <x v="4"/>
    <x v="28"/>
    <x v="2"/>
    <x v="282"/>
    <n v="3.0000000000000001E-3"/>
  </r>
  <r>
    <x v="4"/>
    <x v="28"/>
    <x v="3"/>
    <x v="283"/>
    <n v="-5.0000000000000001E-3"/>
  </r>
  <r>
    <x v="4"/>
    <x v="28"/>
    <x v="4"/>
    <x v="284"/>
    <n v="8.0000000000000002E-3"/>
  </r>
  <r>
    <x v="4"/>
    <x v="28"/>
    <x v="5"/>
    <x v="285"/>
    <n v="6.0000000000000001E-3"/>
  </r>
  <r>
    <x v="4"/>
    <x v="28"/>
    <x v="6"/>
    <x v="286"/>
    <n v="0.01"/>
  </r>
  <r>
    <x v="4"/>
    <x v="28"/>
    <x v="7"/>
    <x v="287"/>
    <n v="6.9999999999999993E-3"/>
  </r>
  <r>
    <x v="4"/>
    <x v="28"/>
    <x v="8"/>
    <x v="288"/>
    <n v="-1E-3"/>
  </r>
  <r>
    <x v="4"/>
    <x v="28"/>
    <x v="9"/>
    <x v="289"/>
    <n v="0"/>
  </r>
  <r>
    <x v="4"/>
    <x v="29"/>
    <x v="0"/>
    <x v="290"/>
    <n v="1.6E-2"/>
  </r>
  <r>
    <x v="4"/>
    <x v="29"/>
    <x v="1"/>
    <x v="291"/>
    <n v="2.1000000000000001E-2"/>
  </r>
  <r>
    <x v="4"/>
    <x v="29"/>
    <x v="2"/>
    <x v="292"/>
    <n v="1.7999999999999999E-2"/>
  </r>
  <r>
    <x v="4"/>
    <x v="29"/>
    <x v="3"/>
    <x v="293"/>
    <n v="9.0000000000000011E-3"/>
  </r>
  <r>
    <x v="4"/>
    <x v="29"/>
    <x v="4"/>
    <x v="294"/>
    <n v="2.3E-2"/>
  </r>
  <r>
    <x v="4"/>
    <x v="29"/>
    <x v="5"/>
    <x v="295"/>
    <n v="0.02"/>
  </r>
  <r>
    <x v="4"/>
    <x v="29"/>
    <x v="6"/>
    <x v="296"/>
    <n v="2.4E-2"/>
  </r>
  <r>
    <x v="4"/>
    <x v="29"/>
    <x v="7"/>
    <x v="297"/>
    <n v="2.1000000000000001E-2"/>
  </r>
  <r>
    <x v="4"/>
    <x v="29"/>
    <x v="8"/>
    <x v="196"/>
    <n v="1.2999999999999999E-2"/>
  </r>
  <r>
    <x v="4"/>
    <x v="29"/>
    <x v="9"/>
    <x v="298"/>
    <n v="1.4E-2"/>
  </r>
  <r>
    <x v="4"/>
    <x v="30"/>
    <x v="0"/>
    <x v="299"/>
    <n v="2.8000000000000001E-2"/>
  </r>
  <r>
    <x v="4"/>
    <x v="30"/>
    <x v="1"/>
    <x v="300"/>
    <n v="3.3000000000000002E-2"/>
  </r>
  <r>
    <x v="4"/>
    <x v="30"/>
    <x v="2"/>
    <x v="301"/>
    <n v="0.03"/>
  </r>
  <r>
    <x v="4"/>
    <x v="30"/>
    <x v="3"/>
    <x v="302"/>
    <n v="2.1000000000000001E-2"/>
  </r>
  <r>
    <x v="4"/>
    <x v="30"/>
    <x v="4"/>
    <x v="303"/>
    <n v="3.5000000000000003E-2"/>
  </r>
  <r>
    <x v="4"/>
    <x v="30"/>
    <x v="5"/>
    <x v="304"/>
    <n v="3.3000000000000002E-2"/>
  </r>
  <r>
    <x v="4"/>
    <x v="30"/>
    <x v="6"/>
    <x v="305"/>
    <n v="3.7000000000000012E-2"/>
  </r>
  <r>
    <x v="4"/>
    <x v="30"/>
    <x v="7"/>
    <x v="306"/>
    <n v="3.4000000000000002E-2"/>
  </r>
  <r>
    <x v="4"/>
    <x v="30"/>
    <x v="8"/>
    <x v="307"/>
    <n v="2.5999999999999999E-2"/>
  </r>
  <r>
    <x v="4"/>
    <x v="30"/>
    <x v="9"/>
    <x v="308"/>
    <n v="2.7E-2"/>
  </r>
  <r>
    <x v="5"/>
    <x v="31"/>
    <x v="0"/>
    <x v="309"/>
    <n v="4.9000000000000002E-2"/>
  </r>
  <r>
    <x v="5"/>
    <x v="31"/>
    <x v="1"/>
    <x v="310"/>
    <n v="5.4000000000000013E-2"/>
  </r>
  <r>
    <x v="5"/>
    <x v="31"/>
    <x v="2"/>
    <x v="311"/>
    <n v="5.0999999999999997E-2"/>
  </r>
  <r>
    <x v="5"/>
    <x v="31"/>
    <x v="3"/>
    <x v="312"/>
    <n v="4.2999999999999997E-2"/>
  </r>
  <r>
    <x v="5"/>
    <x v="31"/>
    <x v="4"/>
    <x v="313"/>
    <n v="5.7000000000000002E-2"/>
  </r>
  <r>
    <x v="5"/>
    <x v="31"/>
    <x v="5"/>
    <x v="314"/>
    <n v="5.4000000000000013E-2"/>
  </r>
  <r>
    <x v="5"/>
    <x v="31"/>
    <x v="6"/>
    <x v="315"/>
    <n v="5.8000000000000003E-2"/>
  </r>
  <r>
    <x v="5"/>
    <x v="31"/>
    <x v="7"/>
    <x v="316"/>
    <n v="5.5E-2"/>
  </r>
  <r>
    <x v="5"/>
    <x v="31"/>
    <x v="8"/>
    <x v="317"/>
    <n v="4.7E-2"/>
  </r>
  <r>
    <x v="5"/>
    <x v="31"/>
    <x v="9"/>
    <x v="318"/>
    <n v="4.8000000000000001E-2"/>
  </r>
  <r>
    <x v="5"/>
    <x v="32"/>
    <x v="0"/>
    <x v="319"/>
    <n v="2.1000000000000001E-2"/>
  </r>
  <r>
    <x v="5"/>
    <x v="32"/>
    <x v="1"/>
    <x v="320"/>
    <n v="2.5999999999999999E-2"/>
  </r>
  <r>
    <x v="5"/>
    <x v="32"/>
    <x v="2"/>
    <x v="321"/>
    <n v="2.3E-2"/>
  </r>
  <r>
    <x v="5"/>
    <x v="32"/>
    <x v="3"/>
    <x v="322"/>
    <n v="1.4999999999999999E-2"/>
  </r>
  <r>
    <x v="5"/>
    <x v="32"/>
    <x v="4"/>
    <x v="323"/>
    <n v="2.8000000000000001E-2"/>
  </r>
  <r>
    <x v="5"/>
    <x v="32"/>
    <x v="5"/>
    <x v="324"/>
    <n v="2.5999999999999999E-2"/>
  </r>
  <r>
    <x v="5"/>
    <x v="32"/>
    <x v="6"/>
    <x v="325"/>
    <n v="0.03"/>
  </r>
  <r>
    <x v="5"/>
    <x v="32"/>
    <x v="7"/>
    <x v="326"/>
    <n v="2.7E-2"/>
  </r>
  <r>
    <x v="5"/>
    <x v="32"/>
    <x v="8"/>
    <x v="327"/>
    <n v="1.9E-2"/>
  </r>
  <r>
    <x v="5"/>
    <x v="32"/>
    <x v="9"/>
    <x v="328"/>
    <n v="0.02"/>
  </r>
  <r>
    <x v="5"/>
    <x v="33"/>
    <x v="0"/>
    <x v="329"/>
    <n v="6.0000000000000001E-3"/>
  </r>
  <r>
    <x v="5"/>
    <x v="33"/>
    <x v="1"/>
    <x v="330"/>
    <n v="1.0999999999999999E-2"/>
  </r>
  <r>
    <x v="5"/>
    <x v="33"/>
    <x v="2"/>
    <x v="331"/>
    <n v="8.0000000000000002E-3"/>
  </r>
  <r>
    <x v="5"/>
    <x v="33"/>
    <x v="3"/>
    <x v="332"/>
    <n v="0"/>
  </r>
  <r>
    <x v="5"/>
    <x v="33"/>
    <x v="4"/>
    <x v="333"/>
    <n v="1.2999999999999999E-2"/>
  </r>
  <r>
    <x v="5"/>
    <x v="33"/>
    <x v="5"/>
    <x v="334"/>
    <n v="1.0999999999999999E-2"/>
  </r>
  <r>
    <x v="5"/>
    <x v="33"/>
    <x v="6"/>
    <x v="335"/>
    <n v="1.4999999999999999E-2"/>
  </r>
  <r>
    <x v="5"/>
    <x v="33"/>
    <x v="7"/>
    <x v="336"/>
    <n v="1.2E-2"/>
  </r>
  <r>
    <x v="5"/>
    <x v="33"/>
    <x v="8"/>
    <x v="337"/>
    <n v="4.0000000000000001E-3"/>
  </r>
  <r>
    <x v="5"/>
    <x v="33"/>
    <x v="9"/>
    <x v="338"/>
    <n v="5.0000000000000001E-3"/>
  </r>
  <r>
    <x v="6"/>
    <x v="34"/>
    <x v="0"/>
    <x v="339"/>
    <n v="2.1999999999999999E-2"/>
  </r>
  <r>
    <x v="6"/>
    <x v="34"/>
    <x v="1"/>
    <x v="340"/>
    <n v="2.5999999999999999E-2"/>
  </r>
  <r>
    <x v="6"/>
    <x v="34"/>
    <x v="2"/>
    <x v="341"/>
    <n v="2.4E-2"/>
  </r>
  <r>
    <x v="6"/>
    <x v="34"/>
    <x v="3"/>
    <x v="342"/>
    <n v="1.4999999999999999E-2"/>
  </r>
  <r>
    <x v="6"/>
    <x v="34"/>
    <x v="4"/>
    <x v="343"/>
    <n v="2.9000000000000001E-2"/>
  </r>
  <r>
    <x v="6"/>
    <x v="34"/>
    <x v="5"/>
    <x v="344"/>
    <n v="2.5999999999999999E-2"/>
  </r>
  <r>
    <x v="6"/>
    <x v="34"/>
    <x v="6"/>
    <x v="345"/>
    <n v="0.03"/>
  </r>
  <r>
    <x v="6"/>
    <x v="34"/>
    <x v="7"/>
    <x v="346"/>
    <n v="2.7E-2"/>
  </r>
  <r>
    <x v="6"/>
    <x v="34"/>
    <x v="8"/>
    <x v="347"/>
    <n v="1.9E-2"/>
  </r>
  <r>
    <x v="6"/>
    <x v="34"/>
    <x v="9"/>
    <x v="348"/>
    <n v="0.02"/>
  </r>
  <r>
    <x v="6"/>
    <x v="35"/>
    <x v="0"/>
    <x v="349"/>
    <n v="2.5999999999999999E-2"/>
  </r>
  <r>
    <x v="6"/>
    <x v="35"/>
    <x v="1"/>
    <x v="350"/>
    <n v="3.1E-2"/>
  </r>
  <r>
    <x v="6"/>
    <x v="35"/>
    <x v="2"/>
    <x v="351"/>
    <n v="2.8000000000000001E-2"/>
  </r>
  <r>
    <x v="6"/>
    <x v="35"/>
    <x v="3"/>
    <x v="352"/>
    <n v="0.02"/>
  </r>
  <r>
    <x v="6"/>
    <x v="35"/>
    <x v="4"/>
    <x v="353"/>
    <n v="3.3000000000000002E-2"/>
  </r>
  <r>
    <x v="6"/>
    <x v="35"/>
    <x v="5"/>
    <x v="354"/>
    <n v="3.1E-2"/>
  </r>
  <r>
    <x v="6"/>
    <x v="35"/>
    <x v="6"/>
    <x v="355"/>
    <n v="3.5000000000000003E-2"/>
  </r>
  <r>
    <x v="6"/>
    <x v="35"/>
    <x v="7"/>
    <x v="356"/>
    <n v="3.2000000000000001E-2"/>
  </r>
  <r>
    <x v="6"/>
    <x v="35"/>
    <x v="8"/>
    <x v="357"/>
    <n v="2.4E-2"/>
  </r>
  <r>
    <x v="6"/>
    <x v="35"/>
    <x v="9"/>
    <x v="358"/>
    <n v="2.5000000000000001E-2"/>
  </r>
  <r>
    <x v="7"/>
    <x v="36"/>
    <x v="0"/>
    <x v="359"/>
    <n v="1.7999999999999999E-2"/>
  </r>
  <r>
    <x v="7"/>
    <x v="36"/>
    <x v="1"/>
    <x v="360"/>
    <n v="2.3E-2"/>
  </r>
  <r>
    <x v="7"/>
    <x v="36"/>
    <x v="2"/>
    <x v="361"/>
    <n v="0.02"/>
  </r>
  <r>
    <x v="7"/>
    <x v="36"/>
    <x v="3"/>
    <x v="362"/>
    <n v="1.2E-2"/>
  </r>
  <r>
    <x v="7"/>
    <x v="36"/>
    <x v="4"/>
    <x v="363"/>
    <n v="2.5000000000000001E-2"/>
  </r>
  <r>
    <x v="7"/>
    <x v="36"/>
    <x v="5"/>
    <x v="364"/>
    <n v="2.3E-2"/>
  </r>
  <r>
    <x v="7"/>
    <x v="36"/>
    <x v="6"/>
    <x v="365"/>
    <n v="2.7E-2"/>
  </r>
  <r>
    <x v="7"/>
    <x v="36"/>
    <x v="7"/>
    <x v="366"/>
    <n v="2.4E-2"/>
  </r>
  <r>
    <x v="7"/>
    <x v="36"/>
    <x v="8"/>
    <x v="367"/>
    <n v="1.6E-2"/>
  </r>
  <r>
    <x v="7"/>
    <x v="36"/>
    <x v="9"/>
    <x v="368"/>
    <n v="1.7000000000000001E-2"/>
  </r>
  <r>
    <x v="7"/>
    <x v="37"/>
    <x v="0"/>
    <x v="369"/>
    <n v="1.9E-2"/>
  </r>
  <r>
    <x v="7"/>
    <x v="37"/>
    <x v="1"/>
    <x v="370"/>
    <n v="2.4E-2"/>
  </r>
  <r>
    <x v="7"/>
    <x v="37"/>
    <x v="2"/>
    <x v="371"/>
    <n v="2.1000000000000001E-2"/>
  </r>
  <r>
    <x v="7"/>
    <x v="37"/>
    <x v="3"/>
    <x v="372"/>
    <n v="1.2999999999999999E-2"/>
  </r>
  <r>
    <x v="7"/>
    <x v="37"/>
    <x v="4"/>
    <x v="373"/>
    <n v="2.5999999999999999E-2"/>
  </r>
  <r>
    <x v="7"/>
    <x v="37"/>
    <x v="5"/>
    <x v="374"/>
    <n v="2.4E-2"/>
  </r>
  <r>
    <x v="7"/>
    <x v="37"/>
    <x v="6"/>
    <x v="375"/>
    <n v="2.8000000000000001E-2"/>
  </r>
  <r>
    <x v="7"/>
    <x v="37"/>
    <x v="7"/>
    <x v="376"/>
    <n v="2.5000000000000001E-2"/>
  </r>
  <r>
    <x v="7"/>
    <x v="37"/>
    <x v="8"/>
    <x v="377"/>
    <n v="1.7000000000000001E-2"/>
  </r>
  <r>
    <x v="7"/>
    <x v="37"/>
    <x v="9"/>
    <x v="378"/>
    <n v="1.7999999999999999E-2"/>
  </r>
  <r>
    <x v="7"/>
    <x v="38"/>
    <x v="0"/>
    <x v="379"/>
    <n v="2.8000000000000001E-2"/>
  </r>
  <r>
    <x v="7"/>
    <x v="38"/>
    <x v="1"/>
    <x v="380"/>
    <n v="3.3000000000000002E-2"/>
  </r>
  <r>
    <x v="7"/>
    <x v="38"/>
    <x v="2"/>
    <x v="381"/>
    <n v="0.03"/>
  </r>
  <r>
    <x v="7"/>
    <x v="38"/>
    <x v="3"/>
    <x v="382"/>
    <n v="2.1000000000000001E-2"/>
  </r>
  <r>
    <x v="7"/>
    <x v="38"/>
    <x v="4"/>
    <x v="383"/>
    <n v="3.5000000000000003E-2"/>
  </r>
  <r>
    <x v="7"/>
    <x v="38"/>
    <x v="5"/>
    <x v="384"/>
    <n v="3.2000000000000001E-2"/>
  </r>
  <r>
    <x v="7"/>
    <x v="38"/>
    <x v="6"/>
    <x v="385"/>
    <n v="3.5999999999999997E-2"/>
  </r>
  <r>
    <x v="7"/>
    <x v="38"/>
    <x v="7"/>
    <x v="386"/>
    <n v="3.3000000000000002E-2"/>
  </r>
  <r>
    <x v="7"/>
    <x v="38"/>
    <x v="8"/>
    <x v="387"/>
    <n v="2.5000000000000001E-2"/>
  </r>
  <r>
    <x v="7"/>
    <x v="38"/>
    <x v="9"/>
    <x v="388"/>
    <n v="2.5999999999999999E-2"/>
  </r>
  <r>
    <x v="7"/>
    <x v="39"/>
    <x v="0"/>
    <x v="389"/>
    <n v="2.8000000000000001E-2"/>
  </r>
  <r>
    <x v="7"/>
    <x v="39"/>
    <x v="1"/>
    <x v="390"/>
    <n v="3.3000000000000002E-2"/>
  </r>
  <r>
    <x v="7"/>
    <x v="39"/>
    <x v="2"/>
    <x v="391"/>
    <n v="0.03"/>
  </r>
  <r>
    <x v="7"/>
    <x v="39"/>
    <x v="3"/>
    <x v="392"/>
    <n v="2.1000000000000001E-2"/>
  </r>
  <r>
    <x v="7"/>
    <x v="39"/>
    <x v="4"/>
    <x v="393"/>
    <n v="3.5000000000000003E-2"/>
  </r>
  <r>
    <x v="7"/>
    <x v="39"/>
    <x v="5"/>
    <x v="394"/>
    <n v="3.2000000000000001E-2"/>
  </r>
  <r>
    <x v="7"/>
    <x v="39"/>
    <x v="6"/>
    <x v="395"/>
    <n v="3.7000000000000012E-2"/>
  </r>
  <r>
    <x v="7"/>
    <x v="39"/>
    <x v="7"/>
    <x v="396"/>
    <n v="3.4000000000000002E-2"/>
  </r>
  <r>
    <x v="7"/>
    <x v="39"/>
    <x v="8"/>
    <x v="397"/>
    <n v="2.5000000000000001E-2"/>
  </r>
  <r>
    <x v="7"/>
    <x v="39"/>
    <x v="9"/>
    <x v="398"/>
    <n v="2.7E-2"/>
  </r>
  <r>
    <x v="8"/>
    <x v="40"/>
    <x v="0"/>
    <x v="399"/>
    <n v="0.01"/>
  </r>
  <r>
    <x v="8"/>
    <x v="40"/>
    <x v="1"/>
    <x v="400"/>
    <n v="1.4999999999999999E-2"/>
  </r>
  <r>
    <x v="8"/>
    <x v="40"/>
    <x v="2"/>
    <x v="401"/>
    <n v="1.2E-2"/>
  </r>
  <r>
    <x v="8"/>
    <x v="40"/>
    <x v="3"/>
    <x v="402"/>
    <n v="4.0000000000000001E-3"/>
  </r>
  <r>
    <x v="8"/>
    <x v="40"/>
    <x v="4"/>
    <x v="403"/>
    <n v="1.7000000000000001E-2"/>
  </r>
  <r>
    <x v="8"/>
    <x v="40"/>
    <x v="5"/>
    <x v="404"/>
    <n v="1.4999999999999999E-2"/>
  </r>
  <r>
    <x v="8"/>
    <x v="40"/>
    <x v="6"/>
    <x v="405"/>
    <n v="1.9E-2"/>
  </r>
  <r>
    <x v="8"/>
    <x v="40"/>
    <x v="7"/>
    <x v="406"/>
    <n v="1.6E-2"/>
  </r>
  <r>
    <x v="8"/>
    <x v="40"/>
    <x v="8"/>
    <x v="407"/>
    <n v="8.0000000000000002E-3"/>
  </r>
  <r>
    <x v="8"/>
    <x v="40"/>
    <x v="9"/>
    <x v="408"/>
    <n v="9.0000000000000011E-3"/>
  </r>
  <r>
    <x v="8"/>
    <x v="41"/>
    <x v="0"/>
    <x v="409"/>
    <n v="1.4999999999999999E-2"/>
  </r>
  <r>
    <x v="8"/>
    <x v="41"/>
    <x v="1"/>
    <x v="410"/>
    <n v="0.02"/>
  </r>
  <r>
    <x v="8"/>
    <x v="41"/>
    <x v="2"/>
    <x v="411"/>
    <n v="1.7000000000000001E-2"/>
  </r>
  <r>
    <x v="8"/>
    <x v="41"/>
    <x v="3"/>
    <x v="412"/>
    <n v="9.0000000000000011E-3"/>
  </r>
  <r>
    <x v="8"/>
    <x v="41"/>
    <x v="4"/>
    <x v="413"/>
    <n v="2.1999999999999999E-2"/>
  </r>
  <r>
    <x v="8"/>
    <x v="41"/>
    <x v="5"/>
    <x v="414"/>
    <n v="0.02"/>
  </r>
  <r>
    <x v="8"/>
    <x v="41"/>
    <x v="6"/>
    <x v="415"/>
    <n v="2.4E-2"/>
  </r>
  <r>
    <x v="8"/>
    <x v="41"/>
    <x v="7"/>
    <x v="416"/>
    <n v="2.1000000000000001E-2"/>
  </r>
  <r>
    <x v="8"/>
    <x v="41"/>
    <x v="8"/>
    <x v="417"/>
    <n v="1.2999999999999999E-2"/>
  </r>
  <r>
    <x v="8"/>
    <x v="41"/>
    <x v="9"/>
    <x v="418"/>
    <n v="1.4E-2"/>
  </r>
  <r>
    <x v="9"/>
    <x v="42"/>
    <x v="0"/>
    <x v="419"/>
    <n v="2.3E-2"/>
  </r>
  <r>
    <x v="9"/>
    <x v="42"/>
    <x v="1"/>
    <x v="420"/>
    <n v="2.8000000000000001E-2"/>
  </r>
  <r>
    <x v="9"/>
    <x v="42"/>
    <x v="2"/>
    <x v="421"/>
    <n v="2.5000000000000001E-2"/>
  </r>
  <r>
    <x v="9"/>
    <x v="42"/>
    <x v="3"/>
    <x v="422"/>
    <n v="1.7000000000000001E-2"/>
  </r>
  <r>
    <x v="9"/>
    <x v="42"/>
    <x v="4"/>
    <x v="423"/>
    <n v="0.03"/>
  </r>
  <r>
    <x v="9"/>
    <x v="42"/>
    <x v="5"/>
    <x v="424"/>
    <n v="2.8000000000000001E-2"/>
  </r>
  <r>
    <x v="9"/>
    <x v="42"/>
    <x v="6"/>
    <x v="425"/>
    <n v="3.2000000000000001E-2"/>
  </r>
  <r>
    <x v="9"/>
    <x v="42"/>
    <x v="7"/>
    <x v="426"/>
    <n v="2.9000000000000001E-2"/>
  </r>
  <r>
    <x v="9"/>
    <x v="42"/>
    <x v="8"/>
    <x v="427"/>
    <n v="2.1000000000000001E-2"/>
  </r>
  <r>
    <x v="9"/>
    <x v="42"/>
    <x v="9"/>
    <x v="428"/>
    <n v="2.1999999999999999E-2"/>
  </r>
  <r>
    <x v="9"/>
    <x v="43"/>
    <x v="0"/>
    <x v="429"/>
    <n v="2.9000000000000001E-2"/>
  </r>
  <r>
    <x v="9"/>
    <x v="43"/>
    <x v="1"/>
    <x v="430"/>
    <n v="3.4000000000000002E-2"/>
  </r>
  <r>
    <x v="9"/>
    <x v="43"/>
    <x v="2"/>
    <x v="431"/>
    <n v="3.1E-2"/>
  </r>
  <r>
    <x v="9"/>
    <x v="43"/>
    <x v="3"/>
    <x v="432"/>
    <n v="2.1999999999999999E-2"/>
  </r>
  <r>
    <x v="9"/>
    <x v="43"/>
    <x v="4"/>
    <x v="433"/>
    <n v="3.5999999999999997E-2"/>
  </r>
  <r>
    <x v="9"/>
    <x v="43"/>
    <x v="5"/>
    <x v="434"/>
    <n v="3.3000000000000002E-2"/>
  </r>
  <r>
    <x v="9"/>
    <x v="43"/>
    <x v="6"/>
    <x v="435"/>
    <n v="3.7000000000000012E-2"/>
  </r>
  <r>
    <x v="9"/>
    <x v="43"/>
    <x v="7"/>
    <x v="436"/>
    <n v="3.4000000000000002E-2"/>
  </r>
  <r>
    <x v="9"/>
    <x v="43"/>
    <x v="8"/>
    <x v="437"/>
    <n v="2.5999999999999999E-2"/>
  </r>
  <r>
    <x v="9"/>
    <x v="43"/>
    <x v="9"/>
    <x v="438"/>
    <n v="2.7E-2"/>
  </r>
  <r>
    <x v="9"/>
    <x v="44"/>
    <x v="0"/>
    <x v="439"/>
    <n v="2.1000000000000001E-2"/>
  </r>
  <r>
    <x v="9"/>
    <x v="44"/>
    <x v="1"/>
    <x v="440"/>
    <n v="2.5999999999999999E-2"/>
  </r>
  <r>
    <x v="9"/>
    <x v="44"/>
    <x v="2"/>
    <x v="441"/>
    <n v="2.3E-2"/>
  </r>
  <r>
    <x v="9"/>
    <x v="44"/>
    <x v="3"/>
    <x v="442"/>
    <n v="1.4999999999999999E-2"/>
  </r>
  <r>
    <x v="9"/>
    <x v="44"/>
    <x v="4"/>
    <x v="443"/>
    <n v="2.8000000000000001E-2"/>
  </r>
  <r>
    <x v="9"/>
    <x v="44"/>
    <x v="5"/>
    <x v="444"/>
    <n v="2.5999999999999999E-2"/>
  </r>
  <r>
    <x v="9"/>
    <x v="44"/>
    <x v="6"/>
    <x v="445"/>
    <n v="0.03"/>
  </r>
  <r>
    <x v="9"/>
    <x v="44"/>
    <x v="7"/>
    <x v="446"/>
    <n v="2.7E-2"/>
  </r>
  <r>
    <x v="9"/>
    <x v="44"/>
    <x v="8"/>
    <x v="447"/>
    <n v="1.9E-2"/>
  </r>
  <r>
    <x v="9"/>
    <x v="44"/>
    <x v="9"/>
    <x v="448"/>
    <n v="0.02"/>
  </r>
  <r>
    <x v="9"/>
    <x v="45"/>
    <x v="0"/>
    <x v="449"/>
    <n v="9.0000000000000011E-3"/>
  </r>
  <r>
    <x v="9"/>
    <x v="45"/>
    <x v="1"/>
    <x v="450"/>
    <n v="1.4E-2"/>
  </r>
  <r>
    <x v="9"/>
    <x v="45"/>
    <x v="2"/>
    <x v="451"/>
    <n v="1.0999999999999999E-2"/>
  </r>
  <r>
    <x v="9"/>
    <x v="45"/>
    <x v="3"/>
    <x v="452"/>
    <n v="2E-3"/>
  </r>
  <r>
    <x v="9"/>
    <x v="45"/>
    <x v="4"/>
    <x v="453"/>
    <n v="1.4999999999999999E-2"/>
  </r>
  <r>
    <x v="9"/>
    <x v="45"/>
    <x v="5"/>
    <x v="454"/>
    <n v="1.2999999999999999E-2"/>
  </r>
  <r>
    <x v="9"/>
    <x v="45"/>
    <x v="6"/>
    <x v="455"/>
    <n v="1.7000000000000001E-2"/>
  </r>
  <r>
    <x v="9"/>
    <x v="45"/>
    <x v="7"/>
    <x v="456"/>
    <n v="1.4E-2"/>
  </r>
  <r>
    <x v="9"/>
    <x v="45"/>
    <x v="8"/>
    <x v="457"/>
    <n v="6.0000000000000001E-3"/>
  </r>
  <r>
    <x v="9"/>
    <x v="45"/>
    <x v="9"/>
    <x v="458"/>
    <n v="6.9999999999999993E-3"/>
  </r>
  <r>
    <x v="9"/>
    <x v="46"/>
    <x v="0"/>
    <x v="220"/>
    <n v="3.7999999999999999E-2"/>
  </r>
  <r>
    <x v="9"/>
    <x v="46"/>
    <x v="1"/>
    <x v="459"/>
    <n v="4.2000000000000003E-2"/>
  </r>
  <r>
    <x v="9"/>
    <x v="46"/>
    <x v="2"/>
    <x v="460"/>
    <n v="0.04"/>
  </r>
  <r>
    <x v="9"/>
    <x v="46"/>
    <x v="3"/>
    <x v="461"/>
    <n v="3.1E-2"/>
  </r>
  <r>
    <x v="9"/>
    <x v="46"/>
    <x v="4"/>
    <x v="462"/>
    <n v="4.4999999999999998E-2"/>
  </r>
  <r>
    <x v="9"/>
    <x v="46"/>
    <x v="5"/>
    <x v="463"/>
    <n v="4.2000000000000003E-2"/>
  </r>
  <r>
    <x v="9"/>
    <x v="46"/>
    <x v="6"/>
    <x v="464"/>
    <n v="4.5999999999999999E-2"/>
  </r>
  <r>
    <x v="9"/>
    <x v="46"/>
    <x v="7"/>
    <x v="465"/>
    <n v="4.2999999999999997E-2"/>
  </r>
  <r>
    <x v="9"/>
    <x v="46"/>
    <x v="8"/>
    <x v="466"/>
    <n v="3.5000000000000003E-2"/>
  </r>
  <r>
    <x v="9"/>
    <x v="46"/>
    <x v="9"/>
    <x v="467"/>
    <n v="3.5999999999999997E-2"/>
  </r>
  <r>
    <x v="9"/>
    <x v="47"/>
    <x v="0"/>
    <x v="468"/>
    <n v="6.0999999999999999E-2"/>
  </r>
  <r>
    <x v="9"/>
    <x v="47"/>
    <x v="1"/>
    <x v="469"/>
    <n v="6.6000000000000003E-2"/>
  </r>
  <r>
    <x v="9"/>
    <x v="47"/>
    <x v="2"/>
    <x v="470"/>
    <n v="6.3E-2"/>
  </r>
  <r>
    <x v="9"/>
    <x v="47"/>
    <x v="3"/>
    <x v="471"/>
    <n v="5.4000000000000013E-2"/>
  </r>
  <r>
    <x v="9"/>
    <x v="47"/>
    <x v="4"/>
    <x v="472"/>
    <n v="6.8000000000000005E-2"/>
  </r>
  <r>
    <x v="9"/>
    <x v="47"/>
    <x v="5"/>
    <x v="473"/>
    <n v="6.6000000000000003E-2"/>
  </r>
  <r>
    <x v="9"/>
    <x v="47"/>
    <x v="6"/>
    <x v="474"/>
    <n v="7.0000000000000007E-2"/>
  </r>
  <r>
    <x v="9"/>
    <x v="47"/>
    <x v="7"/>
    <x v="475"/>
    <n v="6.7000000000000004E-2"/>
  </r>
  <r>
    <x v="9"/>
    <x v="47"/>
    <x v="8"/>
    <x v="476"/>
    <n v="5.8999999999999997E-2"/>
  </r>
  <r>
    <x v="9"/>
    <x v="47"/>
    <x v="9"/>
    <x v="477"/>
    <n v="0.06"/>
  </r>
  <r>
    <x v="9"/>
    <x v="48"/>
    <x v="0"/>
    <x v="478"/>
    <n v="1.7999999999999999E-2"/>
  </r>
  <r>
    <x v="9"/>
    <x v="48"/>
    <x v="1"/>
    <x v="479"/>
    <n v="2.3E-2"/>
  </r>
  <r>
    <x v="9"/>
    <x v="48"/>
    <x v="2"/>
    <x v="480"/>
    <n v="0.02"/>
  </r>
  <r>
    <x v="9"/>
    <x v="48"/>
    <x v="3"/>
    <x v="481"/>
    <n v="1.0999999999999999E-2"/>
  </r>
  <r>
    <x v="9"/>
    <x v="48"/>
    <x v="4"/>
    <x v="482"/>
    <n v="2.5000000000000001E-2"/>
  </r>
  <r>
    <x v="9"/>
    <x v="48"/>
    <x v="5"/>
    <x v="483"/>
    <n v="2.1999999999999999E-2"/>
  </r>
  <r>
    <x v="9"/>
    <x v="48"/>
    <x v="6"/>
    <x v="484"/>
    <n v="2.7E-2"/>
  </r>
  <r>
    <x v="9"/>
    <x v="48"/>
    <x v="7"/>
    <x v="485"/>
    <n v="2.4E-2"/>
  </r>
  <r>
    <x v="9"/>
    <x v="48"/>
    <x v="8"/>
    <x v="486"/>
    <n v="1.4999999999999999E-2"/>
  </r>
  <r>
    <x v="9"/>
    <x v="48"/>
    <x v="9"/>
    <x v="487"/>
    <n v="1.7000000000000001E-2"/>
  </r>
  <r>
    <x v="9"/>
    <x v="49"/>
    <x v="0"/>
    <x v="488"/>
    <n v="5.0999999999999997E-2"/>
  </r>
  <r>
    <x v="9"/>
    <x v="49"/>
    <x v="1"/>
    <x v="489"/>
    <n v="5.5999999999999987E-2"/>
  </r>
  <r>
    <x v="9"/>
    <x v="49"/>
    <x v="2"/>
    <x v="490"/>
    <n v="5.2999999999999999E-2"/>
  </r>
  <r>
    <x v="9"/>
    <x v="49"/>
    <x v="3"/>
    <x v="491"/>
    <n v="4.3999999999999997E-2"/>
  </r>
  <r>
    <x v="9"/>
    <x v="49"/>
    <x v="4"/>
    <x v="492"/>
    <n v="5.8000000000000003E-2"/>
  </r>
  <r>
    <x v="9"/>
    <x v="49"/>
    <x v="5"/>
    <x v="493"/>
    <n v="5.5E-2"/>
  </r>
  <r>
    <x v="9"/>
    <x v="49"/>
    <x v="6"/>
    <x v="494"/>
    <n v="0.06"/>
  </r>
  <r>
    <x v="9"/>
    <x v="49"/>
    <x v="7"/>
    <x v="495"/>
    <n v="5.7000000000000002E-2"/>
  </r>
  <r>
    <x v="9"/>
    <x v="49"/>
    <x v="8"/>
    <x v="496"/>
    <n v="4.8000000000000001E-2"/>
  </r>
  <r>
    <x v="9"/>
    <x v="49"/>
    <x v="9"/>
    <x v="497"/>
    <n v="4.9000000000000002E-2"/>
  </r>
  <r>
    <x v="10"/>
    <x v="50"/>
    <x v="0"/>
    <x v="498"/>
    <n v="0.04"/>
  </r>
  <r>
    <x v="10"/>
    <x v="50"/>
    <x v="1"/>
    <x v="499"/>
    <n v="4.4999999999999998E-2"/>
  </r>
  <r>
    <x v="10"/>
    <x v="50"/>
    <x v="2"/>
    <x v="500"/>
    <n v="4.2000000000000003E-2"/>
  </r>
  <r>
    <x v="10"/>
    <x v="50"/>
    <x v="3"/>
    <x v="501"/>
    <n v="3.4000000000000002E-2"/>
  </r>
  <r>
    <x v="10"/>
    <x v="50"/>
    <x v="4"/>
    <x v="502"/>
    <n v="4.7E-2"/>
  </r>
  <r>
    <x v="10"/>
    <x v="50"/>
    <x v="5"/>
    <x v="503"/>
    <n v="4.4999999999999998E-2"/>
  </r>
  <r>
    <x v="10"/>
    <x v="50"/>
    <x v="6"/>
    <x v="504"/>
    <n v="4.9000000000000002E-2"/>
  </r>
  <r>
    <x v="10"/>
    <x v="50"/>
    <x v="7"/>
    <x v="505"/>
    <n v="4.5999999999999999E-2"/>
  </r>
  <r>
    <x v="10"/>
    <x v="50"/>
    <x v="8"/>
    <x v="506"/>
    <n v="3.7999999999999999E-2"/>
  </r>
  <r>
    <x v="10"/>
    <x v="50"/>
    <x v="9"/>
    <x v="507"/>
    <n v="3.9E-2"/>
  </r>
  <r>
    <x v="10"/>
    <x v="51"/>
    <x v="0"/>
    <x v="508"/>
    <n v="6.0000000000000001E-3"/>
  </r>
  <r>
    <x v="10"/>
    <x v="51"/>
    <x v="1"/>
    <x v="509"/>
    <n v="1.0999999999999999E-2"/>
  </r>
  <r>
    <x v="10"/>
    <x v="51"/>
    <x v="2"/>
    <x v="510"/>
    <n v="8.0000000000000002E-3"/>
  </r>
  <r>
    <x v="10"/>
    <x v="51"/>
    <x v="3"/>
    <x v="511"/>
    <n v="-1E-3"/>
  </r>
  <r>
    <x v="10"/>
    <x v="51"/>
    <x v="4"/>
    <x v="512"/>
    <n v="1.2999999999999999E-2"/>
  </r>
  <r>
    <x v="10"/>
    <x v="51"/>
    <x v="5"/>
    <x v="513"/>
    <n v="0.01"/>
  </r>
  <r>
    <x v="10"/>
    <x v="51"/>
    <x v="6"/>
    <x v="514"/>
    <n v="1.4E-2"/>
  </r>
  <r>
    <x v="10"/>
    <x v="51"/>
    <x v="7"/>
    <x v="515"/>
    <n v="1.0999999999999999E-2"/>
  </r>
  <r>
    <x v="10"/>
    <x v="51"/>
    <x v="8"/>
    <x v="516"/>
    <n v="3.0000000000000001E-3"/>
  </r>
  <r>
    <x v="10"/>
    <x v="51"/>
    <x v="9"/>
    <x v="517"/>
    <n v="5.0000000000000001E-3"/>
  </r>
  <r>
    <x v="11"/>
    <x v="52"/>
    <x v="0"/>
    <x v="518"/>
    <n v="1.7999999999999999E-2"/>
  </r>
  <r>
    <x v="11"/>
    <x v="52"/>
    <x v="1"/>
    <x v="519"/>
    <n v="2.3E-2"/>
  </r>
  <r>
    <x v="11"/>
    <x v="52"/>
    <x v="2"/>
    <x v="520"/>
    <n v="0.02"/>
  </r>
  <r>
    <x v="11"/>
    <x v="52"/>
    <x v="3"/>
    <x v="521"/>
    <n v="1.0999999999999999E-2"/>
  </r>
  <r>
    <x v="11"/>
    <x v="52"/>
    <x v="4"/>
    <x v="522"/>
    <n v="2.5000000000000001E-2"/>
  </r>
  <r>
    <x v="11"/>
    <x v="52"/>
    <x v="5"/>
    <x v="523"/>
    <n v="2.1999999999999999E-2"/>
  </r>
  <r>
    <x v="11"/>
    <x v="52"/>
    <x v="6"/>
    <x v="524"/>
    <n v="2.7E-2"/>
  </r>
  <r>
    <x v="11"/>
    <x v="52"/>
    <x v="7"/>
    <x v="525"/>
    <n v="2.4E-2"/>
  </r>
  <r>
    <x v="11"/>
    <x v="52"/>
    <x v="8"/>
    <x v="526"/>
    <n v="1.4999999999999999E-2"/>
  </r>
  <r>
    <x v="11"/>
    <x v="52"/>
    <x v="9"/>
    <x v="527"/>
    <n v="1.7000000000000001E-2"/>
  </r>
  <r>
    <x v="11"/>
    <x v="53"/>
    <x v="0"/>
    <x v="528"/>
    <n v="9.0000000000000011E-3"/>
  </r>
  <r>
    <x v="11"/>
    <x v="53"/>
    <x v="1"/>
    <x v="529"/>
    <n v="1.4E-2"/>
  </r>
  <r>
    <x v="11"/>
    <x v="53"/>
    <x v="2"/>
    <x v="530"/>
    <n v="1.0999999999999999E-2"/>
  </r>
  <r>
    <x v="11"/>
    <x v="53"/>
    <x v="3"/>
    <x v="531"/>
    <n v="2E-3"/>
  </r>
  <r>
    <x v="11"/>
    <x v="53"/>
    <x v="4"/>
    <x v="532"/>
    <n v="1.6E-2"/>
  </r>
  <r>
    <x v="11"/>
    <x v="53"/>
    <x v="5"/>
    <x v="533"/>
    <n v="1.2999999999999999E-2"/>
  </r>
  <r>
    <x v="11"/>
    <x v="53"/>
    <x v="6"/>
    <x v="534"/>
    <n v="1.7000000000000001E-2"/>
  </r>
  <r>
    <x v="11"/>
    <x v="53"/>
    <x v="7"/>
    <x v="535"/>
    <n v="1.4E-2"/>
  </r>
  <r>
    <x v="11"/>
    <x v="53"/>
    <x v="8"/>
    <x v="536"/>
    <n v="6.0000000000000001E-3"/>
  </r>
  <r>
    <x v="11"/>
    <x v="53"/>
    <x v="9"/>
    <x v="537"/>
    <n v="8.0000000000000002E-3"/>
  </r>
  <r>
    <x v="11"/>
    <x v="54"/>
    <x v="0"/>
    <x v="538"/>
    <n v="4.7E-2"/>
  </r>
  <r>
    <x v="11"/>
    <x v="54"/>
    <x v="1"/>
    <x v="539"/>
    <n v="5.0999999999999997E-2"/>
  </r>
  <r>
    <x v="11"/>
    <x v="54"/>
    <x v="2"/>
    <x v="540"/>
    <n v="4.9000000000000002E-2"/>
  </r>
  <r>
    <x v="11"/>
    <x v="54"/>
    <x v="3"/>
    <x v="541"/>
    <n v="0.04"/>
  </r>
  <r>
    <x v="11"/>
    <x v="54"/>
    <x v="4"/>
    <x v="542"/>
    <n v="5.4000000000000013E-2"/>
  </r>
  <r>
    <x v="11"/>
    <x v="54"/>
    <x v="5"/>
    <x v="543"/>
    <n v="5.0999999999999997E-2"/>
  </r>
  <r>
    <x v="11"/>
    <x v="54"/>
    <x v="6"/>
    <x v="544"/>
    <n v="5.5E-2"/>
  </r>
  <r>
    <x v="11"/>
    <x v="54"/>
    <x v="7"/>
    <x v="545"/>
    <n v="5.1999999999999998E-2"/>
  </r>
  <r>
    <x v="11"/>
    <x v="54"/>
    <x v="8"/>
    <x v="546"/>
    <n v="4.3999999999999997E-2"/>
  </r>
  <r>
    <x v="11"/>
    <x v="54"/>
    <x v="9"/>
    <x v="547"/>
    <n v="4.4999999999999998E-2"/>
  </r>
  <r>
    <x v="11"/>
    <x v="55"/>
    <x v="0"/>
    <x v="548"/>
    <n v="-6.0000000000000001E-3"/>
  </r>
  <r>
    <x v="11"/>
    <x v="55"/>
    <x v="1"/>
    <x v="549"/>
    <n v="-1E-3"/>
  </r>
  <r>
    <x v="11"/>
    <x v="55"/>
    <x v="2"/>
    <x v="550"/>
    <n v="-4.0000000000000001E-3"/>
  </r>
  <r>
    <x v="11"/>
    <x v="55"/>
    <x v="3"/>
    <x v="551"/>
    <n v="-1.2E-2"/>
  </r>
  <r>
    <x v="11"/>
    <x v="55"/>
    <x v="4"/>
    <x v="552"/>
    <n v="1E-3"/>
  </r>
  <r>
    <x v="11"/>
    <x v="55"/>
    <x v="5"/>
    <x v="553"/>
    <n v="-1E-3"/>
  </r>
  <r>
    <x v="11"/>
    <x v="55"/>
    <x v="6"/>
    <x v="554"/>
    <n v="3.0000000000000001E-3"/>
  </r>
  <r>
    <x v="11"/>
    <x v="55"/>
    <x v="7"/>
    <x v="555"/>
    <n v="0"/>
  </r>
  <r>
    <x v="11"/>
    <x v="55"/>
    <x v="8"/>
    <x v="556"/>
    <n v="-8.0000000000000002E-3"/>
  </r>
  <r>
    <x v="11"/>
    <x v="55"/>
    <x v="9"/>
    <x v="557"/>
    <n v="-6.9999999999999993E-3"/>
  </r>
  <r>
    <x v="11"/>
    <x v="56"/>
    <x v="0"/>
    <x v="558"/>
    <n v="2.1999999999999999E-2"/>
  </r>
  <r>
    <x v="11"/>
    <x v="56"/>
    <x v="1"/>
    <x v="559"/>
    <n v="2.5999999999999999E-2"/>
  </r>
  <r>
    <x v="11"/>
    <x v="56"/>
    <x v="2"/>
    <x v="560"/>
    <n v="2.4E-2"/>
  </r>
  <r>
    <x v="11"/>
    <x v="56"/>
    <x v="3"/>
    <x v="561"/>
    <n v="1.4999999999999999E-2"/>
  </r>
  <r>
    <x v="11"/>
    <x v="56"/>
    <x v="4"/>
    <x v="562"/>
    <n v="2.9000000000000001E-2"/>
  </r>
  <r>
    <x v="11"/>
    <x v="56"/>
    <x v="5"/>
    <x v="563"/>
    <n v="2.5999999999999999E-2"/>
  </r>
  <r>
    <x v="11"/>
    <x v="56"/>
    <x v="6"/>
    <x v="564"/>
    <n v="0.03"/>
  </r>
  <r>
    <x v="11"/>
    <x v="56"/>
    <x v="7"/>
    <x v="565"/>
    <n v="2.7E-2"/>
  </r>
  <r>
    <x v="11"/>
    <x v="56"/>
    <x v="8"/>
    <x v="566"/>
    <n v="1.9E-2"/>
  </r>
  <r>
    <x v="11"/>
    <x v="56"/>
    <x v="9"/>
    <x v="567"/>
    <n v="0.02"/>
  </r>
  <r>
    <x v="11"/>
    <x v="57"/>
    <x v="0"/>
    <x v="568"/>
    <n v="2.5999999999999999E-2"/>
  </r>
  <r>
    <x v="11"/>
    <x v="57"/>
    <x v="1"/>
    <x v="569"/>
    <n v="3.1E-2"/>
  </r>
  <r>
    <x v="11"/>
    <x v="57"/>
    <x v="2"/>
    <x v="570"/>
    <n v="2.8000000000000001E-2"/>
  </r>
  <r>
    <x v="11"/>
    <x v="57"/>
    <x v="3"/>
    <x v="571"/>
    <n v="1.9E-2"/>
  </r>
  <r>
    <x v="11"/>
    <x v="57"/>
    <x v="4"/>
    <x v="572"/>
    <n v="3.3000000000000002E-2"/>
  </r>
  <r>
    <x v="11"/>
    <x v="57"/>
    <x v="5"/>
    <x v="573"/>
    <n v="0.03"/>
  </r>
  <r>
    <x v="11"/>
    <x v="57"/>
    <x v="6"/>
    <x v="574"/>
    <n v="3.4000000000000002E-2"/>
  </r>
  <r>
    <x v="11"/>
    <x v="57"/>
    <x v="7"/>
    <x v="575"/>
    <n v="3.1E-2"/>
  </r>
  <r>
    <x v="11"/>
    <x v="57"/>
    <x v="8"/>
    <x v="576"/>
    <n v="2.3E-2"/>
  </r>
  <r>
    <x v="11"/>
    <x v="57"/>
    <x v="9"/>
    <x v="577"/>
    <n v="2.4E-2"/>
  </r>
  <r>
    <x v="11"/>
    <x v="58"/>
    <x v="0"/>
    <x v="578"/>
    <n v="8.0000000000000002E-3"/>
  </r>
  <r>
    <x v="11"/>
    <x v="58"/>
    <x v="1"/>
    <x v="579"/>
    <n v="1.2999999999999999E-2"/>
  </r>
  <r>
    <x v="11"/>
    <x v="58"/>
    <x v="2"/>
    <x v="580"/>
    <n v="0.01"/>
  </r>
  <r>
    <x v="11"/>
    <x v="58"/>
    <x v="3"/>
    <x v="581"/>
    <n v="2E-3"/>
  </r>
  <r>
    <x v="11"/>
    <x v="58"/>
    <x v="4"/>
    <x v="582"/>
    <n v="1.4999999999999999E-2"/>
  </r>
  <r>
    <x v="11"/>
    <x v="58"/>
    <x v="5"/>
    <x v="583"/>
    <n v="1.2999999999999999E-2"/>
  </r>
  <r>
    <x v="11"/>
    <x v="58"/>
    <x v="6"/>
    <x v="584"/>
    <n v="1.7000000000000001E-2"/>
  </r>
  <r>
    <x v="11"/>
    <x v="58"/>
    <x v="7"/>
    <x v="585"/>
    <n v="1.4E-2"/>
  </r>
  <r>
    <x v="11"/>
    <x v="58"/>
    <x v="8"/>
    <x v="586"/>
    <n v="6.0000000000000001E-3"/>
  </r>
  <r>
    <x v="11"/>
    <x v="58"/>
    <x v="9"/>
    <x v="587"/>
    <n v="6.9999999999999993E-3"/>
  </r>
  <r>
    <x v="11"/>
    <x v="59"/>
    <x v="0"/>
    <x v="588"/>
    <n v="3.5000000000000003E-2"/>
  </r>
  <r>
    <x v="11"/>
    <x v="59"/>
    <x v="1"/>
    <x v="589"/>
    <n v="0.04"/>
  </r>
  <r>
    <x v="11"/>
    <x v="59"/>
    <x v="2"/>
    <x v="590"/>
    <n v="3.7000000000000012E-2"/>
  </r>
  <r>
    <x v="11"/>
    <x v="59"/>
    <x v="3"/>
    <x v="591"/>
    <n v="2.9000000000000001E-2"/>
  </r>
  <r>
    <x v="11"/>
    <x v="59"/>
    <x v="4"/>
    <x v="592"/>
    <n v="4.2000000000000003E-2"/>
  </r>
  <r>
    <x v="11"/>
    <x v="59"/>
    <x v="5"/>
    <x v="593"/>
    <n v="0.04"/>
  </r>
  <r>
    <x v="11"/>
    <x v="59"/>
    <x v="6"/>
    <x v="594"/>
    <n v="4.3999999999999997E-2"/>
  </r>
  <r>
    <x v="11"/>
    <x v="59"/>
    <x v="7"/>
    <x v="595"/>
    <n v="4.0999999999999988E-2"/>
  </r>
  <r>
    <x v="11"/>
    <x v="59"/>
    <x v="8"/>
    <x v="596"/>
    <n v="3.3000000000000002E-2"/>
  </r>
  <r>
    <x v="11"/>
    <x v="59"/>
    <x v="9"/>
    <x v="597"/>
    <n v="3.4000000000000002E-2"/>
  </r>
  <r>
    <x v="11"/>
    <x v="60"/>
    <x v="0"/>
    <x v="598"/>
    <n v="3.7999999999999999E-2"/>
  </r>
  <r>
    <x v="11"/>
    <x v="60"/>
    <x v="1"/>
    <x v="599"/>
    <n v="4.2999999999999997E-2"/>
  </r>
  <r>
    <x v="11"/>
    <x v="60"/>
    <x v="2"/>
    <x v="600"/>
    <n v="0.04"/>
  </r>
  <r>
    <x v="11"/>
    <x v="60"/>
    <x v="3"/>
    <x v="601"/>
    <n v="3.1E-2"/>
  </r>
  <r>
    <x v="11"/>
    <x v="60"/>
    <x v="4"/>
    <x v="602"/>
    <n v="4.4999999999999998E-2"/>
  </r>
  <r>
    <x v="11"/>
    <x v="60"/>
    <x v="5"/>
    <x v="603"/>
    <n v="4.2999999999999997E-2"/>
  </r>
  <r>
    <x v="11"/>
    <x v="60"/>
    <x v="6"/>
    <x v="604"/>
    <n v="4.7E-2"/>
  </r>
  <r>
    <x v="11"/>
    <x v="60"/>
    <x v="7"/>
    <x v="605"/>
    <n v="4.3999999999999997E-2"/>
  </r>
  <r>
    <x v="11"/>
    <x v="60"/>
    <x v="8"/>
    <x v="606"/>
    <n v="3.5999999999999997E-2"/>
  </r>
  <r>
    <x v="11"/>
    <x v="60"/>
    <x v="9"/>
    <x v="607"/>
    <n v="3.7000000000000012E-2"/>
  </r>
  <r>
    <x v="12"/>
    <x v="61"/>
    <x v="0"/>
    <x v="608"/>
    <n v="2.7E-2"/>
  </r>
  <r>
    <x v="12"/>
    <x v="61"/>
    <x v="1"/>
    <x v="609"/>
    <n v="3.2000000000000001E-2"/>
  </r>
  <r>
    <x v="12"/>
    <x v="61"/>
    <x v="2"/>
    <x v="610"/>
    <n v="2.9000000000000001E-2"/>
  </r>
  <r>
    <x v="12"/>
    <x v="61"/>
    <x v="3"/>
    <x v="611"/>
    <n v="0.02"/>
  </r>
  <r>
    <x v="12"/>
    <x v="61"/>
    <x v="4"/>
    <x v="612"/>
    <n v="3.4000000000000002E-2"/>
  </r>
  <r>
    <x v="12"/>
    <x v="61"/>
    <x v="5"/>
    <x v="613"/>
    <n v="3.1E-2"/>
  </r>
  <r>
    <x v="12"/>
    <x v="61"/>
    <x v="6"/>
    <x v="614"/>
    <n v="3.5000000000000003E-2"/>
  </r>
  <r>
    <x v="12"/>
    <x v="61"/>
    <x v="7"/>
    <x v="615"/>
    <n v="3.2000000000000001E-2"/>
  </r>
  <r>
    <x v="12"/>
    <x v="61"/>
    <x v="8"/>
    <x v="616"/>
    <n v="2.4E-2"/>
  </r>
  <r>
    <x v="12"/>
    <x v="61"/>
    <x v="9"/>
    <x v="617"/>
    <n v="2.5000000000000001E-2"/>
  </r>
  <r>
    <x v="12"/>
    <x v="62"/>
    <x v="0"/>
    <x v="618"/>
    <n v="1.2999999999999999E-2"/>
  </r>
  <r>
    <x v="12"/>
    <x v="62"/>
    <x v="1"/>
    <x v="619"/>
    <n v="1.7000000000000001E-2"/>
  </r>
  <r>
    <x v="12"/>
    <x v="62"/>
    <x v="2"/>
    <x v="620"/>
    <n v="1.4E-2"/>
  </r>
  <r>
    <x v="12"/>
    <x v="62"/>
    <x v="3"/>
    <x v="621"/>
    <n v="6.0000000000000001E-3"/>
  </r>
  <r>
    <x v="12"/>
    <x v="62"/>
    <x v="4"/>
    <x v="622"/>
    <n v="1.9E-2"/>
  </r>
  <r>
    <x v="12"/>
    <x v="62"/>
    <x v="5"/>
    <x v="623"/>
    <n v="1.7000000000000001E-2"/>
  </r>
  <r>
    <x v="12"/>
    <x v="62"/>
    <x v="6"/>
    <x v="624"/>
    <n v="2.1000000000000001E-2"/>
  </r>
  <r>
    <x v="12"/>
    <x v="62"/>
    <x v="7"/>
    <x v="625"/>
    <n v="1.7999999999999999E-2"/>
  </r>
  <r>
    <x v="12"/>
    <x v="62"/>
    <x v="8"/>
    <x v="626"/>
    <n v="0.01"/>
  </r>
  <r>
    <x v="12"/>
    <x v="62"/>
    <x v="9"/>
    <x v="627"/>
    <n v="1.0999999999999999E-2"/>
  </r>
  <r>
    <x v="12"/>
    <x v="63"/>
    <x v="0"/>
    <x v="628"/>
    <n v="1.2E-2"/>
  </r>
  <r>
    <x v="12"/>
    <x v="63"/>
    <x v="1"/>
    <x v="629"/>
    <n v="1.7000000000000001E-2"/>
  </r>
  <r>
    <x v="12"/>
    <x v="63"/>
    <x v="2"/>
    <x v="630"/>
    <n v="1.4E-2"/>
  </r>
  <r>
    <x v="12"/>
    <x v="63"/>
    <x v="3"/>
    <x v="631"/>
    <n v="6.0000000000000001E-3"/>
  </r>
  <r>
    <x v="12"/>
    <x v="63"/>
    <x v="4"/>
    <x v="632"/>
    <n v="1.9E-2"/>
  </r>
  <r>
    <x v="12"/>
    <x v="63"/>
    <x v="5"/>
    <x v="633"/>
    <n v="1.7000000000000001E-2"/>
  </r>
  <r>
    <x v="12"/>
    <x v="63"/>
    <x v="6"/>
    <x v="634"/>
    <n v="2.1000000000000001E-2"/>
  </r>
  <r>
    <x v="12"/>
    <x v="63"/>
    <x v="7"/>
    <x v="635"/>
    <n v="1.7999999999999999E-2"/>
  </r>
  <r>
    <x v="12"/>
    <x v="63"/>
    <x v="8"/>
    <x v="636"/>
    <n v="0.01"/>
  </r>
  <r>
    <x v="12"/>
    <x v="63"/>
    <x v="9"/>
    <x v="637"/>
    <n v="1.0999999999999999E-2"/>
  </r>
  <r>
    <x v="12"/>
    <x v="64"/>
    <x v="0"/>
    <x v="638"/>
    <n v="1.2999999999999999E-2"/>
  </r>
  <r>
    <x v="12"/>
    <x v="64"/>
    <x v="1"/>
    <x v="639"/>
    <n v="1.7999999999999999E-2"/>
  </r>
  <r>
    <x v="12"/>
    <x v="64"/>
    <x v="2"/>
    <x v="640"/>
    <n v="1.4999999999999999E-2"/>
  </r>
  <r>
    <x v="12"/>
    <x v="64"/>
    <x v="3"/>
    <x v="641"/>
    <n v="6.9999999999999993E-3"/>
  </r>
  <r>
    <x v="12"/>
    <x v="64"/>
    <x v="4"/>
    <x v="642"/>
    <n v="0.02"/>
  </r>
  <r>
    <x v="12"/>
    <x v="64"/>
    <x v="5"/>
    <x v="643"/>
    <n v="1.7999999999999999E-2"/>
  </r>
  <r>
    <x v="12"/>
    <x v="64"/>
    <x v="6"/>
    <x v="644"/>
    <n v="2.1999999999999999E-2"/>
  </r>
  <r>
    <x v="12"/>
    <x v="64"/>
    <x v="7"/>
    <x v="645"/>
    <n v="1.9E-2"/>
  </r>
  <r>
    <x v="12"/>
    <x v="64"/>
    <x v="8"/>
    <x v="646"/>
    <n v="1.0999999999999999E-2"/>
  </r>
  <r>
    <x v="12"/>
    <x v="64"/>
    <x v="9"/>
    <x v="647"/>
    <n v="1.2E-2"/>
  </r>
  <r>
    <x v="12"/>
    <x v="65"/>
    <x v="0"/>
    <x v="648"/>
    <n v="2.8000000000000001E-2"/>
  </r>
  <r>
    <x v="12"/>
    <x v="65"/>
    <x v="1"/>
    <x v="649"/>
    <n v="3.3000000000000002E-2"/>
  </r>
  <r>
    <x v="12"/>
    <x v="65"/>
    <x v="2"/>
    <x v="650"/>
    <n v="0.03"/>
  </r>
  <r>
    <x v="12"/>
    <x v="65"/>
    <x v="3"/>
    <x v="651"/>
    <n v="2.1999999999999999E-2"/>
  </r>
  <r>
    <x v="12"/>
    <x v="65"/>
    <x v="4"/>
    <x v="652"/>
    <n v="3.5000000000000003E-2"/>
  </r>
  <r>
    <x v="12"/>
    <x v="65"/>
    <x v="5"/>
    <x v="653"/>
    <n v="3.3000000000000002E-2"/>
  </r>
  <r>
    <x v="12"/>
    <x v="65"/>
    <x v="6"/>
    <x v="654"/>
    <n v="3.7000000000000012E-2"/>
  </r>
  <r>
    <x v="12"/>
    <x v="65"/>
    <x v="7"/>
    <x v="655"/>
    <n v="3.4000000000000002E-2"/>
  </r>
  <r>
    <x v="12"/>
    <x v="65"/>
    <x v="8"/>
    <x v="656"/>
    <n v="2.5999999999999999E-2"/>
  </r>
  <r>
    <x v="12"/>
    <x v="65"/>
    <x v="9"/>
    <x v="657"/>
    <n v="2.7E-2"/>
  </r>
  <r>
    <x v="13"/>
    <x v="66"/>
    <x v="0"/>
    <x v="658"/>
    <n v="1.0999999999999999E-2"/>
  </r>
  <r>
    <x v="13"/>
    <x v="66"/>
    <x v="1"/>
    <x v="659"/>
    <n v="1.4999999999999999E-2"/>
  </r>
  <r>
    <x v="13"/>
    <x v="66"/>
    <x v="2"/>
    <x v="660"/>
    <n v="1.2999999999999999E-2"/>
  </r>
  <r>
    <x v="13"/>
    <x v="66"/>
    <x v="3"/>
    <x v="661"/>
    <n v="4.0000000000000001E-3"/>
  </r>
  <r>
    <x v="13"/>
    <x v="66"/>
    <x v="4"/>
    <x v="662"/>
    <n v="1.7999999999999999E-2"/>
  </r>
  <r>
    <x v="13"/>
    <x v="66"/>
    <x v="5"/>
    <x v="663"/>
    <n v="1.4999999999999999E-2"/>
  </r>
  <r>
    <x v="13"/>
    <x v="66"/>
    <x v="6"/>
    <x v="664"/>
    <n v="1.9E-2"/>
  </r>
  <r>
    <x v="13"/>
    <x v="66"/>
    <x v="7"/>
    <x v="665"/>
    <n v="1.6E-2"/>
  </r>
  <r>
    <x v="13"/>
    <x v="66"/>
    <x v="8"/>
    <x v="666"/>
    <n v="8.0000000000000002E-3"/>
  </r>
  <r>
    <x v="13"/>
    <x v="66"/>
    <x v="9"/>
    <x v="667"/>
    <n v="9.0000000000000011E-3"/>
  </r>
  <r>
    <x v="13"/>
    <x v="67"/>
    <x v="0"/>
    <x v="668"/>
    <n v="5.7000000000000002E-2"/>
  </r>
  <r>
    <x v="13"/>
    <x v="67"/>
    <x v="1"/>
    <x v="669"/>
    <n v="6.2E-2"/>
  </r>
  <r>
    <x v="13"/>
    <x v="67"/>
    <x v="2"/>
    <x v="670"/>
    <n v="5.8999999999999997E-2"/>
  </r>
  <r>
    <x v="13"/>
    <x v="67"/>
    <x v="3"/>
    <x v="671"/>
    <n v="0.05"/>
  </r>
  <r>
    <x v="13"/>
    <x v="67"/>
    <x v="4"/>
    <x v="672"/>
    <n v="6.4000000000000001E-2"/>
  </r>
  <r>
    <x v="13"/>
    <x v="67"/>
    <x v="5"/>
    <x v="673"/>
    <n v="6.2E-2"/>
  </r>
  <r>
    <x v="13"/>
    <x v="67"/>
    <x v="6"/>
    <x v="674"/>
    <n v="6.6000000000000003E-2"/>
  </r>
  <r>
    <x v="13"/>
    <x v="67"/>
    <x v="7"/>
    <x v="675"/>
    <n v="6.3E-2"/>
  </r>
  <r>
    <x v="13"/>
    <x v="67"/>
    <x v="8"/>
    <x v="676"/>
    <n v="5.5E-2"/>
  </r>
  <r>
    <x v="13"/>
    <x v="67"/>
    <x v="9"/>
    <x v="677"/>
    <n v="5.5999999999999987E-2"/>
  </r>
  <r>
    <x v="13"/>
    <x v="68"/>
    <x v="0"/>
    <x v="678"/>
    <n v="3.2000000000000001E-2"/>
  </r>
  <r>
    <x v="13"/>
    <x v="68"/>
    <x v="1"/>
    <x v="679"/>
    <n v="3.5999999999999997E-2"/>
  </r>
  <r>
    <x v="13"/>
    <x v="68"/>
    <x v="2"/>
    <x v="680"/>
    <n v="3.4000000000000002E-2"/>
  </r>
  <r>
    <x v="13"/>
    <x v="68"/>
    <x v="3"/>
    <x v="681"/>
    <n v="2.5000000000000001E-2"/>
  </r>
  <r>
    <x v="13"/>
    <x v="68"/>
    <x v="4"/>
    <x v="682"/>
    <n v="3.9E-2"/>
  </r>
  <r>
    <x v="13"/>
    <x v="68"/>
    <x v="5"/>
    <x v="683"/>
    <n v="3.5999999999999997E-2"/>
  </r>
  <r>
    <x v="13"/>
    <x v="68"/>
    <x v="6"/>
    <x v="684"/>
    <n v="0.04"/>
  </r>
  <r>
    <x v="13"/>
    <x v="68"/>
    <x v="7"/>
    <x v="685"/>
    <n v="3.7000000000000012E-2"/>
  </r>
  <r>
    <x v="13"/>
    <x v="68"/>
    <x v="8"/>
    <x v="684"/>
    <n v="2.9000000000000001E-2"/>
  </r>
  <r>
    <x v="13"/>
    <x v="68"/>
    <x v="9"/>
    <x v="686"/>
    <n v="0.03"/>
  </r>
  <r>
    <x v="13"/>
    <x v="69"/>
    <x v="0"/>
    <x v="687"/>
    <n v="1.4E-2"/>
  </r>
  <r>
    <x v="13"/>
    <x v="69"/>
    <x v="1"/>
    <x v="688"/>
    <n v="1.7999999999999999E-2"/>
  </r>
  <r>
    <x v="13"/>
    <x v="69"/>
    <x v="2"/>
    <x v="689"/>
    <n v="1.6E-2"/>
  </r>
  <r>
    <x v="13"/>
    <x v="69"/>
    <x v="3"/>
    <x v="690"/>
    <n v="6.9999999999999993E-3"/>
  </r>
  <r>
    <x v="13"/>
    <x v="69"/>
    <x v="4"/>
    <x v="691"/>
    <n v="0.02"/>
  </r>
  <r>
    <x v="13"/>
    <x v="69"/>
    <x v="5"/>
    <x v="692"/>
    <n v="1.7999999999999999E-2"/>
  </r>
  <r>
    <x v="13"/>
    <x v="69"/>
    <x v="6"/>
    <x v="693"/>
    <n v="2.1999999999999999E-2"/>
  </r>
  <r>
    <x v="13"/>
    <x v="69"/>
    <x v="7"/>
    <x v="694"/>
    <n v="1.9E-2"/>
  </r>
  <r>
    <x v="13"/>
    <x v="69"/>
    <x v="8"/>
    <x v="695"/>
    <n v="1.0999999999999999E-2"/>
  </r>
  <r>
    <x v="13"/>
    <x v="69"/>
    <x v="9"/>
    <x v="696"/>
    <n v="1.2E-2"/>
  </r>
  <r>
    <x v="13"/>
    <x v="70"/>
    <x v="0"/>
    <x v="697"/>
    <n v="5.0999999999999997E-2"/>
  </r>
  <r>
    <x v="13"/>
    <x v="70"/>
    <x v="1"/>
    <x v="698"/>
    <n v="5.5999999999999987E-2"/>
  </r>
  <r>
    <x v="13"/>
    <x v="70"/>
    <x v="2"/>
    <x v="699"/>
    <n v="5.2999999999999999E-2"/>
  </r>
  <r>
    <x v="13"/>
    <x v="70"/>
    <x v="3"/>
    <x v="700"/>
    <n v="4.3999999999999997E-2"/>
  </r>
  <r>
    <x v="13"/>
    <x v="70"/>
    <x v="4"/>
    <x v="701"/>
    <n v="5.8000000000000003E-2"/>
  </r>
  <r>
    <x v="13"/>
    <x v="70"/>
    <x v="5"/>
    <x v="702"/>
    <n v="5.5999999999999987E-2"/>
  </r>
  <r>
    <x v="13"/>
    <x v="70"/>
    <x v="6"/>
    <x v="703"/>
    <n v="0.06"/>
  </r>
  <r>
    <x v="13"/>
    <x v="70"/>
    <x v="7"/>
    <x v="704"/>
    <n v="5.7000000000000002E-2"/>
  </r>
  <r>
    <x v="13"/>
    <x v="70"/>
    <x v="8"/>
    <x v="705"/>
    <n v="4.8000000000000001E-2"/>
  </r>
  <r>
    <x v="13"/>
    <x v="70"/>
    <x v="9"/>
    <x v="706"/>
    <n v="0.05"/>
  </r>
  <r>
    <x v="13"/>
    <x v="71"/>
    <x v="0"/>
    <x v="707"/>
    <n v="3.9E-2"/>
  </r>
  <r>
    <x v="13"/>
    <x v="71"/>
    <x v="1"/>
    <x v="708"/>
    <n v="4.3999999999999997E-2"/>
  </r>
  <r>
    <x v="13"/>
    <x v="71"/>
    <x v="2"/>
    <x v="709"/>
    <n v="4.0999999999999988E-2"/>
  </r>
  <r>
    <x v="13"/>
    <x v="71"/>
    <x v="3"/>
    <x v="710"/>
    <n v="3.2000000000000001E-2"/>
  </r>
  <r>
    <x v="13"/>
    <x v="71"/>
    <x v="4"/>
    <x v="711"/>
    <n v="4.5999999999999999E-2"/>
  </r>
  <r>
    <x v="13"/>
    <x v="71"/>
    <x v="5"/>
    <x v="712"/>
    <n v="4.3999999999999997E-2"/>
  </r>
  <r>
    <x v="13"/>
    <x v="71"/>
    <x v="6"/>
    <x v="713"/>
    <n v="4.8000000000000001E-2"/>
  </r>
  <r>
    <x v="13"/>
    <x v="71"/>
    <x v="7"/>
    <x v="714"/>
    <n v="4.4999999999999998E-2"/>
  </r>
  <r>
    <x v="13"/>
    <x v="71"/>
    <x v="8"/>
    <x v="715"/>
    <n v="3.7000000000000012E-2"/>
  </r>
  <r>
    <x v="13"/>
    <x v="71"/>
    <x v="9"/>
    <x v="716"/>
    <n v="3.7999999999999999E-2"/>
  </r>
  <r>
    <x v="13"/>
    <x v="72"/>
    <x v="0"/>
    <x v="717"/>
    <n v="2.1000000000000001E-2"/>
  </r>
  <r>
    <x v="13"/>
    <x v="72"/>
    <x v="1"/>
    <x v="718"/>
    <n v="2.5000000000000001E-2"/>
  </r>
  <r>
    <x v="13"/>
    <x v="72"/>
    <x v="2"/>
    <x v="719"/>
    <n v="2.3E-2"/>
  </r>
  <r>
    <x v="13"/>
    <x v="72"/>
    <x v="3"/>
    <x v="720"/>
    <n v="1.4E-2"/>
  </r>
  <r>
    <x v="13"/>
    <x v="72"/>
    <x v="4"/>
    <x v="721"/>
    <n v="2.8000000000000001E-2"/>
  </r>
  <r>
    <x v="13"/>
    <x v="72"/>
    <x v="5"/>
    <x v="722"/>
    <n v="2.5000000000000001E-2"/>
  </r>
  <r>
    <x v="13"/>
    <x v="72"/>
    <x v="6"/>
    <x v="723"/>
    <n v="2.9000000000000001E-2"/>
  </r>
  <r>
    <x v="13"/>
    <x v="72"/>
    <x v="7"/>
    <x v="724"/>
    <n v="2.5999999999999999E-2"/>
  </r>
  <r>
    <x v="13"/>
    <x v="72"/>
    <x v="8"/>
    <x v="725"/>
    <n v="1.7999999999999999E-2"/>
  </r>
  <r>
    <x v="13"/>
    <x v="72"/>
    <x v="9"/>
    <x v="726"/>
    <n v="1.9E-2"/>
  </r>
  <r>
    <x v="13"/>
    <x v="73"/>
    <x v="0"/>
    <x v="727"/>
    <n v="0.02"/>
  </r>
  <r>
    <x v="13"/>
    <x v="73"/>
    <x v="1"/>
    <x v="728"/>
    <n v="2.5000000000000001E-2"/>
  </r>
  <r>
    <x v="13"/>
    <x v="73"/>
    <x v="2"/>
    <x v="729"/>
    <n v="2.1999999999999999E-2"/>
  </r>
  <r>
    <x v="13"/>
    <x v="73"/>
    <x v="3"/>
    <x v="499"/>
    <n v="1.4E-2"/>
  </r>
  <r>
    <x v="13"/>
    <x v="73"/>
    <x v="4"/>
    <x v="730"/>
    <n v="2.7E-2"/>
  </r>
  <r>
    <x v="13"/>
    <x v="73"/>
    <x v="5"/>
    <x v="731"/>
    <n v="2.5000000000000001E-2"/>
  </r>
  <r>
    <x v="13"/>
    <x v="73"/>
    <x v="6"/>
    <x v="732"/>
    <n v="2.9000000000000001E-2"/>
  </r>
  <r>
    <x v="13"/>
    <x v="73"/>
    <x v="7"/>
    <x v="733"/>
    <n v="2.5999999999999999E-2"/>
  </r>
  <r>
    <x v="13"/>
    <x v="73"/>
    <x v="8"/>
    <x v="734"/>
    <n v="1.7999999999999999E-2"/>
  </r>
  <r>
    <x v="13"/>
    <x v="73"/>
    <x v="9"/>
    <x v="735"/>
    <n v="1.9E-2"/>
  </r>
  <r>
    <x v="14"/>
    <x v="74"/>
    <x v="0"/>
    <x v="736"/>
    <n v="1.4E-2"/>
  </r>
  <r>
    <x v="14"/>
    <x v="74"/>
    <x v="1"/>
    <x v="737"/>
    <n v="1.7999999999999999E-2"/>
  </r>
  <r>
    <x v="14"/>
    <x v="74"/>
    <x v="2"/>
    <x v="738"/>
    <n v="1.6E-2"/>
  </r>
  <r>
    <x v="14"/>
    <x v="74"/>
    <x v="3"/>
    <x v="739"/>
    <n v="6.9999999999999993E-3"/>
  </r>
  <r>
    <x v="14"/>
    <x v="74"/>
    <x v="4"/>
    <x v="740"/>
    <n v="0.02"/>
  </r>
  <r>
    <x v="14"/>
    <x v="74"/>
    <x v="5"/>
    <x v="741"/>
    <n v="1.7999999999999999E-2"/>
  </r>
  <r>
    <x v="14"/>
    <x v="74"/>
    <x v="6"/>
    <x v="742"/>
    <n v="2.1999999999999999E-2"/>
  </r>
  <r>
    <x v="14"/>
    <x v="74"/>
    <x v="7"/>
    <x v="743"/>
    <n v="1.9E-2"/>
  </r>
  <r>
    <x v="14"/>
    <x v="74"/>
    <x v="8"/>
    <x v="744"/>
    <n v="1.0999999999999999E-2"/>
  </r>
  <r>
    <x v="14"/>
    <x v="74"/>
    <x v="9"/>
    <x v="745"/>
    <n v="1.2E-2"/>
  </r>
  <r>
    <x v="14"/>
    <x v="75"/>
    <x v="0"/>
    <x v="746"/>
    <n v="1.0999999999999999E-2"/>
  </r>
  <r>
    <x v="14"/>
    <x v="75"/>
    <x v="1"/>
    <x v="747"/>
    <n v="1.6E-2"/>
  </r>
  <r>
    <x v="14"/>
    <x v="75"/>
    <x v="2"/>
    <x v="748"/>
    <n v="1.2999999999999999E-2"/>
  </r>
  <r>
    <x v="14"/>
    <x v="75"/>
    <x v="3"/>
    <x v="749"/>
    <n v="5.0000000000000001E-3"/>
  </r>
  <r>
    <x v="14"/>
    <x v="75"/>
    <x v="4"/>
    <x v="750"/>
    <n v="1.7999999999999999E-2"/>
  </r>
  <r>
    <x v="14"/>
    <x v="75"/>
    <x v="5"/>
    <x v="751"/>
    <n v="1.6E-2"/>
  </r>
  <r>
    <x v="14"/>
    <x v="75"/>
    <x v="6"/>
    <x v="752"/>
    <n v="0.02"/>
  </r>
  <r>
    <x v="14"/>
    <x v="75"/>
    <x v="7"/>
    <x v="753"/>
    <n v="1.7000000000000001E-2"/>
  </r>
  <r>
    <x v="14"/>
    <x v="75"/>
    <x v="8"/>
    <x v="754"/>
    <n v="9.0000000000000011E-3"/>
  </r>
  <r>
    <x v="14"/>
    <x v="75"/>
    <x v="9"/>
    <x v="755"/>
    <n v="0.01"/>
  </r>
  <r>
    <x v="14"/>
    <x v="76"/>
    <x v="0"/>
    <x v="756"/>
    <n v="1.4999999999999999E-2"/>
  </r>
  <r>
    <x v="14"/>
    <x v="76"/>
    <x v="1"/>
    <x v="757"/>
    <n v="1.9E-2"/>
  </r>
  <r>
    <x v="14"/>
    <x v="76"/>
    <x v="2"/>
    <x v="758"/>
    <n v="1.7000000000000001E-2"/>
  </r>
  <r>
    <x v="14"/>
    <x v="76"/>
    <x v="3"/>
    <x v="759"/>
    <n v="8.0000000000000002E-3"/>
  </r>
  <r>
    <x v="14"/>
    <x v="76"/>
    <x v="4"/>
    <x v="760"/>
    <n v="2.1000000000000001E-2"/>
  </r>
  <r>
    <x v="14"/>
    <x v="76"/>
    <x v="5"/>
    <x v="761"/>
    <n v="1.9E-2"/>
  </r>
  <r>
    <x v="14"/>
    <x v="76"/>
    <x v="6"/>
    <x v="762"/>
    <n v="2.3E-2"/>
  </r>
  <r>
    <x v="14"/>
    <x v="76"/>
    <x v="7"/>
    <x v="763"/>
    <n v="0.02"/>
  </r>
  <r>
    <x v="14"/>
    <x v="76"/>
    <x v="8"/>
    <x v="764"/>
    <n v="1.2E-2"/>
  </r>
  <r>
    <x v="14"/>
    <x v="76"/>
    <x v="9"/>
    <x v="765"/>
    <n v="1.2999999999999999E-2"/>
  </r>
  <r>
    <x v="14"/>
    <x v="77"/>
    <x v="0"/>
    <x v="766"/>
    <n v="1.2E-2"/>
  </r>
  <r>
    <x v="14"/>
    <x v="77"/>
    <x v="1"/>
    <x v="767"/>
    <n v="1.7000000000000001E-2"/>
  </r>
  <r>
    <x v="14"/>
    <x v="77"/>
    <x v="2"/>
    <x v="768"/>
    <n v="1.4E-2"/>
  </r>
  <r>
    <x v="14"/>
    <x v="77"/>
    <x v="3"/>
    <x v="769"/>
    <n v="6.0000000000000001E-3"/>
  </r>
  <r>
    <x v="14"/>
    <x v="77"/>
    <x v="4"/>
    <x v="770"/>
    <n v="1.9E-2"/>
  </r>
  <r>
    <x v="14"/>
    <x v="77"/>
    <x v="5"/>
    <x v="771"/>
    <n v="1.7000000000000001E-2"/>
  </r>
  <r>
    <x v="14"/>
    <x v="77"/>
    <x v="6"/>
    <x v="772"/>
    <n v="2.1000000000000001E-2"/>
  </r>
  <r>
    <x v="14"/>
    <x v="77"/>
    <x v="7"/>
    <x v="773"/>
    <n v="1.7999999999999999E-2"/>
  </r>
  <r>
    <x v="14"/>
    <x v="77"/>
    <x v="8"/>
    <x v="774"/>
    <n v="0.01"/>
  </r>
  <r>
    <x v="14"/>
    <x v="77"/>
    <x v="9"/>
    <x v="775"/>
    <n v="1.0999999999999999E-2"/>
  </r>
  <r>
    <x v="14"/>
    <x v="78"/>
    <x v="0"/>
    <x v="776"/>
    <n v="3.9E-2"/>
  </r>
  <r>
    <x v="14"/>
    <x v="78"/>
    <x v="1"/>
    <x v="777"/>
    <n v="4.3999999999999997E-2"/>
  </r>
  <r>
    <x v="14"/>
    <x v="78"/>
    <x v="2"/>
    <x v="778"/>
    <n v="4.0999999999999988E-2"/>
  </r>
  <r>
    <x v="14"/>
    <x v="78"/>
    <x v="3"/>
    <x v="779"/>
    <n v="3.2000000000000001E-2"/>
  </r>
  <r>
    <x v="14"/>
    <x v="78"/>
    <x v="4"/>
    <x v="780"/>
    <n v="4.5999999999999999E-2"/>
  </r>
  <r>
    <x v="14"/>
    <x v="78"/>
    <x v="5"/>
    <x v="781"/>
    <n v="4.3999999999999997E-2"/>
  </r>
  <r>
    <x v="14"/>
    <x v="78"/>
    <x v="6"/>
    <x v="782"/>
    <n v="4.8000000000000001E-2"/>
  </r>
  <r>
    <x v="14"/>
    <x v="78"/>
    <x v="7"/>
    <x v="783"/>
    <n v="4.4999999999999998E-2"/>
  </r>
  <r>
    <x v="14"/>
    <x v="78"/>
    <x v="8"/>
    <x v="784"/>
    <n v="3.7000000000000012E-2"/>
  </r>
  <r>
    <x v="14"/>
    <x v="78"/>
    <x v="9"/>
    <x v="785"/>
    <n v="3.7999999999999999E-2"/>
  </r>
  <r>
    <x v="14"/>
    <x v="79"/>
    <x v="0"/>
    <x v="786"/>
    <n v="0.02"/>
  </r>
  <r>
    <x v="14"/>
    <x v="79"/>
    <x v="1"/>
    <x v="787"/>
    <n v="2.5000000000000001E-2"/>
  </r>
  <r>
    <x v="14"/>
    <x v="79"/>
    <x v="2"/>
    <x v="788"/>
    <n v="2.1999999999999999E-2"/>
  </r>
  <r>
    <x v="14"/>
    <x v="79"/>
    <x v="3"/>
    <x v="789"/>
    <n v="1.4E-2"/>
  </r>
  <r>
    <x v="14"/>
    <x v="79"/>
    <x v="4"/>
    <x v="790"/>
    <n v="2.7E-2"/>
  </r>
  <r>
    <x v="14"/>
    <x v="79"/>
    <x v="5"/>
    <x v="791"/>
    <n v="2.5000000000000001E-2"/>
  </r>
  <r>
    <x v="14"/>
    <x v="79"/>
    <x v="6"/>
    <x v="792"/>
    <n v="2.9000000000000001E-2"/>
  </r>
  <r>
    <x v="14"/>
    <x v="79"/>
    <x v="7"/>
    <x v="793"/>
    <n v="2.5999999999999999E-2"/>
  </r>
  <r>
    <x v="14"/>
    <x v="79"/>
    <x v="8"/>
    <x v="794"/>
    <n v="1.7999999999999999E-2"/>
  </r>
  <r>
    <x v="14"/>
    <x v="79"/>
    <x v="9"/>
    <x v="795"/>
    <n v="1.9E-2"/>
  </r>
  <r>
    <x v="15"/>
    <x v="80"/>
    <x v="0"/>
    <x v="796"/>
    <n v="2.5999999999999999E-2"/>
  </r>
  <r>
    <x v="15"/>
    <x v="80"/>
    <x v="1"/>
    <x v="797"/>
    <n v="3.1E-2"/>
  </r>
  <r>
    <x v="15"/>
    <x v="80"/>
    <x v="2"/>
    <x v="798"/>
    <n v="2.8000000000000001E-2"/>
  </r>
  <r>
    <x v="15"/>
    <x v="80"/>
    <x v="3"/>
    <x v="799"/>
    <n v="1.9E-2"/>
  </r>
  <r>
    <x v="15"/>
    <x v="80"/>
    <x v="4"/>
    <x v="800"/>
    <n v="3.3000000000000002E-2"/>
  </r>
  <r>
    <x v="15"/>
    <x v="80"/>
    <x v="5"/>
    <x v="801"/>
    <n v="3.1E-2"/>
  </r>
  <r>
    <x v="15"/>
    <x v="80"/>
    <x v="6"/>
    <x v="802"/>
    <n v="3.5000000000000003E-2"/>
  </r>
  <r>
    <x v="15"/>
    <x v="80"/>
    <x v="7"/>
    <x v="803"/>
    <n v="3.2000000000000001E-2"/>
  </r>
  <r>
    <x v="15"/>
    <x v="80"/>
    <x v="8"/>
    <x v="804"/>
    <n v="2.4E-2"/>
  </r>
  <r>
    <x v="15"/>
    <x v="80"/>
    <x v="9"/>
    <x v="805"/>
    <n v="2.5000000000000001E-2"/>
  </r>
  <r>
    <x v="15"/>
    <x v="81"/>
    <x v="0"/>
    <x v="806"/>
    <n v="2.3E-2"/>
  </r>
  <r>
    <x v="15"/>
    <x v="81"/>
    <x v="1"/>
    <x v="807"/>
    <n v="2.7E-2"/>
  </r>
  <r>
    <x v="15"/>
    <x v="81"/>
    <x v="2"/>
    <x v="808"/>
    <n v="2.5000000000000001E-2"/>
  </r>
  <r>
    <x v="15"/>
    <x v="81"/>
    <x v="3"/>
    <x v="809"/>
    <n v="1.6E-2"/>
  </r>
  <r>
    <x v="15"/>
    <x v="81"/>
    <x v="4"/>
    <x v="810"/>
    <n v="0.03"/>
  </r>
  <r>
    <x v="15"/>
    <x v="81"/>
    <x v="5"/>
    <x v="811"/>
    <n v="2.7E-2"/>
  </r>
  <r>
    <x v="15"/>
    <x v="81"/>
    <x v="6"/>
    <x v="812"/>
    <n v="3.1E-2"/>
  </r>
  <r>
    <x v="15"/>
    <x v="81"/>
    <x v="7"/>
    <x v="813"/>
    <n v="2.8000000000000001E-2"/>
  </r>
  <r>
    <x v="15"/>
    <x v="81"/>
    <x v="8"/>
    <x v="814"/>
    <n v="0.02"/>
  </r>
  <r>
    <x v="15"/>
    <x v="81"/>
    <x v="9"/>
    <x v="815"/>
    <n v="2.1000000000000001E-2"/>
  </r>
  <r>
    <x v="15"/>
    <x v="82"/>
    <x v="0"/>
    <x v="816"/>
    <n v="2.5000000000000001E-2"/>
  </r>
  <r>
    <x v="15"/>
    <x v="82"/>
    <x v="1"/>
    <x v="817"/>
    <n v="0.03"/>
  </r>
  <r>
    <x v="15"/>
    <x v="82"/>
    <x v="2"/>
    <x v="818"/>
    <n v="2.7E-2"/>
  </r>
  <r>
    <x v="15"/>
    <x v="82"/>
    <x v="3"/>
    <x v="819"/>
    <n v="1.9E-2"/>
  </r>
  <r>
    <x v="15"/>
    <x v="82"/>
    <x v="4"/>
    <x v="820"/>
    <n v="3.2000000000000001E-2"/>
  </r>
  <r>
    <x v="15"/>
    <x v="82"/>
    <x v="5"/>
    <x v="821"/>
    <n v="0.03"/>
  </r>
  <r>
    <x v="15"/>
    <x v="82"/>
    <x v="6"/>
    <x v="822"/>
    <n v="3.4000000000000002E-2"/>
  </r>
  <r>
    <x v="15"/>
    <x v="82"/>
    <x v="7"/>
    <x v="823"/>
    <n v="3.1E-2"/>
  </r>
  <r>
    <x v="15"/>
    <x v="82"/>
    <x v="8"/>
    <x v="824"/>
    <n v="2.3E-2"/>
  </r>
  <r>
    <x v="15"/>
    <x v="82"/>
    <x v="9"/>
    <x v="825"/>
    <n v="2.4E-2"/>
  </r>
  <r>
    <x v="16"/>
    <x v="83"/>
    <x v="0"/>
    <x v="826"/>
    <n v="1.6E-2"/>
  </r>
  <r>
    <x v="16"/>
    <x v="83"/>
    <x v="1"/>
    <x v="827"/>
    <n v="2.1000000000000001E-2"/>
  </r>
  <r>
    <x v="16"/>
    <x v="83"/>
    <x v="2"/>
    <x v="828"/>
    <n v="1.7999999999999999E-2"/>
  </r>
  <r>
    <x v="16"/>
    <x v="83"/>
    <x v="3"/>
    <x v="829"/>
    <n v="0.01"/>
  </r>
  <r>
    <x v="16"/>
    <x v="83"/>
    <x v="4"/>
    <x v="727"/>
    <n v="2.3E-2"/>
  </r>
  <r>
    <x v="16"/>
    <x v="83"/>
    <x v="5"/>
    <x v="830"/>
    <n v="2.1000000000000001E-2"/>
  </r>
  <r>
    <x v="16"/>
    <x v="83"/>
    <x v="6"/>
    <x v="831"/>
    <n v="2.5000000000000001E-2"/>
  </r>
  <r>
    <x v="16"/>
    <x v="83"/>
    <x v="7"/>
    <x v="832"/>
    <n v="2.1999999999999999E-2"/>
  </r>
  <r>
    <x v="16"/>
    <x v="83"/>
    <x v="8"/>
    <x v="833"/>
    <n v="1.4E-2"/>
  </r>
  <r>
    <x v="16"/>
    <x v="83"/>
    <x v="9"/>
    <x v="834"/>
    <n v="1.4999999999999999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553E83-E3D4-45BD-9E8F-FA25F7421FC4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6:I13" firstHeaderRow="1" firstDataRow="1" firstDataCol="1"/>
  <pivotFields count="5">
    <pivotField showAll="0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85">
        <item x="73"/>
        <item x="30"/>
        <item x="41"/>
        <item x="72"/>
        <item x="65"/>
        <item x="64"/>
        <item x="29"/>
        <item x="28"/>
        <item x="17"/>
        <item x="16"/>
        <item x="60"/>
        <item x="79"/>
        <item x="71"/>
        <item x="27"/>
        <item x="49"/>
        <item x="26"/>
        <item x="25"/>
        <item x="24"/>
        <item x="11"/>
        <item x="10"/>
        <item x="48"/>
        <item x="78"/>
        <item x="77"/>
        <item x="59"/>
        <item x="76"/>
        <item x="70"/>
        <item x="69"/>
        <item x="83"/>
        <item x="51"/>
        <item x="68"/>
        <item x="9"/>
        <item x="8"/>
        <item x="58"/>
        <item x="67"/>
        <item x="47"/>
        <item x="46"/>
        <item x="45"/>
        <item x="39"/>
        <item x="23"/>
        <item x="38"/>
        <item x="75"/>
        <item x="57"/>
        <item x="56"/>
        <item x="22"/>
        <item x="33"/>
        <item x="32"/>
        <item x="40"/>
        <item x="55"/>
        <item x="54"/>
        <item x="53"/>
        <item x="37"/>
        <item x="35"/>
        <item x="21"/>
        <item x="36"/>
        <item x="82"/>
        <item x="20"/>
        <item x="7"/>
        <item x="19"/>
        <item x="18"/>
        <item x="74"/>
        <item x="50"/>
        <item x="52"/>
        <item x="81"/>
        <item x="63"/>
        <item x="62"/>
        <item x="15"/>
        <item x="13"/>
        <item x="12"/>
        <item x="31"/>
        <item x="61"/>
        <item x="6"/>
        <item x="5"/>
        <item x="14"/>
        <item x="4"/>
        <item x="66"/>
        <item x="80"/>
        <item x="34"/>
        <item x="3"/>
        <item x="44"/>
        <item x="43"/>
        <item x="2"/>
        <item x="42"/>
        <item x="1"/>
        <item x="0"/>
        <item t="default"/>
      </items>
    </pivotField>
    <pivotField showAll="0"/>
    <pivotField axis="axisRow" dataField="1" numFmtId="164" showAll="0">
      <items count="7">
        <item x="0"/>
        <item x="1"/>
        <item x="2"/>
        <item x="3"/>
        <item x="4"/>
        <item x="5"/>
        <item t="default"/>
      </items>
    </pivotField>
    <pivotField numFmtId="165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vg. Salary" fld="3" subtotal="count" baseField="0" baseItem="0"/>
  </dataFields>
  <formats count="1">
    <format dxfId="1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C4173D-DE9C-4933-880E-70C133C70D11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>
  <location ref="A3:C21" firstHeaderRow="0" firstDataRow="1" firstDataCol="1"/>
  <pivotFields count="5">
    <pivotField axis="axisRow" showAll="0" sortType="descending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5">
        <item x="73"/>
        <item x="30"/>
        <item x="41"/>
        <item x="72"/>
        <item x="65"/>
        <item x="64"/>
        <item x="29"/>
        <item x="28"/>
        <item x="17"/>
        <item x="16"/>
        <item x="60"/>
        <item x="79"/>
        <item x="71"/>
        <item x="27"/>
        <item x="49"/>
        <item x="26"/>
        <item x="25"/>
        <item x="24"/>
        <item x="11"/>
        <item x="10"/>
        <item x="48"/>
        <item x="78"/>
        <item x="77"/>
        <item x="59"/>
        <item x="76"/>
        <item x="70"/>
        <item x="69"/>
        <item x="83"/>
        <item x="51"/>
        <item x="68"/>
        <item x="9"/>
        <item x="8"/>
        <item x="58"/>
        <item x="67"/>
        <item x="47"/>
        <item x="46"/>
        <item x="45"/>
        <item x="39"/>
        <item x="23"/>
        <item x="38"/>
        <item x="75"/>
        <item x="57"/>
        <item x="56"/>
        <item x="22"/>
        <item x="33"/>
        <item x="32"/>
        <item x="40"/>
        <item x="55"/>
        <item x="54"/>
        <item x="53"/>
        <item x="37"/>
        <item x="35"/>
        <item x="21"/>
        <item x="36"/>
        <item x="82"/>
        <item x="20"/>
        <item x="7"/>
        <item x="19"/>
        <item x="18"/>
        <item x="74"/>
        <item x="50"/>
        <item x="52"/>
        <item x="81"/>
        <item x="63"/>
        <item x="62"/>
        <item x="15"/>
        <item x="13"/>
        <item x="12"/>
        <item x="31"/>
        <item x="61"/>
        <item x="6"/>
        <item x="5"/>
        <item x="14"/>
        <item x="4"/>
        <item x="66"/>
        <item x="80"/>
        <item x="34"/>
        <item x="3"/>
        <item x="44"/>
        <item x="43"/>
        <item x="2"/>
        <item x="42"/>
        <item x="1"/>
        <item x="0"/>
        <item t="default"/>
      </items>
    </pivotField>
    <pivotField showAll="0"/>
    <pivotField dataField="1" numFmtId="164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</pivotFields>
  <rowFields count="1">
    <field x="0"/>
  </rowFields>
  <rowItems count="18">
    <i>
      <x v="8"/>
    </i>
    <i>
      <x v="16"/>
    </i>
    <i>
      <x v="2"/>
    </i>
    <i>
      <x v="12"/>
    </i>
    <i>
      <x v="6"/>
    </i>
    <i>
      <x v="9"/>
    </i>
    <i>
      <x v="1"/>
    </i>
    <i>
      <x v="15"/>
    </i>
    <i>
      <x v="13"/>
    </i>
    <i>
      <x v="10"/>
    </i>
    <i>
      <x v="11"/>
    </i>
    <i>
      <x v="5"/>
    </i>
    <i>
      <x v="3"/>
    </i>
    <i>
      <x/>
    </i>
    <i>
      <x v="7"/>
    </i>
    <i>
      <x v="14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g. Salary" fld="3" subtotal="average" baseField="1" baseItem="19" numFmtId="7"/>
    <dataField name="Average of YoY % Growth" fld="4" subtotal="average" baseField="1" baseItem="19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2E797-F136-456A-A82A-DF9E5A4E3BD8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5:V19" firstHeaderRow="1" firstDataRow="2" firstDataCol="1" rowPageCount="1" colPageCount="1"/>
  <pivotFields count="5">
    <pivotField axis="axisPage" showAll="0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85">
        <item x="73"/>
        <item x="30"/>
        <item x="41"/>
        <item x="72"/>
        <item x="65"/>
        <item x="64"/>
        <item x="29"/>
        <item x="28"/>
        <item x="17"/>
        <item x="16"/>
        <item x="60"/>
        <item x="79"/>
        <item x="71"/>
        <item x="27"/>
        <item x="49"/>
        <item x="26"/>
        <item x="25"/>
        <item x="24"/>
        <item x="11"/>
        <item x="10"/>
        <item x="48"/>
        <item x="78"/>
        <item x="77"/>
        <item x="59"/>
        <item x="76"/>
        <item x="70"/>
        <item x="69"/>
        <item x="83"/>
        <item x="51"/>
        <item x="68"/>
        <item x="9"/>
        <item x="8"/>
        <item x="58"/>
        <item x="67"/>
        <item x="47"/>
        <item x="46"/>
        <item x="45"/>
        <item x="39"/>
        <item x="23"/>
        <item x="38"/>
        <item x="75"/>
        <item x="57"/>
        <item x="56"/>
        <item x="22"/>
        <item x="33"/>
        <item x="32"/>
        <item x="40"/>
        <item x="55"/>
        <item x="54"/>
        <item x="53"/>
        <item x="37"/>
        <item x="35"/>
        <item x="21"/>
        <item x="36"/>
        <item x="82"/>
        <item x="20"/>
        <item x="7"/>
        <item x="19"/>
        <item x="18"/>
        <item x="74"/>
        <item x="50"/>
        <item x="52"/>
        <item x="81"/>
        <item x="63"/>
        <item x="62"/>
        <item x="15"/>
        <item x="13"/>
        <item x="12"/>
        <item x="31"/>
        <item x="61"/>
        <item x="6"/>
        <item x="5"/>
        <item x="14"/>
        <item x="4"/>
        <item x="66"/>
        <item x="80"/>
        <item x="34"/>
        <item x="3"/>
        <item x="44"/>
        <item x="43"/>
        <item x="2"/>
        <item x="42"/>
        <item x="1"/>
        <item x="0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>
      <items count="7">
        <item x="0"/>
        <item x="1"/>
        <item x="2"/>
        <item x="3"/>
        <item x="4"/>
        <item x="5"/>
        <item t="default"/>
      </items>
    </pivotField>
    <pivotField numFmtId="165" showAll="0"/>
  </pivotFields>
  <rowFields count="1">
    <field x="1"/>
  </rowFields>
  <rowItems count="13">
    <i>
      <x v="18"/>
    </i>
    <i>
      <x v="19"/>
    </i>
    <i>
      <x v="30"/>
    </i>
    <i>
      <x v="31"/>
    </i>
    <i>
      <x v="56"/>
    </i>
    <i>
      <x v="70"/>
    </i>
    <i>
      <x v="71"/>
    </i>
    <i>
      <x v="73"/>
    </i>
    <i>
      <x v="77"/>
    </i>
    <i>
      <x v="80"/>
    </i>
    <i>
      <x v="82"/>
    </i>
    <i>
      <x v="83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0" item="16" hier="-1"/>
  </pageFields>
  <dataFields count="1">
    <dataField name="Sum of Avg. Salary" fld="3" baseField="0" baseItem="0" numFmtId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291C2-977D-409B-979F-08EA6D85DDF5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8" firstHeaderRow="1" firstDataRow="1" firstDataCol="1" rowPageCount="1" colPageCount="1"/>
  <pivotFields count="5">
    <pivotField axis="axisPage" showAll="0">
      <items count="18"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 sortType="descending">
      <items count="85">
        <item x="73"/>
        <item x="30"/>
        <item x="41"/>
        <item x="72"/>
        <item x="65"/>
        <item x="64"/>
        <item x="29"/>
        <item x="28"/>
        <item x="17"/>
        <item x="16"/>
        <item x="60"/>
        <item x="79"/>
        <item x="71"/>
        <item x="27"/>
        <item x="49"/>
        <item x="26"/>
        <item x="25"/>
        <item x="24"/>
        <item x="11"/>
        <item x="10"/>
        <item x="48"/>
        <item x="78"/>
        <item x="77"/>
        <item x="59"/>
        <item x="76"/>
        <item x="70"/>
        <item x="69"/>
        <item x="83"/>
        <item x="51"/>
        <item x="68"/>
        <item x="9"/>
        <item x="8"/>
        <item x="58"/>
        <item x="67"/>
        <item x="47"/>
        <item x="46"/>
        <item x="45"/>
        <item x="39"/>
        <item x="23"/>
        <item x="38"/>
        <item x="75"/>
        <item x="57"/>
        <item x="56"/>
        <item x="22"/>
        <item x="33"/>
        <item x="32"/>
        <item x="40"/>
        <item x="55"/>
        <item x="54"/>
        <item x="53"/>
        <item x="37"/>
        <item x="35"/>
        <item x="21"/>
        <item x="36"/>
        <item x="82"/>
        <item x="20"/>
        <item x="7"/>
        <item x="19"/>
        <item x="18"/>
        <item x="74"/>
        <item x="50"/>
        <item x="52"/>
        <item x="81"/>
        <item x="63"/>
        <item x="62"/>
        <item x="15"/>
        <item x="13"/>
        <item x="12"/>
        <item x="31"/>
        <item x="61"/>
        <item x="6"/>
        <item x="5"/>
        <item x="14"/>
        <item x="4"/>
        <item x="66"/>
        <item x="80"/>
        <item x="34"/>
        <item x="3"/>
        <item x="44"/>
        <item x="43"/>
        <item x="2"/>
        <item x="4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>
      <items count="7">
        <item x="0"/>
        <item x="1"/>
        <item x="2"/>
        <item x="3"/>
        <item x="4"/>
        <item x="5"/>
        <item t="default"/>
      </items>
    </pivotField>
    <pivotField numFmtId="165" showAll="0"/>
  </pivotFields>
  <rowFields count="1">
    <field x="1"/>
  </rowFields>
  <rowItems count="13">
    <i>
      <x v="71"/>
    </i>
    <i>
      <x v="19"/>
    </i>
    <i>
      <x v="30"/>
    </i>
    <i>
      <x v="70"/>
    </i>
    <i>
      <x v="80"/>
    </i>
    <i>
      <x v="73"/>
    </i>
    <i>
      <x v="31"/>
    </i>
    <i>
      <x v="83"/>
    </i>
    <i>
      <x v="56"/>
    </i>
    <i>
      <x v="18"/>
    </i>
    <i>
      <x v="82"/>
    </i>
    <i>
      <x v="77"/>
    </i>
    <i t="grand">
      <x/>
    </i>
  </rowItems>
  <colItems count="1">
    <i/>
  </colItems>
  <pageFields count="1">
    <pageField fld="0" item="16" hier="-1"/>
  </pageFields>
  <dataFields count="1">
    <dataField name="Sum of Avg. Salary" fld="3" baseField="0" baseItem="0" numFmtId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921E-461F-4984-82F3-2A9BF539CF2C}">
  <dimension ref="A1:AI842"/>
  <sheetViews>
    <sheetView showGridLines="0" zoomScale="80" zoomScaleNormal="80" workbookViewId="0">
      <pane xSplit="6" ySplit="2" topLeftCell="U3" activePane="bottomRight" state="frozen"/>
      <selection pane="topRight" activeCell="G1" sqref="G1"/>
      <selection pane="bottomLeft" activeCell="A3" sqref="A3"/>
      <selection pane="bottomRight" activeCell="V7" sqref="V7"/>
    </sheetView>
  </sheetViews>
  <sheetFormatPr defaultRowHeight="14.5" x14ac:dyDescent="0.35"/>
  <cols>
    <col min="1" max="1" width="16.6328125" bestFit="1" customWidth="1"/>
    <col min="2" max="2" width="26.1796875" bestFit="1" customWidth="1"/>
    <col min="3" max="3" width="12.54296875" bestFit="1" customWidth="1"/>
    <col min="4" max="4" width="9" bestFit="1" customWidth="1"/>
    <col min="5" max="5" width="11.7265625" bestFit="1" customWidth="1"/>
    <col min="6" max="6" width="11.7265625" customWidth="1"/>
    <col min="8" max="8" width="16" bestFit="1" customWidth="1"/>
    <col min="10" max="10" width="12.08984375" customWidth="1"/>
    <col min="11" max="11" width="12.453125" customWidth="1"/>
    <col min="12" max="12" width="18" customWidth="1"/>
    <col min="14" max="14" width="26.90625" bestFit="1" customWidth="1"/>
    <col min="15" max="15" width="17" style="12" bestFit="1" customWidth="1"/>
    <col min="17" max="17" width="14.90625" bestFit="1" customWidth="1"/>
    <col min="18" max="18" width="9.90625" bestFit="1" customWidth="1"/>
    <col min="19" max="19" width="5.54296875" bestFit="1" customWidth="1"/>
    <col min="21" max="23" width="14.1796875" customWidth="1"/>
    <col min="25" max="25" width="18.08984375" bestFit="1" customWidth="1"/>
    <col min="26" max="30" width="11.26953125" style="21" bestFit="1" customWidth="1"/>
    <col min="31" max="31" width="11.7265625" style="21" bestFit="1" customWidth="1"/>
    <col min="32" max="34" width="11.26953125" style="21" bestFit="1" customWidth="1"/>
    <col min="35" max="35" width="12.7265625" style="21" bestFit="1" customWidth="1"/>
    <col min="36" max="16384" width="8.7265625" style="21"/>
  </cols>
  <sheetData>
    <row r="1" spans="1:35" customFormat="1" ht="15" thickBot="1" x14ac:dyDescent="0.4">
      <c r="A1" s="1" t="s">
        <v>0</v>
      </c>
      <c r="B1" s="1"/>
      <c r="C1" s="1"/>
      <c r="D1" s="1"/>
      <c r="E1" s="1"/>
      <c r="F1" s="23"/>
      <c r="H1" s="6" t="s">
        <v>117</v>
      </c>
      <c r="J1" s="13" t="s">
        <v>140</v>
      </c>
      <c r="K1" s="14"/>
      <c r="L1" s="14"/>
      <c r="N1" s="30" t="s">
        <v>118</v>
      </c>
      <c r="O1" s="30"/>
      <c r="Q1" s="13" t="s">
        <v>120</v>
      </c>
      <c r="R1" s="14"/>
      <c r="S1" s="14"/>
      <c r="U1" s="8" t="s">
        <v>132</v>
      </c>
      <c r="V1" s="8"/>
      <c r="W1" s="8"/>
      <c r="Y1" s="8" t="s">
        <v>135</v>
      </c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4"/>
      <c r="H2" s="7" t="s">
        <v>1</v>
      </c>
      <c r="J2" s="7" t="s">
        <v>1</v>
      </c>
      <c r="K2" s="7" t="s">
        <v>4</v>
      </c>
      <c r="L2" s="7" t="s">
        <v>5</v>
      </c>
      <c r="Q2" s="7" t="s">
        <v>121</v>
      </c>
      <c r="R2" s="7" t="s">
        <v>122</v>
      </c>
      <c r="S2" s="7" t="s">
        <v>123</v>
      </c>
      <c r="U2" s="17"/>
      <c r="V2" s="17"/>
      <c r="W2" s="17"/>
      <c r="Y2" s="22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customFormat="1" ht="15" thickBot="1" x14ac:dyDescent="0.4">
      <c r="A3" s="3" t="s">
        <v>6</v>
      </c>
      <c r="B3" s="3" t="s">
        <v>7</v>
      </c>
      <c r="C3" s="3" t="s">
        <v>8</v>
      </c>
      <c r="D3" s="4">
        <v>77856</v>
      </c>
      <c r="E3" s="5">
        <v>2.7E-2</v>
      </c>
      <c r="F3" s="25"/>
      <c r="H3" t="str" cm="1">
        <f t="array" ref="H3:H19">_xlfn._xlws.SORT(_xlfn.UNIQUE(A3:A842))</f>
        <v>Design</v>
      </c>
      <c r="J3" s="3" t="str" cm="1">
        <f t="array" ref="J3:J19">_xlfn.UNIQUE(_xlfn.SORTBY(A3:A842,D3:D842,-1,E3:E842,-1))</f>
        <v>Law</v>
      </c>
      <c r="K3" s="31" cm="1">
        <f t="array" ref="K3:K19">AVERAGEIFS(D3:D842,A3:A842,_xlfn.ANCHORARRAY(J3))</f>
        <v>93394.7</v>
      </c>
      <c r="L3" s="32" cm="1">
        <f t="array" ref="L3:L19">AVERAGEIFS(E3:E842,A3:A842,_xlfn.ANCHORARRAY(J3))</f>
        <v>1.5000000000000003E-2</v>
      </c>
      <c r="N3" s="9" t="s">
        <v>119</v>
      </c>
      <c r="O3" s="10" t="s">
        <v>6</v>
      </c>
      <c r="Q3" s="15" t="s">
        <v>124</v>
      </c>
      <c r="R3" s="4">
        <v>25000</v>
      </c>
      <c r="S3" s="3" cm="1">
        <f t="array" ref="S3:S10">FREQUENCY(D3:D842,R3:R9)</f>
        <v>3</v>
      </c>
      <c r="U3" s="9" t="s">
        <v>133</v>
      </c>
      <c r="V3" s="18">
        <v>150000</v>
      </c>
      <c r="W3" s="3"/>
      <c r="Y3" s="9" t="s">
        <v>119</v>
      </c>
      <c r="Z3" s="10" t="s">
        <v>6</v>
      </c>
      <c r="AA3" s="3"/>
      <c r="AB3" s="3"/>
      <c r="AC3" s="3"/>
      <c r="AD3" s="3"/>
      <c r="AE3" s="3"/>
      <c r="AF3" s="3"/>
      <c r="AG3" s="3"/>
      <c r="AH3" s="3"/>
      <c r="AI3" s="3"/>
    </row>
    <row r="4" spans="1:35" customFormat="1" x14ac:dyDescent="0.35">
      <c r="A4" s="3" t="s">
        <v>6</v>
      </c>
      <c r="B4" s="3" t="s">
        <v>7</v>
      </c>
      <c r="C4" s="3" t="s">
        <v>9</v>
      </c>
      <c r="D4" s="4">
        <v>85334</v>
      </c>
      <c r="E4" s="5">
        <v>3.2000000000000001E-2</v>
      </c>
      <c r="F4" s="25"/>
      <c r="H4" t="str">
        <v>Education</v>
      </c>
      <c r="J4" s="3" t="str">
        <v>Health</v>
      </c>
      <c r="K4" s="31">
        <v>62218.922222222223</v>
      </c>
      <c r="L4" s="32">
        <v>2.406666666666666E-2</v>
      </c>
      <c r="Q4" s="16" t="s">
        <v>125</v>
      </c>
      <c r="R4" s="4">
        <v>50000</v>
      </c>
      <c r="S4" s="3">
        <v>214</v>
      </c>
      <c r="U4" s="9" t="s">
        <v>134</v>
      </c>
      <c r="V4" s="19">
        <v>30000</v>
      </c>
      <c r="W4" s="3"/>
    </row>
    <row r="5" spans="1:35" customFormat="1" ht="15" thickBot="1" x14ac:dyDescent="0.4">
      <c r="A5" s="3" t="s">
        <v>6</v>
      </c>
      <c r="B5" s="3" t="s">
        <v>7</v>
      </c>
      <c r="C5" s="3" t="s">
        <v>10</v>
      </c>
      <c r="D5" s="4">
        <v>78251</v>
      </c>
      <c r="E5" s="5">
        <v>2.9000000000000001E-2</v>
      </c>
      <c r="F5" s="25"/>
      <c r="H5" t="str">
        <v>Engineering</v>
      </c>
      <c r="J5" s="3" t="str">
        <v>Technology</v>
      </c>
      <c r="K5" s="31">
        <v>90266.958333333328</v>
      </c>
      <c r="L5" s="32">
        <v>1.9808333333333327E-2</v>
      </c>
      <c r="N5" s="11" t="s">
        <v>2</v>
      </c>
      <c r="O5" s="11" t="s">
        <v>4</v>
      </c>
      <c r="Q5" s="16" t="s">
        <v>126</v>
      </c>
      <c r="R5" s="4">
        <v>75000</v>
      </c>
      <c r="S5" s="3">
        <v>284</v>
      </c>
      <c r="U5" s="3"/>
      <c r="V5" s="3"/>
      <c r="W5" s="3"/>
      <c r="Z5" s="8" t="str" cm="1">
        <f t="array" ref="Z5:AI5">_xlfn._xlws.SORT(TRANSPOSE(_xlfn.UNIQUE(C3:C842)))</f>
        <v>Atlanta</v>
      </c>
      <c r="AA5" s="8" t="str">
        <v>Boston</v>
      </c>
      <c r="AB5" s="8" t="str">
        <v>Chicago</v>
      </c>
      <c r="AC5" s="8" t="str">
        <v>Houston</v>
      </c>
      <c r="AD5" s="8" t="str">
        <v>Los Angeles</v>
      </c>
      <c r="AE5" s="8" t="str">
        <v>New York City</v>
      </c>
      <c r="AF5" s="8" t="str">
        <v>Philadelphia</v>
      </c>
      <c r="AG5" s="8" t="str">
        <v>San Francisco</v>
      </c>
      <c r="AH5" s="8" t="str">
        <v>Seattle</v>
      </c>
      <c r="AI5" s="8" t="str">
        <v>Washington DC</v>
      </c>
    </row>
    <row r="6" spans="1:35" ht="15" thickBot="1" x14ac:dyDescent="0.4">
      <c r="A6" s="3" t="s">
        <v>6</v>
      </c>
      <c r="B6" s="3" t="s">
        <v>7</v>
      </c>
      <c r="C6" s="3" t="s">
        <v>11</v>
      </c>
      <c r="D6" s="4">
        <v>72252</v>
      </c>
      <c r="E6" s="5">
        <v>0.02</v>
      </c>
      <c r="F6" s="25"/>
      <c r="H6" t="str">
        <v>Finance</v>
      </c>
      <c r="J6" s="3" t="str">
        <v>Professional Services</v>
      </c>
      <c r="K6" s="31">
        <v>77216.316666666666</v>
      </c>
      <c r="L6" s="32">
        <v>1.4683333333333329E-2</v>
      </c>
      <c r="N6" t="str" cm="1">
        <f t="array" ref="N6:N17">_xlfn._xlws.SORT(_xlfn.UNIQUE(_xlfn._xlws.FILTER(B3:B842,A3:A842=$O$3,"No Job Title for Industry Selected")))</f>
        <v>Data Analyst</v>
      </c>
      <c r="O6" s="12" cm="1">
        <f t="array" ref="O6:O17">AVERAGEIFS(D3:D842,B3:B842,_xlfn.ANCHORARRAY(N6))</f>
        <v>73905.399999999994</v>
      </c>
      <c r="Q6" s="16" t="s">
        <v>127</v>
      </c>
      <c r="R6" s="4">
        <v>100000</v>
      </c>
      <c r="S6" s="3">
        <v>242</v>
      </c>
      <c r="U6" s="11" t="s">
        <v>122</v>
      </c>
      <c r="V6" s="11" t="s">
        <v>123</v>
      </c>
      <c r="W6" s="20"/>
      <c r="Y6" t="str" cm="1">
        <f t="array" ref="Y6:Y17">_xlfn._xlws.SORT(_xlfn.UNIQUE(_xlfn._xlws.FILTER(B3:B842,A3:A842=$Z$3,"No Job Title for Industry selected")))</f>
        <v>Data Analyst</v>
      </c>
      <c r="Z6" s="21" cm="1">
        <f t="array" ref="Z6:AI17">AVERAGEIFS(D3:D842,C3:C842,_xlfn.ANCHORARRAY(Z5),B3:B842,_xlfn.ANCHORARRAY(Y6))</f>
        <v>67924</v>
      </c>
      <c r="AA6" s="21">
        <v>73836</v>
      </c>
      <c r="AB6" s="21">
        <v>67902</v>
      </c>
      <c r="AC6" s="21">
        <v>67419</v>
      </c>
      <c r="AD6" s="21">
        <v>75193</v>
      </c>
      <c r="AE6" s="21">
        <v>74828</v>
      </c>
      <c r="AF6" s="21">
        <v>67092</v>
      </c>
      <c r="AG6" s="21">
        <v>93617</v>
      </c>
      <c r="AH6" s="21">
        <v>75140</v>
      </c>
      <c r="AI6" s="21">
        <v>76103</v>
      </c>
    </row>
    <row r="7" spans="1:35" x14ac:dyDescent="0.35">
      <c r="A7" s="3" t="s">
        <v>6</v>
      </c>
      <c r="B7" s="3" t="s">
        <v>7</v>
      </c>
      <c r="C7" s="3" t="s">
        <v>12</v>
      </c>
      <c r="D7" s="4">
        <v>82970</v>
      </c>
      <c r="E7" s="5">
        <v>3.4000000000000002E-2</v>
      </c>
      <c r="F7" s="25"/>
      <c r="H7" t="str">
        <v>Food Services</v>
      </c>
      <c r="J7" s="3" t="str">
        <v>Education</v>
      </c>
      <c r="K7" s="31">
        <v>68499.166666666672</v>
      </c>
      <c r="L7" s="32">
        <v>2.6900000000000018E-2</v>
      </c>
      <c r="N7" t="str">
        <v>Data Scientist</v>
      </c>
      <c r="O7" s="12">
        <v>116213.5</v>
      </c>
      <c r="Q7" s="16" t="s">
        <v>128</v>
      </c>
      <c r="R7" s="4">
        <v>125000</v>
      </c>
      <c r="S7" s="3">
        <v>81</v>
      </c>
      <c r="U7" s="21" cm="1">
        <f t="array" ref="U7:U11">_xlfn.SEQUENCE(($V$3/$V$4),,$V$4,V4)</f>
        <v>30000</v>
      </c>
      <c r="V7" cm="1">
        <f t="array" ref="V7:V12">FREQUENCY(D3:D842,_xlfn.ANCHORARRAY(U7))</f>
        <v>17</v>
      </c>
      <c r="W7" cm="1">
        <f t="array" ref="W7:W12">_xlfn.ANCHORARRAY(V7)</f>
        <v>17</v>
      </c>
      <c r="Y7" t="str">
        <v>Data Scientist</v>
      </c>
      <c r="Z7" s="21">
        <v>103888</v>
      </c>
      <c r="AA7" s="21">
        <v>114210</v>
      </c>
      <c r="AB7" s="21">
        <v>105836</v>
      </c>
      <c r="AC7" s="21">
        <v>113651</v>
      </c>
      <c r="AD7" s="21">
        <v>121080</v>
      </c>
      <c r="AE7" s="21">
        <v>117373</v>
      </c>
      <c r="AF7" s="21">
        <v>105968</v>
      </c>
      <c r="AG7" s="21">
        <v>143513</v>
      </c>
      <c r="AH7" s="21">
        <v>128650</v>
      </c>
      <c r="AI7" s="21">
        <v>107966</v>
      </c>
    </row>
    <row r="8" spans="1:35" x14ac:dyDescent="0.35">
      <c r="A8" s="3" t="s">
        <v>6</v>
      </c>
      <c r="B8" s="3" t="s">
        <v>7</v>
      </c>
      <c r="C8" s="3" t="s">
        <v>13</v>
      </c>
      <c r="D8" s="4">
        <v>87284</v>
      </c>
      <c r="E8" s="5">
        <v>3.1E-2</v>
      </c>
      <c r="F8" s="25"/>
      <c r="H8" t="str">
        <v>Health</v>
      </c>
      <c r="J8" s="3" t="str">
        <v>Finance</v>
      </c>
      <c r="K8" s="31">
        <v>62172.387499999997</v>
      </c>
      <c r="L8" s="32">
        <v>3.2712499999999978E-2</v>
      </c>
      <c r="N8" t="str">
        <v>IT Manager</v>
      </c>
      <c r="O8" s="12">
        <v>109285.8</v>
      </c>
      <c r="Q8" s="16" t="s">
        <v>129</v>
      </c>
      <c r="R8" s="4">
        <v>150000</v>
      </c>
      <c r="S8" s="3">
        <v>15</v>
      </c>
      <c r="U8" s="21">
        <v>60000</v>
      </c>
      <c r="V8">
        <v>322</v>
      </c>
      <c r="W8">
        <v>322</v>
      </c>
      <c r="Y8" t="str">
        <v>IT Manager</v>
      </c>
      <c r="Z8" s="21">
        <v>102227</v>
      </c>
      <c r="AA8" s="21">
        <v>109715</v>
      </c>
      <c r="AB8" s="21">
        <v>105762</v>
      </c>
      <c r="AC8" s="21">
        <v>100939</v>
      </c>
      <c r="AD8" s="21">
        <v>112013</v>
      </c>
      <c r="AE8" s="21">
        <v>110035</v>
      </c>
      <c r="AF8" s="21">
        <v>102307</v>
      </c>
      <c r="AG8" s="21">
        <v>127397</v>
      </c>
      <c r="AH8" s="21">
        <v>112043</v>
      </c>
      <c r="AI8" s="21">
        <v>110420</v>
      </c>
    </row>
    <row r="9" spans="1:35" x14ac:dyDescent="0.35">
      <c r="A9" s="3" t="s">
        <v>6</v>
      </c>
      <c r="B9" s="3" t="s">
        <v>7</v>
      </c>
      <c r="C9" s="3" t="s">
        <v>14</v>
      </c>
      <c r="D9" s="4">
        <v>74319</v>
      </c>
      <c r="E9" s="5">
        <v>3.5999999999999997E-2</v>
      </c>
      <c r="F9" s="25"/>
      <c r="H9" t="str">
        <v>Human Resources</v>
      </c>
      <c r="J9" s="3" t="str">
        <v>Engineering</v>
      </c>
      <c r="K9" s="31">
        <v>82497.78333333334</v>
      </c>
      <c r="L9" s="32">
        <v>2.0716666666666671E-2</v>
      </c>
      <c r="N9" t="str">
        <v>Java Developer</v>
      </c>
      <c r="O9" s="12">
        <v>89275</v>
      </c>
      <c r="Q9" s="16" t="s">
        <v>130</v>
      </c>
      <c r="R9" s="4">
        <v>175000</v>
      </c>
      <c r="S9" s="3">
        <v>1</v>
      </c>
      <c r="U9" s="21">
        <v>90000</v>
      </c>
      <c r="V9">
        <v>355</v>
      </c>
      <c r="W9">
        <v>355</v>
      </c>
      <c r="Y9" t="str">
        <v>Java Developer</v>
      </c>
      <c r="Z9" s="21">
        <v>81173</v>
      </c>
      <c r="AA9" s="21">
        <v>96405</v>
      </c>
      <c r="AB9" s="26">
        <v>84591</v>
      </c>
      <c r="AC9" s="21">
        <v>85300</v>
      </c>
      <c r="AD9" s="21">
        <v>90978</v>
      </c>
      <c r="AE9" s="21">
        <v>89942</v>
      </c>
      <c r="AF9" s="21">
        <v>83343</v>
      </c>
      <c r="AG9" s="21">
        <v>104358</v>
      </c>
      <c r="AH9" s="21">
        <v>92885</v>
      </c>
      <c r="AI9" s="21">
        <v>83775</v>
      </c>
    </row>
    <row r="10" spans="1:35" x14ac:dyDescent="0.35">
      <c r="A10" s="3" t="s">
        <v>6</v>
      </c>
      <c r="B10" s="3" t="s">
        <v>7</v>
      </c>
      <c r="C10" s="3" t="s">
        <v>15</v>
      </c>
      <c r="D10" s="4">
        <v>104640</v>
      </c>
      <c r="E10" s="5">
        <v>3.3000000000000002E-2</v>
      </c>
      <c r="F10" s="25"/>
      <c r="H10" t="str">
        <v>Labor</v>
      </c>
      <c r="J10" s="3" t="str">
        <v>Human Resources</v>
      </c>
      <c r="K10" s="31">
        <v>75416.95</v>
      </c>
      <c r="L10" s="32">
        <v>2.5250000000000002E-2</v>
      </c>
      <c r="N10" t="str">
        <v>Programmer Analyst</v>
      </c>
      <c r="O10" s="12">
        <v>81713.7</v>
      </c>
      <c r="Q10" s="16" t="s">
        <v>131</v>
      </c>
      <c r="R10" s="4"/>
      <c r="S10" s="3">
        <v>0</v>
      </c>
      <c r="U10" s="21">
        <v>120000</v>
      </c>
      <c r="V10">
        <v>118</v>
      </c>
      <c r="W10">
        <v>118</v>
      </c>
      <c r="Y10" t="str">
        <v>Programmer Analyst</v>
      </c>
      <c r="Z10" s="21">
        <v>76356</v>
      </c>
      <c r="AA10" s="21">
        <v>77801</v>
      </c>
      <c r="AB10" s="21">
        <v>77800</v>
      </c>
      <c r="AC10" s="21">
        <v>73416</v>
      </c>
      <c r="AD10" s="21">
        <v>83497</v>
      </c>
      <c r="AE10" s="21">
        <v>85597</v>
      </c>
      <c r="AF10" s="21">
        <v>76001</v>
      </c>
      <c r="AG10" s="21">
        <v>95660</v>
      </c>
      <c r="AH10" s="21">
        <v>88844</v>
      </c>
      <c r="AI10" s="21">
        <v>82165</v>
      </c>
    </row>
    <row r="11" spans="1:35" x14ac:dyDescent="0.35">
      <c r="A11" s="3" t="s">
        <v>6</v>
      </c>
      <c r="B11" s="3" t="s">
        <v>7</v>
      </c>
      <c r="C11" s="3" t="s">
        <v>16</v>
      </c>
      <c r="D11" s="4">
        <v>89770</v>
      </c>
      <c r="E11" s="5">
        <v>2.4E-2</v>
      </c>
      <c r="F11" s="25"/>
      <c r="H11" t="str">
        <v>Law</v>
      </c>
      <c r="J11" s="3" t="str">
        <v>Manufacturing</v>
      </c>
      <c r="K11" s="31">
        <v>72173.175000000003</v>
      </c>
      <c r="L11" s="32">
        <v>2.5525000000000013E-2</v>
      </c>
      <c r="N11" t="str">
        <v>Software Engineer</v>
      </c>
      <c r="O11" s="12">
        <v>101811.8</v>
      </c>
      <c r="U11" s="21">
        <v>150000</v>
      </c>
      <c r="V11">
        <v>27</v>
      </c>
      <c r="W11">
        <v>27</v>
      </c>
      <c r="Y11" t="str">
        <v>Software Engineer</v>
      </c>
      <c r="Z11" s="21">
        <v>88441</v>
      </c>
      <c r="AA11" s="21">
        <v>101261</v>
      </c>
      <c r="AB11" s="21">
        <v>91911</v>
      </c>
      <c r="AC11" s="21">
        <v>87232</v>
      </c>
      <c r="AD11" s="21">
        <v>103463</v>
      </c>
      <c r="AE11" s="21">
        <v>110695</v>
      </c>
      <c r="AF11" s="21">
        <v>89641</v>
      </c>
      <c r="AG11" s="21">
        <v>127511</v>
      </c>
      <c r="AH11" s="21">
        <v>118376</v>
      </c>
      <c r="AI11" s="21">
        <v>99587</v>
      </c>
    </row>
    <row r="12" spans="1:35" x14ac:dyDescent="0.35">
      <c r="A12" s="3" t="s">
        <v>6</v>
      </c>
      <c r="B12" s="3" t="s">
        <v>7</v>
      </c>
      <c r="C12" s="3" t="s">
        <v>17</v>
      </c>
      <c r="D12" s="4">
        <v>89420</v>
      </c>
      <c r="E12" s="5">
        <v>2.5999999999999999E-2</v>
      </c>
      <c r="F12" s="25"/>
      <c r="H12" t="str">
        <v>Manufacturing</v>
      </c>
      <c r="J12" s="3" t="str">
        <v>Operations</v>
      </c>
      <c r="K12" s="31">
        <v>63668.133333333331</v>
      </c>
      <c r="L12" s="32">
        <v>2.7866666666666675E-2</v>
      </c>
      <c r="N12" t="str">
        <v>Solutions Architect</v>
      </c>
      <c r="O12" s="12">
        <v>122996.4</v>
      </c>
      <c r="V12">
        <v>1</v>
      </c>
      <c r="W12">
        <v>1</v>
      </c>
      <c r="Y12" t="str">
        <v>Solutions Architect</v>
      </c>
      <c r="Z12" s="21">
        <v>121295</v>
      </c>
      <c r="AA12" s="21">
        <v>119592</v>
      </c>
      <c r="AB12" s="21">
        <v>118947</v>
      </c>
      <c r="AC12" s="21">
        <v>110532</v>
      </c>
      <c r="AD12" s="21">
        <v>124972</v>
      </c>
      <c r="AE12" s="21">
        <v>126424</v>
      </c>
      <c r="AF12" s="21">
        <v>117611</v>
      </c>
      <c r="AG12" s="21">
        <v>138842</v>
      </c>
      <c r="AH12" s="21">
        <v>124766</v>
      </c>
      <c r="AI12" s="21">
        <v>126983</v>
      </c>
    </row>
    <row r="13" spans="1:35" x14ac:dyDescent="0.35">
      <c r="A13" s="3" t="s">
        <v>6</v>
      </c>
      <c r="B13" s="3" t="s">
        <v>18</v>
      </c>
      <c r="C13" s="3" t="s">
        <v>8</v>
      </c>
      <c r="D13" s="4">
        <v>61899</v>
      </c>
      <c r="E13" s="5">
        <v>4.0000000000000001E-3</v>
      </c>
      <c r="F13" s="25"/>
      <c r="H13" t="str">
        <v>Media</v>
      </c>
      <c r="J13" s="3" t="str">
        <v>Sales</v>
      </c>
      <c r="K13" s="31">
        <v>67139</v>
      </c>
      <c r="L13" s="32">
        <v>3.2400000000000019E-2</v>
      </c>
      <c r="N13" t="str">
        <v>Systems Engineer</v>
      </c>
      <c r="O13" s="12">
        <v>90267</v>
      </c>
      <c r="Y13" t="str">
        <v>Systems Engineer</v>
      </c>
      <c r="Z13" s="21">
        <v>82532</v>
      </c>
      <c r="AA13" s="21">
        <v>90553</v>
      </c>
      <c r="AB13" s="21">
        <v>85134</v>
      </c>
      <c r="AC13" s="21">
        <v>77991</v>
      </c>
      <c r="AD13" s="21">
        <v>94649</v>
      </c>
      <c r="AE13" s="21">
        <v>91868</v>
      </c>
      <c r="AF13" s="21">
        <v>83349</v>
      </c>
      <c r="AG13" s="21">
        <v>106969</v>
      </c>
      <c r="AH13" s="21">
        <v>95389</v>
      </c>
      <c r="AI13" s="21">
        <v>94236</v>
      </c>
    </row>
    <row r="14" spans="1:35" x14ac:dyDescent="0.35">
      <c r="A14" s="3" t="s">
        <v>6</v>
      </c>
      <c r="B14" s="3" t="s">
        <v>18</v>
      </c>
      <c r="C14" s="3" t="s">
        <v>9</v>
      </c>
      <c r="D14" s="4">
        <v>68300</v>
      </c>
      <c r="E14" s="5">
        <v>9.0000000000000011E-3</v>
      </c>
      <c r="F14" s="25"/>
      <c r="H14" t="str">
        <v>Operations</v>
      </c>
      <c r="J14" s="3" t="str">
        <v>Media</v>
      </c>
      <c r="K14" s="31">
        <v>66406.399999999994</v>
      </c>
      <c r="L14" s="32">
        <v>2.6150000000000014E-2</v>
      </c>
      <c r="N14" t="str">
        <v>Technical Support</v>
      </c>
      <c r="O14" s="12">
        <v>55656.7</v>
      </c>
      <c r="Y14" t="str">
        <v>Technical Support</v>
      </c>
      <c r="Z14" s="21">
        <v>46457</v>
      </c>
      <c r="AA14" s="21">
        <v>58646</v>
      </c>
      <c r="AB14" s="21">
        <v>53640</v>
      </c>
      <c r="AC14" s="21">
        <v>48978</v>
      </c>
      <c r="AD14" s="21">
        <v>55913</v>
      </c>
      <c r="AE14" s="21">
        <v>58419</v>
      </c>
      <c r="AF14" s="21">
        <v>51340</v>
      </c>
      <c r="AG14" s="21">
        <v>68588</v>
      </c>
      <c r="AH14" s="21">
        <v>55575</v>
      </c>
      <c r="AI14" s="21">
        <v>59011</v>
      </c>
    </row>
    <row r="15" spans="1:35" x14ac:dyDescent="0.35">
      <c r="A15" s="3" t="s">
        <v>6</v>
      </c>
      <c r="B15" s="3" t="s">
        <v>18</v>
      </c>
      <c r="C15" s="3" t="s">
        <v>10</v>
      </c>
      <c r="D15" s="4">
        <v>64393</v>
      </c>
      <c r="E15" s="5">
        <v>6.0000000000000001E-3</v>
      </c>
      <c r="F15" s="25"/>
      <c r="H15" t="str">
        <v>Professional Services</v>
      </c>
      <c r="J15" s="3" t="str">
        <v>Retail</v>
      </c>
      <c r="K15" s="31">
        <v>48298.025000000001</v>
      </c>
      <c r="L15" s="32">
        <v>3.4775E-2</v>
      </c>
      <c r="N15" t="str">
        <v>UX Designer</v>
      </c>
      <c r="O15" s="12">
        <v>91292</v>
      </c>
      <c r="Y15" t="str">
        <v>UX Designer</v>
      </c>
      <c r="Z15" s="21">
        <v>85912</v>
      </c>
      <c r="AA15" s="21">
        <v>90980</v>
      </c>
      <c r="AB15" s="21">
        <v>84536</v>
      </c>
      <c r="AC15" s="21">
        <v>78309</v>
      </c>
      <c r="AD15" s="21">
        <v>93434</v>
      </c>
      <c r="AE15" s="21">
        <v>95097</v>
      </c>
      <c r="AF15" s="21">
        <v>79303</v>
      </c>
      <c r="AG15" s="21">
        <v>112133</v>
      </c>
      <c r="AH15" s="21">
        <v>101237</v>
      </c>
      <c r="AI15" s="21">
        <v>91979</v>
      </c>
    </row>
    <row r="16" spans="1:35" x14ac:dyDescent="0.35">
      <c r="A16" s="3" t="s">
        <v>6</v>
      </c>
      <c r="B16" s="3" t="s">
        <v>18</v>
      </c>
      <c r="C16" s="3" t="s">
        <v>11</v>
      </c>
      <c r="D16" s="4">
        <v>59430</v>
      </c>
      <c r="E16" s="5">
        <v>-2E-3</v>
      </c>
      <c r="F16" s="25"/>
      <c r="H16" t="str">
        <v>Real Estate</v>
      </c>
      <c r="J16" s="3" t="str">
        <v>Real Estate</v>
      </c>
      <c r="K16" s="31">
        <v>67006.8</v>
      </c>
      <c r="L16" s="32">
        <v>3.9499999999999993E-2</v>
      </c>
      <c r="N16" t="str">
        <v>Web Designer</v>
      </c>
      <c r="O16" s="12">
        <v>66576.600000000006</v>
      </c>
      <c r="Y16" t="str">
        <v>Web Designer</v>
      </c>
      <c r="Z16" s="21">
        <v>61899</v>
      </c>
      <c r="AA16" s="21">
        <v>68300</v>
      </c>
      <c r="AB16" s="21">
        <v>64393</v>
      </c>
      <c r="AC16" s="21">
        <v>59430</v>
      </c>
      <c r="AD16" s="21">
        <v>65705</v>
      </c>
      <c r="AE16" s="21">
        <v>68077</v>
      </c>
      <c r="AF16" s="21">
        <v>58624</v>
      </c>
      <c r="AG16" s="21">
        <v>83150</v>
      </c>
      <c r="AH16" s="21">
        <v>67126</v>
      </c>
      <c r="AI16" s="21">
        <v>69062</v>
      </c>
    </row>
    <row r="17" spans="1:35" x14ac:dyDescent="0.35">
      <c r="A17" s="3" t="s">
        <v>6</v>
      </c>
      <c r="B17" s="3" t="s">
        <v>18</v>
      </c>
      <c r="C17" s="3" t="s">
        <v>12</v>
      </c>
      <c r="D17" s="4">
        <v>65705</v>
      </c>
      <c r="E17" s="5">
        <v>1.0999999999999999E-2</v>
      </c>
      <c r="F17" s="25"/>
      <c r="H17" t="str">
        <v>Retail</v>
      </c>
      <c r="J17" s="3" t="str">
        <v>Design</v>
      </c>
      <c r="K17" s="31">
        <v>58300.3</v>
      </c>
      <c r="L17" s="32">
        <v>1.8499999999999999E-2</v>
      </c>
      <c r="N17" t="str">
        <v>Web Developer</v>
      </c>
      <c r="O17" s="12">
        <v>84209.600000000006</v>
      </c>
      <c r="Y17" t="str">
        <v>Web Developer</v>
      </c>
      <c r="Z17" s="21">
        <v>77856</v>
      </c>
      <c r="AA17" s="21">
        <v>85334</v>
      </c>
      <c r="AB17" s="21">
        <v>78251</v>
      </c>
      <c r="AC17" s="21">
        <v>72252</v>
      </c>
      <c r="AD17" s="21">
        <v>82970</v>
      </c>
      <c r="AE17" s="21">
        <v>87284</v>
      </c>
      <c r="AF17" s="21">
        <v>74319</v>
      </c>
      <c r="AG17" s="21">
        <v>104640</v>
      </c>
      <c r="AH17" s="21">
        <v>89770</v>
      </c>
      <c r="AI17" s="21">
        <v>89420</v>
      </c>
    </row>
    <row r="18" spans="1:35" x14ac:dyDescent="0.35">
      <c r="A18" s="3" t="s">
        <v>6</v>
      </c>
      <c r="B18" s="3" t="s">
        <v>18</v>
      </c>
      <c r="C18" s="3" t="s">
        <v>13</v>
      </c>
      <c r="D18" s="4">
        <v>68077</v>
      </c>
      <c r="E18" s="5">
        <v>9.0000000000000011E-3</v>
      </c>
      <c r="F18" s="25"/>
      <c r="H18" t="str">
        <v>Sales</v>
      </c>
      <c r="J18" s="3" t="str">
        <v>Labor</v>
      </c>
      <c r="K18" s="31">
        <v>49221.525000000001</v>
      </c>
      <c r="L18" s="32">
        <v>3.3400000000000006E-2</v>
      </c>
    </row>
    <row r="19" spans="1:35" x14ac:dyDescent="0.35">
      <c r="A19" s="3" t="s">
        <v>6</v>
      </c>
      <c r="B19" s="3" t="s">
        <v>18</v>
      </c>
      <c r="C19" s="3" t="s">
        <v>14</v>
      </c>
      <c r="D19" s="4">
        <v>58624</v>
      </c>
      <c r="E19" s="5">
        <v>1.2999999999999999E-2</v>
      </c>
      <c r="F19" s="25"/>
      <c r="H19" t="str">
        <v>Technology</v>
      </c>
      <c r="J19" s="3" t="str">
        <v>Food Services</v>
      </c>
      <c r="K19" s="31">
        <v>39146.92</v>
      </c>
      <c r="L19" s="32">
        <v>2.0800000000000009E-2</v>
      </c>
    </row>
    <row r="20" spans="1:35" x14ac:dyDescent="0.35">
      <c r="A20" s="3" t="s">
        <v>6</v>
      </c>
      <c r="B20" s="3" t="s">
        <v>18</v>
      </c>
      <c r="C20" s="3" t="s">
        <v>15</v>
      </c>
      <c r="D20" s="4">
        <v>83150</v>
      </c>
      <c r="E20" s="5">
        <v>0.01</v>
      </c>
      <c r="F20" s="25"/>
    </row>
    <row r="21" spans="1:35" x14ac:dyDescent="0.35">
      <c r="A21" s="3" t="s">
        <v>6</v>
      </c>
      <c r="B21" s="3" t="s">
        <v>18</v>
      </c>
      <c r="C21" s="3" t="s">
        <v>16</v>
      </c>
      <c r="D21" s="4">
        <v>67126</v>
      </c>
      <c r="E21" s="5">
        <v>2E-3</v>
      </c>
      <c r="F21" s="25"/>
    </row>
    <row r="22" spans="1:35" x14ac:dyDescent="0.35">
      <c r="A22" s="3" t="s">
        <v>6</v>
      </c>
      <c r="B22" s="3" t="s">
        <v>18</v>
      </c>
      <c r="C22" s="3" t="s">
        <v>17</v>
      </c>
      <c r="D22" s="4">
        <v>69062</v>
      </c>
      <c r="E22" s="5">
        <v>3.0000000000000001E-3</v>
      </c>
      <c r="F22" s="25"/>
    </row>
    <row r="23" spans="1:35" x14ac:dyDescent="0.35">
      <c r="A23" s="3" t="s">
        <v>6</v>
      </c>
      <c r="B23" s="3" t="s">
        <v>19</v>
      </c>
      <c r="C23" s="3" t="s">
        <v>8</v>
      </c>
      <c r="D23" s="4">
        <v>85912</v>
      </c>
      <c r="E23" s="5">
        <v>0.03</v>
      </c>
      <c r="F23" s="25"/>
    </row>
    <row r="24" spans="1:35" x14ac:dyDescent="0.35">
      <c r="A24" s="3" t="s">
        <v>6</v>
      </c>
      <c r="B24" s="3" t="s">
        <v>19</v>
      </c>
      <c r="C24" s="3" t="s">
        <v>9</v>
      </c>
      <c r="D24" s="4">
        <v>90980</v>
      </c>
      <c r="E24" s="5">
        <v>3.5000000000000003E-2</v>
      </c>
      <c r="F24" s="25"/>
    </row>
    <row r="25" spans="1:35" x14ac:dyDescent="0.35">
      <c r="A25" s="3" t="s">
        <v>6</v>
      </c>
      <c r="B25" s="3" t="s">
        <v>19</v>
      </c>
      <c r="C25" s="3" t="s">
        <v>10</v>
      </c>
      <c r="D25" s="4">
        <v>84536</v>
      </c>
      <c r="E25" s="5">
        <v>3.2000000000000001E-2</v>
      </c>
      <c r="F25" s="25"/>
    </row>
    <row r="26" spans="1:35" x14ac:dyDescent="0.35">
      <c r="A26" s="3" t="s">
        <v>6</v>
      </c>
      <c r="B26" s="3" t="s">
        <v>19</v>
      </c>
      <c r="C26" s="3" t="s">
        <v>11</v>
      </c>
      <c r="D26" s="4">
        <v>78309</v>
      </c>
      <c r="E26" s="5">
        <v>2.3E-2</v>
      </c>
      <c r="F26" s="25"/>
    </row>
    <row r="27" spans="1:35" x14ac:dyDescent="0.35">
      <c r="A27" s="3" t="s">
        <v>6</v>
      </c>
      <c r="B27" s="3" t="s">
        <v>19</v>
      </c>
      <c r="C27" s="3" t="s">
        <v>12</v>
      </c>
      <c r="D27" s="4">
        <v>93434</v>
      </c>
      <c r="E27" s="5">
        <v>3.7000000000000012E-2</v>
      </c>
      <c r="F27" s="25"/>
    </row>
    <row r="28" spans="1:35" x14ac:dyDescent="0.35">
      <c r="A28" s="3" t="s">
        <v>6</v>
      </c>
      <c r="B28" s="3" t="s">
        <v>19</v>
      </c>
      <c r="C28" s="3" t="s">
        <v>13</v>
      </c>
      <c r="D28" s="4">
        <v>95097</v>
      </c>
      <c r="E28" s="5">
        <v>3.4000000000000002E-2</v>
      </c>
      <c r="F28" s="25"/>
    </row>
    <row r="29" spans="1:35" x14ac:dyDescent="0.35">
      <c r="A29" s="3" t="s">
        <v>6</v>
      </c>
      <c r="B29" s="3" t="s">
        <v>19</v>
      </c>
      <c r="C29" s="3" t="s">
        <v>14</v>
      </c>
      <c r="D29" s="4">
        <v>79303</v>
      </c>
      <c r="E29" s="5">
        <v>3.7999999999999999E-2</v>
      </c>
      <c r="F29" s="25"/>
    </row>
    <row r="30" spans="1:35" x14ac:dyDescent="0.35">
      <c r="A30" s="3" t="s">
        <v>6</v>
      </c>
      <c r="B30" s="3" t="s">
        <v>19</v>
      </c>
      <c r="C30" s="3" t="s">
        <v>15</v>
      </c>
      <c r="D30" s="4">
        <v>112133</v>
      </c>
      <c r="E30" s="5">
        <v>3.5000000000000003E-2</v>
      </c>
      <c r="F30" s="25"/>
    </row>
    <row r="31" spans="1:35" x14ac:dyDescent="0.35">
      <c r="A31" s="3" t="s">
        <v>6</v>
      </c>
      <c r="B31" s="3" t="s">
        <v>19</v>
      </c>
      <c r="C31" s="3" t="s">
        <v>16</v>
      </c>
      <c r="D31" s="4">
        <v>101237</v>
      </c>
      <c r="E31" s="5">
        <v>2.7E-2</v>
      </c>
      <c r="F31" s="25"/>
    </row>
    <row r="32" spans="1:35" x14ac:dyDescent="0.35">
      <c r="A32" s="3" t="s">
        <v>6</v>
      </c>
      <c r="B32" s="3" t="s">
        <v>19</v>
      </c>
      <c r="C32" s="3" t="s">
        <v>17</v>
      </c>
      <c r="D32" s="4">
        <v>91979</v>
      </c>
      <c r="E32" s="5">
        <v>2.8000000000000001E-2</v>
      </c>
      <c r="F32" s="25"/>
    </row>
    <row r="33" spans="1:6" x14ac:dyDescent="0.35">
      <c r="A33" s="3" t="s">
        <v>6</v>
      </c>
      <c r="B33" s="3" t="s">
        <v>20</v>
      </c>
      <c r="C33" s="3" t="s">
        <v>8</v>
      </c>
      <c r="D33" s="4">
        <v>46457</v>
      </c>
      <c r="E33" s="5">
        <v>9.0000000000000011E-3</v>
      </c>
      <c r="F33" s="25"/>
    </row>
    <row r="34" spans="1:6" x14ac:dyDescent="0.35">
      <c r="A34" s="3" t="s">
        <v>6</v>
      </c>
      <c r="B34" s="3" t="s">
        <v>20</v>
      </c>
      <c r="C34" s="3" t="s">
        <v>9</v>
      </c>
      <c r="D34" s="4">
        <v>58646</v>
      </c>
      <c r="E34" s="5">
        <v>1.4E-2</v>
      </c>
      <c r="F34" s="25"/>
    </row>
    <row r="35" spans="1:6" x14ac:dyDescent="0.35">
      <c r="A35" s="3" t="s">
        <v>6</v>
      </c>
      <c r="B35" s="3" t="s">
        <v>20</v>
      </c>
      <c r="C35" s="3" t="s">
        <v>10</v>
      </c>
      <c r="D35" s="4">
        <v>53640</v>
      </c>
      <c r="E35" s="5">
        <v>1.0999999999999999E-2</v>
      </c>
      <c r="F35" s="25"/>
    </row>
    <row r="36" spans="1:6" x14ac:dyDescent="0.35">
      <c r="A36" s="3" t="s">
        <v>6</v>
      </c>
      <c r="B36" s="3" t="s">
        <v>20</v>
      </c>
      <c r="C36" s="3" t="s">
        <v>11</v>
      </c>
      <c r="D36" s="4">
        <v>48978</v>
      </c>
      <c r="E36" s="5">
        <v>3.0000000000000001E-3</v>
      </c>
      <c r="F36" s="25"/>
    </row>
    <row r="37" spans="1:6" x14ac:dyDescent="0.35">
      <c r="A37" s="3" t="s">
        <v>6</v>
      </c>
      <c r="B37" s="3" t="s">
        <v>20</v>
      </c>
      <c r="C37" s="3" t="s">
        <v>12</v>
      </c>
      <c r="D37" s="4">
        <v>55913</v>
      </c>
      <c r="E37" s="5">
        <v>1.6E-2</v>
      </c>
      <c r="F37" s="25"/>
    </row>
    <row r="38" spans="1:6" x14ac:dyDescent="0.35">
      <c r="A38" s="3" t="s">
        <v>6</v>
      </c>
      <c r="B38" s="3" t="s">
        <v>20</v>
      </c>
      <c r="C38" s="3" t="s">
        <v>13</v>
      </c>
      <c r="D38" s="4">
        <v>58419</v>
      </c>
      <c r="E38" s="5">
        <v>1.4E-2</v>
      </c>
      <c r="F38" s="25"/>
    </row>
    <row r="39" spans="1:6" x14ac:dyDescent="0.35">
      <c r="A39" s="3" t="s">
        <v>6</v>
      </c>
      <c r="B39" s="3" t="s">
        <v>20</v>
      </c>
      <c r="C39" s="3" t="s">
        <v>14</v>
      </c>
      <c r="D39" s="4">
        <v>51340</v>
      </c>
      <c r="E39" s="5">
        <v>1.7999999999999999E-2</v>
      </c>
      <c r="F39" s="25"/>
    </row>
    <row r="40" spans="1:6" x14ac:dyDescent="0.35">
      <c r="A40" s="3" t="s">
        <v>6</v>
      </c>
      <c r="B40" s="3" t="s">
        <v>20</v>
      </c>
      <c r="C40" s="3" t="s">
        <v>15</v>
      </c>
      <c r="D40" s="4">
        <v>68588</v>
      </c>
      <c r="E40" s="5">
        <v>1.4999999999999999E-2</v>
      </c>
      <c r="F40" s="25"/>
    </row>
    <row r="41" spans="1:6" x14ac:dyDescent="0.35">
      <c r="A41" s="3" t="s">
        <v>6</v>
      </c>
      <c r="B41" s="3" t="s">
        <v>20</v>
      </c>
      <c r="C41" s="3" t="s">
        <v>16</v>
      </c>
      <c r="D41" s="4">
        <v>55575</v>
      </c>
      <c r="E41" s="5">
        <v>6.9999999999999993E-3</v>
      </c>
      <c r="F41" s="25"/>
    </row>
    <row r="42" spans="1:6" x14ac:dyDescent="0.35">
      <c r="A42" s="3" t="s">
        <v>6</v>
      </c>
      <c r="B42" s="3" t="s">
        <v>20</v>
      </c>
      <c r="C42" s="3" t="s">
        <v>17</v>
      </c>
      <c r="D42" s="4">
        <v>59011</v>
      </c>
      <c r="E42" s="5">
        <v>8.0000000000000002E-3</v>
      </c>
      <c r="F42" s="25"/>
    </row>
    <row r="43" spans="1:6" x14ac:dyDescent="0.35">
      <c r="A43" s="3" t="s">
        <v>6</v>
      </c>
      <c r="B43" s="3" t="s">
        <v>21</v>
      </c>
      <c r="C43" s="3" t="s">
        <v>8</v>
      </c>
      <c r="D43" s="4">
        <v>82532</v>
      </c>
      <c r="E43" s="5">
        <v>1.7999999999999999E-2</v>
      </c>
      <c r="F43" s="25"/>
    </row>
    <row r="44" spans="1:6" x14ac:dyDescent="0.35">
      <c r="A44" s="3" t="s">
        <v>6</v>
      </c>
      <c r="B44" s="3" t="s">
        <v>21</v>
      </c>
      <c r="C44" s="3" t="s">
        <v>9</v>
      </c>
      <c r="D44" s="4">
        <v>90553</v>
      </c>
      <c r="E44" s="5">
        <v>2.3E-2</v>
      </c>
      <c r="F44" s="25"/>
    </row>
    <row r="45" spans="1:6" x14ac:dyDescent="0.35">
      <c r="A45" s="3" t="s">
        <v>6</v>
      </c>
      <c r="B45" s="3" t="s">
        <v>21</v>
      </c>
      <c r="C45" s="3" t="s">
        <v>10</v>
      </c>
      <c r="D45" s="4">
        <v>85134</v>
      </c>
      <c r="E45" s="5">
        <v>0.02</v>
      </c>
      <c r="F45" s="25"/>
    </row>
    <row r="46" spans="1:6" x14ac:dyDescent="0.35">
      <c r="A46" s="3" t="s">
        <v>6</v>
      </c>
      <c r="B46" s="3" t="s">
        <v>21</v>
      </c>
      <c r="C46" s="3" t="s">
        <v>11</v>
      </c>
      <c r="D46" s="4">
        <v>77991</v>
      </c>
      <c r="E46" s="5">
        <v>1.0999999999999999E-2</v>
      </c>
      <c r="F46" s="25"/>
    </row>
    <row r="47" spans="1:6" x14ac:dyDescent="0.35">
      <c r="A47" s="3" t="s">
        <v>6</v>
      </c>
      <c r="B47" s="3" t="s">
        <v>21</v>
      </c>
      <c r="C47" s="3" t="s">
        <v>12</v>
      </c>
      <c r="D47" s="4">
        <v>94649</v>
      </c>
      <c r="E47" s="5">
        <v>2.5000000000000001E-2</v>
      </c>
      <c r="F47" s="25"/>
    </row>
    <row r="48" spans="1:6" x14ac:dyDescent="0.35">
      <c r="A48" s="3" t="s">
        <v>6</v>
      </c>
      <c r="B48" s="3" t="s">
        <v>21</v>
      </c>
      <c r="C48" s="3" t="s">
        <v>13</v>
      </c>
      <c r="D48" s="4">
        <v>91868</v>
      </c>
      <c r="E48" s="5">
        <v>2.1999999999999999E-2</v>
      </c>
      <c r="F48" s="25"/>
    </row>
    <row r="49" spans="1:6" x14ac:dyDescent="0.35">
      <c r="A49" s="3" t="s">
        <v>6</v>
      </c>
      <c r="B49" s="3" t="s">
        <v>21</v>
      </c>
      <c r="C49" s="3" t="s">
        <v>14</v>
      </c>
      <c r="D49" s="4">
        <v>83349</v>
      </c>
      <c r="E49" s="5">
        <v>2.5999999999999999E-2</v>
      </c>
      <c r="F49" s="25"/>
    </row>
    <row r="50" spans="1:6" x14ac:dyDescent="0.35">
      <c r="A50" s="3" t="s">
        <v>6</v>
      </c>
      <c r="B50" s="3" t="s">
        <v>21</v>
      </c>
      <c r="C50" s="3" t="s">
        <v>15</v>
      </c>
      <c r="D50" s="4">
        <v>106969</v>
      </c>
      <c r="E50" s="5">
        <v>2.3E-2</v>
      </c>
      <c r="F50" s="25"/>
    </row>
    <row r="51" spans="1:6" x14ac:dyDescent="0.35">
      <c r="A51" s="3" t="s">
        <v>6</v>
      </c>
      <c r="B51" s="3" t="s">
        <v>21</v>
      </c>
      <c r="C51" s="3" t="s">
        <v>16</v>
      </c>
      <c r="D51" s="4">
        <v>95389</v>
      </c>
      <c r="E51" s="5">
        <v>1.4999999999999999E-2</v>
      </c>
      <c r="F51" s="25"/>
    </row>
    <row r="52" spans="1:6" x14ac:dyDescent="0.35">
      <c r="A52" s="3" t="s">
        <v>6</v>
      </c>
      <c r="B52" s="3" t="s">
        <v>21</v>
      </c>
      <c r="C52" s="3" t="s">
        <v>17</v>
      </c>
      <c r="D52" s="4">
        <v>94236</v>
      </c>
      <c r="E52" s="5">
        <v>1.6E-2</v>
      </c>
      <c r="F52" s="25"/>
    </row>
    <row r="53" spans="1:6" x14ac:dyDescent="0.35">
      <c r="A53" s="3" t="s">
        <v>6</v>
      </c>
      <c r="B53" s="3" t="s">
        <v>22</v>
      </c>
      <c r="C53" s="3" t="s">
        <v>8</v>
      </c>
      <c r="D53" s="4">
        <v>121295</v>
      </c>
      <c r="E53" s="5">
        <v>1.0999999999999999E-2</v>
      </c>
      <c r="F53" s="25"/>
    </row>
    <row r="54" spans="1:6" x14ac:dyDescent="0.35">
      <c r="A54" s="3" t="s">
        <v>6</v>
      </c>
      <c r="B54" s="3" t="s">
        <v>22</v>
      </c>
      <c r="C54" s="3" t="s">
        <v>9</v>
      </c>
      <c r="D54" s="4">
        <v>119592</v>
      </c>
      <c r="E54" s="5">
        <v>1.6E-2</v>
      </c>
      <c r="F54" s="25"/>
    </row>
    <row r="55" spans="1:6" x14ac:dyDescent="0.35">
      <c r="A55" s="3" t="s">
        <v>6</v>
      </c>
      <c r="B55" s="3" t="s">
        <v>22</v>
      </c>
      <c r="C55" s="3" t="s">
        <v>10</v>
      </c>
      <c r="D55" s="4">
        <v>118947</v>
      </c>
      <c r="E55" s="5">
        <v>1.2999999999999999E-2</v>
      </c>
      <c r="F55" s="25"/>
    </row>
    <row r="56" spans="1:6" x14ac:dyDescent="0.35">
      <c r="A56" s="3" t="s">
        <v>6</v>
      </c>
      <c r="B56" s="3" t="s">
        <v>22</v>
      </c>
      <c r="C56" s="3" t="s">
        <v>11</v>
      </c>
      <c r="D56" s="4">
        <v>110532</v>
      </c>
      <c r="E56" s="5">
        <v>5.0000000000000001E-3</v>
      </c>
      <c r="F56" s="25"/>
    </row>
    <row r="57" spans="1:6" x14ac:dyDescent="0.35">
      <c r="A57" s="3" t="s">
        <v>6</v>
      </c>
      <c r="B57" s="3" t="s">
        <v>22</v>
      </c>
      <c r="C57" s="3" t="s">
        <v>12</v>
      </c>
      <c r="D57" s="4">
        <v>124972</v>
      </c>
      <c r="E57" s="5">
        <v>1.7999999999999999E-2</v>
      </c>
      <c r="F57" s="25"/>
    </row>
    <row r="58" spans="1:6" x14ac:dyDescent="0.35">
      <c r="A58" s="3" t="s">
        <v>6</v>
      </c>
      <c r="B58" s="3" t="s">
        <v>22</v>
      </c>
      <c r="C58" s="3" t="s">
        <v>13</v>
      </c>
      <c r="D58" s="4">
        <v>126424</v>
      </c>
      <c r="E58" s="5">
        <v>1.6E-2</v>
      </c>
      <c r="F58" s="25"/>
    </row>
    <row r="59" spans="1:6" x14ac:dyDescent="0.35">
      <c r="A59" s="3" t="s">
        <v>6</v>
      </c>
      <c r="B59" s="3" t="s">
        <v>22</v>
      </c>
      <c r="C59" s="3" t="s">
        <v>14</v>
      </c>
      <c r="D59" s="4">
        <v>117611</v>
      </c>
      <c r="E59" s="5">
        <v>0.02</v>
      </c>
      <c r="F59" s="25"/>
    </row>
    <row r="60" spans="1:6" x14ac:dyDescent="0.35">
      <c r="A60" s="3" t="s">
        <v>6</v>
      </c>
      <c r="B60" s="3" t="s">
        <v>22</v>
      </c>
      <c r="C60" s="3" t="s">
        <v>15</v>
      </c>
      <c r="D60" s="4">
        <v>138842</v>
      </c>
      <c r="E60" s="5">
        <v>1.7000000000000001E-2</v>
      </c>
      <c r="F60" s="25"/>
    </row>
    <row r="61" spans="1:6" x14ac:dyDescent="0.35">
      <c r="A61" s="3" t="s">
        <v>6</v>
      </c>
      <c r="B61" s="3" t="s">
        <v>22</v>
      </c>
      <c r="C61" s="3" t="s">
        <v>16</v>
      </c>
      <c r="D61" s="4">
        <v>124766</v>
      </c>
      <c r="E61" s="5">
        <v>9.0000000000000011E-3</v>
      </c>
      <c r="F61" s="25"/>
    </row>
    <row r="62" spans="1:6" x14ac:dyDescent="0.35">
      <c r="A62" s="3" t="s">
        <v>6</v>
      </c>
      <c r="B62" s="3" t="s">
        <v>22</v>
      </c>
      <c r="C62" s="3" t="s">
        <v>17</v>
      </c>
      <c r="D62" s="4">
        <v>126983</v>
      </c>
      <c r="E62" s="5">
        <v>0.01</v>
      </c>
      <c r="F62" s="25"/>
    </row>
    <row r="63" spans="1:6" x14ac:dyDescent="0.35">
      <c r="A63" s="3" t="s">
        <v>6</v>
      </c>
      <c r="B63" s="3" t="s">
        <v>23</v>
      </c>
      <c r="C63" s="3" t="s">
        <v>8</v>
      </c>
      <c r="D63" s="4">
        <v>88441</v>
      </c>
      <c r="E63" s="5">
        <v>2.4E-2</v>
      </c>
      <c r="F63" s="25"/>
    </row>
    <row r="64" spans="1:6" x14ac:dyDescent="0.35">
      <c r="A64" s="3" t="s">
        <v>6</v>
      </c>
      <c r="B64" s="3" t="s">
        <v>23</v>
      </c>
      <c r="C64" s="3" t="s">
        <v>9</v>
      </c>
      <c r="D64" s="4">
        <v>101261</v>
      </c>
      <c r="E64" s="5">
        <v>2.9000000000000001E-2</v>
      </c>
      <c r="F64" s="25"/>
    </row>
    <row r="65" spans="1:6" x14ac:dyDescent="0.35">
      <c r="A65" s="3" t="s">
        <v>6</v>
      </c>
      <c r="B65" s="3" t="s">
        <v>23</v>
      </c>
      <c r="C65" s="3" t="s">
        <v>10</v>
      </c>
      <c r="D65" s="4">
        <v>91911</v>
      </c>
      <c r="E65" s="5">
        <v>2.5999999999999999E-2</v>
      </c>
      <c r="F65" s="25"/>
    </row>
    <row r="66" spans="1:6" x14ac:dyDescent="0.35">
      <c r="A66" s="3" t="s">
        <v>6</v>
      </c>
      <c r="B66" s="3" t="s">
        <v>23</v>
      </c>
      <c r="C66" s="3" t="s">
        <v>11</v>
      </c>
      <c r="D66" s="4">
        <v>87232</v>
      </c>
      <c r="E66" s="5">
        <v>1.7000000000000001E-2</v>
      </c>
      <c r="F66" s="25"/>
    </row>
    <row r="67" spans="1:6" x14ac:dyDescent="0.35">
      <c r="A67" s="3" t="s">
        <v>6</v>
      </c>
      <c r="B67" s="3" t="s">
        <v>23</v>
      </c>
      <c r="C67" s="3" t="s">
        <v>12</v>
      </c>
      <c r="D67" s="4">
        <v>103463</v>
      </c>
      <c r="E67" s="5">
        <v>3.1E-2</v>
      </c>
      <c r="F67" s="25"/>
    </row>
    <row r="68" spans="1:6" x14ac:dyDescent="0.35">
      <c r="A68" s="3" t="s">
        <v>6</v>
      </c>
      <c r="B68" s="3" t="s">
        <v>23</v>
      </c>
      <c r="C68" s="3" t="s">
        <v>13</v>
      </c>
      <c r="D68" s="4">
        <v>110695</v>
      </c>
      <c r="E68" s="5">
        <v>2.8000000000000001E-2</v>
      </c>
      <c r="F68" s="25"/>
    </row>
    <row r="69" spans="1:6" x14ac:dyDescent="0.35">
      <c r="A69" s="3" t="s">
        <v>6</v>
      </c>
      <c r="B69" s="3" t="s">
        <v>23</v>
      </c>
      <c r="C69" s="3" t="s">
        <v>14</v>
      </c>
      <c r="D69" s="4">
        <v>89641</v>
      </c>
      <c r="E69" s="5">
        <v>3.3000000000000002E-2</v>
      </c>
      <c r="F69" s="25"/>
    </row>
    <row r="70" spans="1:6" x14ac:dyDescent="0.35">
      <c r="A70" s="3" t="s">
        <v>6</v>
      </c>
      <c r="B70" s="3" t="s">
        <v>23</v>
      </c>
      <c r="C70" s="3" t="s">
        <v>15</v>
      </c>
      <c r="D70" s="4">
        <v>127511</v>
      </c>
      <c r="E70" s="5">
        <v>0.03</v>
      </c>
      <c r="F70" s="25"/>
    </row>
    <row r="71" spans="1:6" x14ac:dyDescent="0.35">
      <c r="A71" s="3" t="s">
        <v>6</v>
      </c>
      <c r="B71" s="3" t="s">
        <v>23</v>
      </c>
      <c r="C71" s="3" t="s">
        <v>16</v>
      </c>
      <c r="D71" s="4">
        <v>118376</v>
      </c>
      <c r="E71" s="5">
        <v>2.1000000000000001E-2</v>
      </c>
      <c r="F71" s="25"/>
    </row>
    <row r="72" spans="1:6" x14ac:dyDescent="0.35">
      <c r="A72" s="3" t="s">
        <v>6</v>
      </c>
      <c r="B72" s="3" t="s">
        <v>23</v>
      </c>
      <c r="C72" s="3" t="s">
        <v>17</v>
      </c>
      <c r="D72" s="4">
        <v>99587</v>
      </c>
      <c r="E72" s="5">
        <v>2.3E-2</v>
      </c>
      <c r="F72" s="25"/>
    </row>
    <row r="73" spans="1:6" x14ac:dyDescent="0.35">
      <c r="A73" s="3" t="s">
        <v>6</v>
      </c>
      <c r="B73" s="3" t="s">
        <v>24</v>
      </c>
      <c r="C73" s="3" t="s">
        <v>8</v>
      </c>
      <c r="D73" s="4">
        <v>76356</v>
      </c>
      <c r="E73" s="5">
        <v>2.3E-2</v>
      </c>
      <c r="F73" s="25"/>
    </row>
    <row r="74" spans="1:6" x14ac:dyDescent="0.35">
      <c r="A74" s="3" t="s">
        <v>6</v>
      </c>
      <c r="B74" s="3" t="s">
        <v>24</v>
      </c>
      <c r="C74" s="3" t="s">
        <v>9</v>
      </c>
      <c r="D74" s="4">
        <v>77801</v>
      </c>
      <c r="E74" s="5">
        <v>2.8000000000000001E-2</v>
      </c>
      <c r="F74" s="25"/>
    </row>
    <row r="75" spans="1:6" x14ac:dyDescent="0.35">
      <c r="A75" s="3" t="s">
        <v>6</v>
      </c>
      <c r="B75" s="3" t="s">
        <v>24</v>
      </c>
      <c r="C75" s="3" t="s">
        <v>10</v>
      </c>
      <c r="D75" s="4">
        <v>77800</v>
      </c>
      <c r="E75" s="5">
        <v>2.5000000000000001E-2</v>
      </c>
      <c r="F75" s="25"/>
    </row>
    <row r="76" spans="1:6" x14ac:dyDescent="0.35">
      <c r="A76" s="3" t="s">
        <v>6</v>
      </c>
      <c r="B76" s="3" t="s">
        <v>24</v>
      </c>
      <c r="C76" s="3" t="s">
        <v>11</v>
      </c>
      <c r="D76" s="4">
        <v>73416</v>
      </c>
      <c r="E76" s="5">
        <v>1.7000000000000001E-2</v>
      </c>
      <c r="F76" s="25"/>
    </row>
    <row r="77" spans="1:6" x14ac:dyDescent="0.35">
      <c r="A77" s="3" t="s">
        <v>6</v>
      </c>
      <c r="B77" s="3" t="s">
        <v>24</v>
      </c>
      <c r="C77" s="3" t="s">
        <v>12</v>
      </c>
      <c r="D77" s="4">
        <v>83497</v>
      </c>
      <c r="E77" s="5">
        <v>0.03</v>
      </c>
      <c r="F77" s="25"/>
    </row>
    <row r="78" spans="1:6" x14ac:dyDescent="0.35">
      <c r="A78" s="3" t="s">
        <v>6</v>
      </c>
      <c r="B78" s="3" t="s">
        <v>24</v>
      </c>
      <c r="C78" s="3" t="s">
        <v>13</v>
      </c>
      <c r="D78" s="4">
        <v>85597</v>
      </c>
      <c r="E78" s="5">
        <v>2.8000000000000001E-2</v>
      </c>
      <c r="F78" s="25"/>
    </row>
    <row r="79" spans="1:6" x14ac:dyDescent="0.35">
      <c r="A79" s="3" t="s">
        <v>6</v>
      </c>
      <c r="B79" s="3" t="s">
        <v>24</v>
      </c>
      <c r="C79" s="3" t="s">
        <v>14</v>
      </c>
      <c r="D79" s="4">
        <v>76001</v>
      </c>
      <c r="E79" s="5">
        <v>3.2000000000000001E-2</v>
      </c>
      <c r="F79" s="25"/>
    </row>
    <row r="80" spans="1:6" x14ac:dyDescent="0.35">
      <c r="A80" s="3" t="s">
        <v>6</v>
      </c>
      <c r="B80" s="3" t="s">
        <v>24</v>
      </c>
      <c r="C80" s="3" t="s">
        <v>15</v>
      </c>
      <c r="D80" s="4">
        <v>95660</v>
      </c>
      <c r="E80" s="5">
        <v>2.9000000000000001E-2</v>
      </c>
      <c r="F80" s="25"/>
    </row>
    <row r="81" spans="1:6" x14ac:dyDescent="0.35">
      <c r="A81" s="3" t="s">
        <v>6</v>
      </c>
      <c r="B81" s="3" t="s">
        <v>24</v>
      </c>
      <c r="C81" s="3" t="s">
        <v>16</v>
      </c>
      <c r="D81" s="4">
        <v>88844</v>
      </c>
      <c r="E81" s="5">
        <v>2.1000000000000001E-2</v>
      </c>
      <c r="F81" s="25"/>
    </row>
    <row r="82" spans="1:6" x14ac:dyDescent="0.35">
      <c r="A82" s="3" t="s">
        <v>6</v>
      </c>
      <c r="B82" s="3" t="s">
        <v>24</v>
      </c>
      <c r="C82" s="3" t="s">
        <v>17</v>
      </c>
      <c r="D82" s="4">
        <v>82165</v>
      </c>
      <c r="E82" s="5">
        <v>2.1999999999999999E-2</v>
      </c>
      <c r="F82" s="25"/>
    </row>
    <row r="83" spans="1:6" x14ac:dyDescent="0.35">
      <c r="A83" s="3" t="s">
        <v>6</v>
      </c>
      <c r="B83" s="3" t="s">
        <v>25</v>
      </c>
      <c r="C83" s="3" t="s">
        <v>8</v>
      </c>
      <c r="D83" s="4">
        <v>81173</v>
      </c>
      <c r="E83" s="5">
        <v>-1.0999999999999999E-2</v>
      </c>
      <c r="F83" s="25"/>
    </row>
    <row r="84" spans="1:6" x14ac:dyDescent="0.35">
      <c r="A84" s="3" t="s">
        <v>6</v>
      </c>
      <c r="B84" s="3" t="s">
        <v>25</v>
      </c>
      <c r="C84" s="3" t="s">
        <v>9</v>
      </c>
      <c r="D84" s="4">
        <v>96405</v>
      </c>
      <c r="E84" s="5">
        <v>-6.9999999999999993E-3</v>
      </c>
      <c r="F84" s="25"/>
    </row>
    <row r="85" spans="1:6" x14ac:dyDescent="0.35">
      <c r="A85" s="3" t="s">
        <v>6</v>
      </c>
      <c r="B85" s="3" t="s">
        <v>25</v>
      </c>
      <c r="C85" s="3" t="s">
        <v>10</v>
      </c>
      <c r="D85" s="4">
        <v>84591</v>
      </c>
      <c r="E85" s="5">
        <v>-9.0000000000000011E-3</v>
      </c>
      <c r="F85" s="25"/>
    </row>
    <row r="86" spans="1:6" x14ac:dyDescent="0.35">
      <c r="A86" s="3" t="s">
        <v>6</v>
      </c>
      <c r="B86" s="3" t="s">
        <v>25</v>
      </c>
      <c r="C86" s="3" t="s">
        <v>11</v>
      </c>
      <c r="D86" s="4">
        <v>85300</v>
      </c>
      <c r="E86" s="5">
        <v>-1.7999999999999999E-2</v>
      </c>
      <c r="F86" s="25"/>
    </row>
    <row r="87" spans="1:6" x14ac:dyDescent="0.35">
      <c r="A87" s="3" t="s">
        <v>6</v>
      </c>
      <c r="B87" s="3" t="s">
        <v>25</v>
      </c>
      <c r="C87" s="3" t="s">
        <v>12</v>
      </c>
      <c r="D87" s="4">
        <v>90978</v>
      </c>
      <c r="E87" s="5">
        <v>-5.0000000000000001E-3</v>
      </c>
      <c r="F87" s="25"/>
    </row>
    <row r="88" spans="1:6" x14ac:dyDescent="0.35">
      <c r="A88" s="3" t="s">
        <v>6</v>
      </c>
      <c r="B88" s="3" t="s">
        <v>25</v>
      </c>
      <c r="C88" s="3" t="s">
        <v>13</v>
      </c>
      <c r="D88" s="4">
        <v>89942</v>
      </c>
      <c r="E88" s="5">
        <v>-6.9999999999999993E-3</v>
      </c>
      <c r="F88" s="25"/>
    </row>
    <row r="89" spans="1:6" x14ac:dyDescent="0.35">
      <c r="A89" s="3" t="s">
        <v>6</v>
      </c>
      <c r="B89" s="3" t="s">
        <v>25</v>
      </c>
      <c r="C89" s="3" t="s">
        <v>14</v>
      </c>
      <c r="D89" s="4">
        <v>83343</v>
      </c>
      <c r="E89" s="5">
        <v>-3.0000000000000001E-3</v>
      </c>
      <c r="F89" s="25"/>
    </row>
    <row r="90" spans="1:6" x14ac:dyDescent="0.35">
      <c r="A90" s="3" t="s">
        <v>6</v>
      </c>
      <c r="B90" s="3" t="s">
        <v>25</v>
      </c>
      <c r="C90" s="3" t="s">
        <v>15</v>
      </c>
      <c r="D90" s="4">
        <v>104358</v>
      </c>
      <c r="E90" s="5">
        <v>-6.0000000000000001E-3</v>
      </c>
      <c r="F90" s="25"/>
    </row>
    <row r="91" spans="1:6" x14ac:dyDescent="0.35">
      <c r="A91" s="3" t="s">
        <v>6</v>
      </c>
      <c r="B91" s="3" t="s">
        <v>25</v>
      </c>
      <c r="C91" s="3" t="s">
        <v>16</v>
      </c>
      <c r="D91" s="4">
        <v>92885</v>
      </c>
      <c r="E91" s="5">
        <v>-1.4E-2</v>
      </c>
      <c r="F91" s="25"/>
    </row>
    <row r="92" spans="1:6" x14ac:dyDescent="0.35">
      <c r="A92" s="3" t="s">
        <v>6</v>
      </c>
      <c r="B92" s="3" t="s">
        <v>25</v>
      </c>
      <c r="C92" s="3" t="s">
        <v>17</v>
      </c>
      <c r="D92" s="4">
        <v>83775</v>
      </c>
      <c r="E92" s="5">
        <v>-1.2999999999999999E-2</v>
      </c>
      <c r="F92" s="25"/>
    </row>
    <row r="93" spans="1:6" x14ac:dyDescent="0.35">
      <c r="A93" s="3" t="s">
        <v>6</v>
      </c>
      <c r="B93" s="3" t="s">
        <v>26</v>
      </c>
      <c r="C93" s="3" t="s">
        <v>8</v>
      </c>
      <c r="D93" s="4">
        <v>102227</v>
      </c>
      <c r="E93" s="5">
        <v>3.4000000000000002E-2</v>
      </c>
      <c r="F93" s="25"/>
    </row>
    <row r="94" spans="1:6" x14ac:dyDescent="0.35">
      <c r="A94" s="3" t="s">
        <v>6</v>
      </c>
      <c r="B94" s="3" t="s">
        <v>26</v>
      </c>
      <c r="C94" s="3" t="s">
        <v>9</v>
      </c>
      <c r="D94" s="4">
        <v>109715</v>
      </c>
      <c r="E94" s="5">
        <v>3.9E-2</v>
      </c>
      <c r="F94" s="25"/>
    </row>
    <row r="95" spans="1:6" x14ac:dyDescent="0.35">
      <c r="A95" s="3" t="s">
        <v>6</v>
      </c>
      <c r="B95" s="3" t="s">
        <v>26</v>
      </c>
      <c r="C95" s="3" t="s">
        <v>10</v>
      </c>
      <c r="D95" s="4">
        <v>105762</v>
      </c>
      <c r="E95" s="5">
        <v>3.5999999999999997E-2</v>
      </c>
      <c r="F95" s="25"/>
    </row>
    <row r="96" spans="1:6" x14ac:dyDescent="0.35">
      <c r="A96" s="3" t="s">
        <v>6</v>
      </c>
      <c r="B96" s="3" t="s">
        <v>26</v>
      </c>
      <c r="C96" s="3" t="s">
        <v>11</v>
      </c>
      <c r="D96" s="4">
        <v>100939</v>
      </c>
      <c r="E96" s="5">
        <v>2.7E-2</v>
      </c>
      <c r="F96" s="25"/>
    </row>
    <row r="97" spans="1:6" x14ac:dyDescent="0.35">
      <c r="A97" s="3" t="s">
        <v>6</v>
      </c>
      <c r="B97" s="3" t="s">
        <v>26</v>
      </c>
      <c r="C97" s="3" t="s">
        <v>12</v>
      </c>
      <c r="D97" s="4">
        <v>112013</v>
      </c>
      <c r="E97" s="5">
        <v>4.0999999999999988E-2</v>
      </c>
      <c r="F97" s="25"/>
    </row>
    <row r="98" spans="1:6" x14ac:dyDescent="0.35">
      <c r="A98" s="3" t="s">
        <v>6</v>
      </c>
      <c r="B98" s="3" t="s">
        <v>26</v>
      </c>
      <c r="C98" s="3" t="s">
        <v>13</v>
      </c>
      <c r="D98" s="4">
        <v>110035</v>
      </c>
      <c r="E98" s="5">
        <v>3.9E-2</v>
      </c>
      <c r="F98" s="25"/>
    </row>
    <row r="99" spans="1:6" x14ac:dyDescent="0.35">
      <c r="A99" s="3" t="s">
        <v>6</v>
      </c>
      <c r="B99" s="3" t="s">
        <v>26</v>
      </c>
      <c r="C99" s="3" t="s">
        <v>14</v>
      </c>
      <c r="D99" s="4">
        <v>102307</v>
      </c>
      <c r="E99" s="5">
        <v>4.2999999999999997E-2</v>
      </c>
      <c r="F99" s="25"/>
    </row>
    <row r="100" spans="1:6" x14ac:dyDescent="0.35">
      <c r="A100" s="3" t="s">
        <v>6</v>
      </c>
      <c r="B100" s="3" t="s">
        <v>26</v>
      </c>
      <c r="C100" s="3" t="s">
        <v>15</v>
      </c>
      <c r="D100" s="4">
        <v>127397</v>
      </c>
      <c r="E100" s="5">
        <v>0.04</v>
      </c>
      <c r="F100" s="25"/>
    </row>
    <row r="101" spans="1:6" x14ac:dyDescent="0.35">
      <c r="A101" s="3" t="s">
        <v>6</v>
      </c>
      <c r="B101" s="3" t="s">
        <v>26</v>
      </c>
      <c r="C101" s="3" t="s">
        <v>16</v>
      </c>
      <c r="D101" s="4">
        <v>112043</v>
      </c>
      <c r="E101" s="5">
        <v>3.2000000000000001E-2</v>
      </c>
      <c r="F101" s="25"/>
    </row>
    <row r="102" spans="1:6" x14ac:dyDescent="0.35">
      <c r="A102" s="3" t="s">
        <v>6</v>
      </c>
      <c r="B102" s="3" t="s">
        <v>26</v>
      </c>
      <c r="C102" s="3" t="s">
        <v>17</v>
      </c>
      <c r="D102" s="4">
        <v>110420</v>
      </c>
      <c r="E102" s="5">
        <v>3.3000000000000002E-2</v>
      </c>
      <c r="F102" s="25"/>
    </row>
    <row r="103" spans="1:6" x14ac:dyDescent="0.35">
      <c r="A103" s="3" t="s">
        <v>6</v>
      </c>
      <c r="B103" s="3" t="s">
        <v>27</v>
      </c>
      <c r="C103" s="3" t="s">
        <v>8</v>
      </c>
      <c r="D103" s="4">
        <v>103888</v>
      </c>
      <c r="E103" s="5">
        <v>1.2E-2</v>
      </c>
      <c r="F103" s="25"/>
    </row>
    <row r="104" spans="1:6" x14ac:dyDescent="0.35">
      <c r="A104" s="3" t="s">
        <v>6</v>
      </c>
      <c r="B104" s="3" t="s">
        <v>27</v>
      </c>
      <c r="C104" s="3" t="s">
        <v>9</v>
      </c>
      <c r="D104" s="4">
        <v>114210</v>
      </c>
      <c r="E104" s="5">
        <v>1.7000000000000001E-2</v>
      </c>
      <c r="F104" s="25"/>
    </row>
    <row r="105" spans="1:6" x14ac:dyDescent="0.35">
      <c r="A105" s="3" t="s">
        <v>6</v>
      </c>
      <c r="B105" s="3" t="s">
        <v>27</v>
      </c>
      <c r="C105" s="3" t="s">
        <v>10</v>
      </c>
      <c r="D105" s="4">
        <v>105836</v>
      </c>
      <c r="E105" s="5">
        <v>1.4E-2</v>
      </c>
      <c r="F105" s="25"/>
    </row>
    <row r="106" spans="1:6" x14ac:dyDescent="0.35">
      <c r="A106" s="3" t="s">
        <v>6</v>
      </c>
      <c r="B106" s="3" t="s">
        <v>27</v>
      </c>
      <c r="C106" s="3" t="s">
        <v>11</v>
      </c>
      <c r="D106" s="4">
        <v>113651</v>
      </c>
      <c r="E106" s="5">
        <v>6.0000000000000001E-3</v>
      </c>
      <c r="F106" s="25"/>
    </row>
    <row r="107" spans="1:6" x14ac:dyDescent="0.35">
      <c r="A107" s="3" t="s">
        <v>6</v>
      </c>
      <c r="B107" s="3" t="s">
        <v>27</v>
      </c>
      <c r="C107" s="3" t="s">
        <v>12</v>
      </c>
      <c r="D107" s="4">
        <v>121080</v>
      </c>
      <c r="E107" s="5">
        <v>1.9E-2</v>
      </c>
      <c r="F107" s="25"/>
    </row>
    <row r="108" spans="1:6" x14ac:dyDescent="0.35">
      <c r="A108" s="3" t="s">
        <v>6</v>
      </c>
      <c r="B108" s="3" t="s">
        <v>27</v>
      </c>
      <c r="C108" s="3" t="s">
        <v>13</v>
      </c>
      <c r="D108" s="4">
        <v>117373</v>
      </c>
      <c r="E108" s="5">
        <v>1.7000000000000001E-2</v>
      </c>
      <c r="F108" s="25"/>
    </row>
    <row r="109" spans="1:6" x14ac:dyDescent="0.35">
      <c r="A109" s="3" t="s">
        <v>6</v>
      </c>
      <c r="B109" s="3" t="s">
        <v>27</v>
      </c>
      <c r="C109" s="3" t="s">
        <v>14</v>
      </c>
      <c r="D109" s="4">
        <v>105968</v>
      </c>
      <c r="E109" s="5">
        <v>2.1000000000000001E-2</v>
      </c>
      <c r="F109" s="25"/>
    </row>
    <row r="110" spans="1:6" x14ac:dyDescent="0.35">
      <c r="A110" s="3" t="s">
        <v>6</v>
      </c>
      <c r="B110" s="3" t="s">
        <v>27</v>
      </c>
      <c r="C110" s="3" t="s">
        <v>15</v>
      </c>
      <c r="D110" s="4">
        <v>143513</v>
      </c>
      <c r="E110" s="5">
        <v>1.7999999999999999E-2</v>
      </c>
      <c r="F110" s="25"/>
    </row>
    <row r="111" spans="1:6" x14ac:dyDescent="0.35">
      <c r="A111" s="3" t="s">
        <v>6</v>
      </c>
      <c r="B111" s="3" t="s">
        <v>27</v>
      </c>
      <c r="C111" s="3" t="s">
        <v>16</v>
      </c>
      <c r="D111" s="4">
        <v>128650</v>
      </c>
      <c r="E111" s="5">
        <v>0.01</v>
      </c>
      <c r="F111" s="25"/>
    </row>
    <row r="112" spans="1:6" x14ac:dyDescent="0.35">
      <c r="A112" s="3" t="s">
        <v>6</v>
      </c>
      <c r="B112" s="3" t="s">
        <v>27</v>
      </c>
      <c r="C112" s="3" t="s">
        <v>17</v>
      </c>
      <c r="D112" s="4">
        <v>107966</v>
      </c>
      <c r="E112" s="5">
        <v>1.0999999999999999E-2</v>
      </c>
      <c r="F112" s="25"/>
    </row>
    <row r="113" spans="1:6" x14ac:dyDescent="0.35">
      <c r="A113" s="3" t="s">
        <v>6</v>
      </c>
      <c r="B113" s="3" t="s">
        <v>28</v>
      </c>
      <c r="C113" s="3" t="s">
        <v>8</v>
      </c>
      <c r="D113" s="4">
        <v>67924</v>
      </c>
      <c r="E113" s="5">
        <v>0.03</v>
      </c>
      <c r="F113" s="25"/>
    </row>
    <row r="114" spans="1:6" x14ac:dyDescent="0.35">
      <c r="A114" s="3" t="s">
        <v>6</v>
      </c>
      <c r="B114" s="3" t="s">
        <v>28</v>
      </c>
      <c r="C114" s="3" t="s">
        <v>9</v>
      </c>
      <c r="D114" s="4">
        <v>73836</v>
      </c>
      <c r="E114" s="5">
        <v>3.5000000000000003E-2</v>
      </c>
      <c r="F114" s="25"/>
    </row>
    <row r="115" spans="1:6" x14ac:dyDescent="0.35">
      <c r="A115" s="3" t="s">
        <v>6</v>
      </c>
      <c r="B115" s="3" t="s">
        <v>28</v>
      </c>
      <c r="C115" s="3" t="s">
        <v>10</v>
      </c>
      <c r="D115" s="4">
        <v>67902</v>
      </c>
      <c r="E115" s="5">
        <v>3.2000000000000001E-2</v>
      </c>
      <c r="F115" s="25"/>
    </row>
    <row r="116" spans="1:6" x14ac:dyDescent="0.35">
      <c r="A116" s="3" t="s">
        <v>6</v>
      </c>
      <c r="B116" s="3" t="s">
        <v>28</v>
      </c>
      <c r="C116" s="3" t="s">
        <v>11</v>
      </c>
      <c r="D116" s="4">
        <v>67419</v>
      </c>
      <c r="E116" s="5">
        <v>2.3E-2</v>
      </c>
      <c r="F116" s="25"/>
    </row>
    <row r="117" spans="1:6" x14ac:dyDescent="0.35">
      <c r="A117" s="3" t="s">
        <v>6</v>
      </c>
      <c r="B117" s="3" t="s">
        <v>28</v>
      </c>
      <c r="C117" s="3" t="s">
        <v>12</v>
      </c>
      <c r="D117" s="4">
        <v>75193</v>
      </c>
      <c r="E117" s="5">
        <v>3.7000000000000012E-2</v>
      </c>
      <c r="F117" s="25"/>
    </row>
    <row r="118" spans="1:6" x14ac:dyDescent="0.35">
      <c r="A118" s="3" t="s">
        <v>6</v>
      </c>
      <c r="B118" s="3" t="s">
        <v>28</v>
      </c>
      <c r="C118" s="3" t="s">
        <v>13</v>
      </c>
      <c r="D118" s="4">
        <v>74828</v>
      </c>
      <c r="E118" s="5">
        <v>3.4000000000000002E-2</v>
      </c>
      <c r="F118" s="25"/>
    </row>
    <row r="119" spans="1:6" x14ac:dyDescent="0.35">
      <c r="A119" s="3" t="s">
        <v>6</v>
      </c>
      <c r="B119" s="3" t="s">
        <v>28</v>
      </c>
      <c r="C119" s="3" t="s">
        <v>14</v>
      </c>
      <c r="D119" s="4">
        <v>67092</v>
      </c>
      <c r="E119" s="5">
        <v>3.7999999999999999E-2</v>
      </c>
      <c r="F119" s="25"/>
    </row>
    <row r="120" spans="1:6" x14ac:dyDescent="0.35">
      <c r="A120" s="3" t="s">
        <v>6</v>
      </c>
      <c r="B120" s="3" t="s">
        <v>28</v>
      </c>
      <c r="C120" s="3" t="s">
        <v>15</v>
      </c>
      <c r="D120" s="4">
        <v>93617</v>
      </c>
      <c r="E120" s="5">
        <v>3.5000000000000003E-2</v>
      </c>
      <c r="F120" s="25"/>
    </row>
    <row r="121" spans="1:6" x14ac:dyDescent="0.35">
      <c r="A121" s="3" t="s">
        <v>6</v>
      </c>
      <c r="B121" s="3" t="s">
        <v>28</v>
      </c>
      <c r="C121" s="3" t="s">
        <v>16</v>
      </c>
      <c r="D121" s="4">
        <v>75140</v>
      </c>
      <c r="E121" s="5">
        <v>2.7E-2</v>
      </c>
      <c r="F121" s="25"/>
    </row>
    <row r="122" spans="1:6" x14ac:dyDescent="0.35">
      <c r="A122" s="3" t="s">
        <v>6</v>
      </c>
      <c r="B122" s="3" t="s">
        <v>28</v>
      </c>
      <c r="C122" s="3" t="s">
        <v>17</v>
      </c>
      <c r="D122" s="4">
        <v>76103</v>
      </c>
      <c r="E122" s="5">
        <v>2.8000000000000001E-2</v>
      </c>
      <c r="F122" s="25"/>
    </row>
    <row r="123" spans="1:6" x14ac:dyDescent="0.35">
      <c r="A123" s="3" t="s">
        <v>29</v>
      </c>
      <c r="B123" s="3" t="s">
        <v>30</v>
      </c>
      <c r="C123" s="3" t="s">
        <v>8</v>
      </c>
      <c r="D123" s="4">
        <v>52489</v>
      </c>
      <c r="E123" s="5">
        <v>0.03</v>
      </c>
      <c r="F123" s="25"/>
    </row>
    <row r="124" spans="1:6" x14ac:dyDescent="0.35">
      <c r="A124" s="3" t="s">
        <v>29</v>
      </c>
      <c r="B124" s="3" t="s">
        <v>30</v>
      </c>
      <c r="C124" s="3" t="s">
        <v>9</v>
      </c>
      <c r="D124" s="4">
        <v>60360</v>
      </c>
      <c r="E124" s="5">
        <v>3.5000000000000003E-2</v>
      </c>
      <c r="F124" s="25"/>
    </row>
    <row r="125" spans="1:6" x14ac:dyDescent="0.35">
      <c r="A125" s="3" t="s">
        <v>29</v>
      </c>
      <c r="B125" s="3" t="s">
        <v>30</v>
      </c>
      <c r="C125" s="3" t="s">
        <v>10</v>
      </c>
      <c r="D125" s="4">
        <v>53944</v>
      </c>
      <c r="E125" s="5">
        <v>3.2000000000000001E-2</v>
      </c>
      <c r="F125" s="25"/>
    </row>
    <row r="126" spans="1:6" x14ac:dyDescent="0.35">
      <c r="A126" s="3" t="s">
        <v>29</v>
      </c>
      <c r="B126" s="3" t="s">
        <v>30</v>
      </c>
      <c r="C126" s="3" t="s">
        <v>11</v>
      </c>
      <c r="D126" s="4">
        <v>51178</v>
      </c>
      <c r="E126" s="5">
        <v>2.3E-2</v>
      </c>
      <c r="F126" s="25"/>
    </row>
    <row r="127" spans="1:6" x14ac:dyDescent="0.35">
      <c r="A127" s="3" t="s">
        <v>29</v>
      </c>
      <c r="B127" s="3" t="s">
        <v>30</v>
      </c>
      <c r="C127" s="3" t="s">
        <v>12</v>
      </c>
      <c r="D127" s="4">
        <v>57715</v>
      </c>
      <c r="E127" s="5">
        <v>3.7000000000000012E-2</v>
      </c>
      <c r="F127" s="25"/>
    </row>
    <row r="128" spans="1:6" x14ac:dyDescent="0.35">
      <c r="A128" s="3" t="s">
        <v>29</v>
      </c>
      <c r="B128" s="3" t="s">
        <v>30</v>
      </c>
      <c r="C128" s="3" t="s">
        <v>13</v>
      </c>
      <c r="D128" s="4">
        <v>58812</v>
      </c>
      <c r="E128" s="5">
        <v>3.5000000000000003E-2</v>
      </c>
      <c r="F128" s="25"/>
    </row>
    <row r="129" spans="1:6" x14ac:dyDescent="0.35">
      <c r="A129" s="3" t="s">
        <v>29</v>
      </c>
      <c r="B129" s="3" t="s">
        <v>30</v>
      </c>
      <c r="C129" s="3" t="s">
        <v>14</v>
      </c>
      <c r="D129" s="4">
        <v>54220</v>
      </c>
      <c r="E129" s="5">
        <v>3.9E-2</v>
      </c>
      <c r="F129" s="25"/>
    </row>
    <row r="130" spans="1:6" x14ac:dyDescent="0.35">
      <c r="A130" s="3" t="s">
        <v>29</v>
      </c>
      <c r="B130" s="3" t="s">
        <v>30</v>
      </c>
      <c r="C130" s="3" t="s">
        <v>15</v>
      </c>
      <c r="D130" s="4">
        <v>66561</v>
      </c>
      <c r="E130" s="5">
        <v>3.5999999999999997E-2</v>
      </c>
      <c r="F130" s="25"/>
    </row>
    <row r="131" spans="1:6" x14ac:dyDescent="0.35">
      <c r="A131" s="3" t="s">
        <v>29</v>
      </c>
      <c r="B131" s="3" t="s">
        <v>30</v>
      </c>
      <c r="C131" s="3" t="s">
        <v>16</v>
      </c>
      <c r="D131" s="4">
        <v>56817</v>
      </c>
      <c r="E131" s="5">
        <v>2.7E-2</v>
      </c>
      <c r="F131" s="25"/>
    </row>
    <row r="132" spans="1:6" x14ac:dyDescent="0.35">
      <c r="A132" s="3" t="s">
        <v>29</v>
      </c>
      <c r="B132" s="3" t="s">
        <v>30</v>
      </c>
      <c r="C132" s="3" t="s">
        <v>17</v>
      </c>
      <c r="D132" s="4">
        <v>56571</v>
      </c>
      <c r="E132" s="5">
        <v>2.9000000000000001E-2</v>
      </c>
      <c r="F132" s="25"/>
    </row>
    <row r="133" spans="1:6" x14ac:dyDescent="0.35">
      <c r="A133" s="3" t="s">
        <v>29</v>
      </c>
      <c r="B133" s="3" t="s">
        <v>31</v>
      </c>
      <c r="C133" s="3" t="s">
        <v>8</v>
      </c>
      <c r="D133" s="4">
        <v>70779</v>
      </c>
      <c r="E133" s="5">
        <v>0.03</v>
      </c>
      <c r="F133" s="25"/>
    </row>
    <row r="134" spans="1:6" x14ac:dyDescent="0.35">
      <c r="A134" s="3" t="s">
        <v>29</v>
      </c>
      <c r="B134" s="3" t="s">
        <v>31</v>
      </c>
      <c r="C134" s="3" t="s">
        <v>9</v>
      </c>
      <c r="D134" s="4">
        <v>81242</v>
      </c>
      <c r="E134" s="5">
        <v>3.5000000000000003E-2</v>
      </c>
      <c r="F134" s="25"/>
    </row>
    <row r="135" spans="1:6" x14ac:dyDescent="0.35">
      <c r="A135" s="3" t="s">
        <v>29</v>
      </c>
      <c r="B135" s="3" t="s">
        <v>31</v>
      </c>
      <c r="C135" s="3" t="s">
        <v>10</v>
      </c>
      <c r="D135" s="4">
        <v>75077</v>
      </c>
      <c r="E135" s="5">
        <v>3.2000000000000001E-2</v>
      </c>
      <c r="F135" s="25"/>
    </row>
    <row r="136" spans="1:6" x14ac:dyDescent="0.35">
      <c r="A136" s="3" t="s">
        <v>29</v>
      </c>
      <c r="B136" s="3" t="s">
        <v>31</v>
      </c>
      <c r="C136" s="3" t="s">
        <v>11</v>
      </c>
      <c r="D136" s="4">
        <v>71627</v>
      </c>
      <c r="E136" s="5">
        <v>2.4E-2</v>
      </c>
      <c r="F136" s="25"/>
    </row>
    <row r="137" spans="1:6" x14ac:dyDescent="0.35">
      <c r="A137" s="3" t="s">
        <v>29</v>
      </c>
      <c r="B137" s="3" t="s">
        <v>31</v>
      </c>
      <c r="C137" s="3" t="s">
        <v>12</v>
      </c>
      <c r="D137" s="4">
        <v>78722</v>
      </c>
      <c r="E137" s="5">
        <v>3.7000000000000012E-2</v>
      </c>
      <c r="F137" s="25"/>
    </row>
    <row r="138" spans="1:6" x14ac:dyDescent="0.35">
      <c r="A138" s="3" t="s">
        <v>29</v>
      </c>
      <c r="B138" s="3" t="s">
        <v>31</v>
      </c>
      <c r="C138" s="3" t="s">
        <v>13</v>
      </c>
      <c r="D138" s="4">
        <v>81653</v>
      </c>
      <c r="E138" s="5">
        <v>3.5000000000000003E-2</v>
      </c>
      <c r="F138" s="25"/>
    </row>
    <row r="139" spans="1:6" x14ac:dyDescent="0.35">
      <c r="A139" s="3" t="s">
        <v>29</v>
      </c>
      <c r="B139" s="3" t="s">
        <v>31</v>
      </c>
      <c r="C139" s="3" t="s">
        <v>14</v>
      </c>
      <c r="D139" s="4">
        <v>72624</v>
      </c>
      <c r="E139" s="5">
        <v>3.9E-2</v>
      </c>
      <c r="F139" s="25"/>
    </row>
    <row r="140" spans="1:6" x14ac:dyDescent="0.35">
      <c r="A140" s="3" t="s">
        <v>29</v>
      </c>
      <c r="B140" s="3" t="s">
        <v>31</v>
      </c>
      <c r="C140" s="3" t="s">
        <v>15</v>
      </c>
      <c r="D140" s="4">
        <v>88851</v>
      </c>
      <c r="E140" s="5">
        <v>3.5999999999999997E-2</v>
      </c>
      <c r="F140" s="25"/>
    </row>
    <row r="141" spans="1:6" x14ac:dyDescent="0.35">
      <c r="A141" s="3" t="s">
        <v>29</v>
      </c>
      <c r="B141" s="3" t="s">
        <v>31</v>
      </c>
      <c r="C141" s="3" t="s">
        <v>16</v>
      </c>
      <c r="D141" s="4">
        <v>78546</v>
      </c>
      <c r="E141" s="5">
        <v>2.8000000000000001E-2</v>
      </c>
      <c r="F141" s="25"/>
    </row>
    <row r="142" spans="1:6" x14ac:dyDescent="0.35">
      <c r="A142" s="3" t="s">
        <v>29</v>
      </c>
      <c r="B142" s="3" t="s">
        <v>31</v>
      </c>
      <c r="C142" s="3" t="s">
        <v>17</v>
      </c>
      <c r="D142" s="4">
        <v>74992</v>
      </c>
      <c r="E142" s="5">
        <v>2.9000000000000001E-2</v>
      </c>
      <c r="F142" s="25"/>
    </row>
    <row r="143" spans="1:6" x14ac:dyDescent="0.35">
      <c r="A143" s="3" t="s">
        <v>32</v>
      </c>
      <c r="B143" s="3" t="s">
        <v>33</v>
      </c>
      <c r="C143" s="3" t="s">
        <v>8</v>
      </c>
      <c r="D143" s="4">
        <v>53864</v>
      </c>
      <c r="E143" s="5">
        <v>3.2000000000000001E-2</v>
      </c>
      <c r="F143" s="25"/>
    </row>
    <row r="144" spans="1:6" x14ac:dyDescent="0.35">
      <c r="A144" s="3" t="s">
        <v>32</v>
      </c>
      <c r="B144" s="3" t="s">
        <v>33</v>
      </c>
      <c r="C144" s="3" t="s">
        <v>9</v>
      </c>
      <c r="D144" s="4">
        <v>62037</v>
      </c>
      <c r="E144" s="5">
        <v>3.5999999999999997E-2</v>
      </c>
      <c r="F144" s="25"/>
    </row>
    <row r="145" spans="1:6" x14ac:dyDescent="0.35">
      <c r="A145" s="3" t="s">
        <v>32</v>
      </c>
      <c r="B145" s="3" t="s">
        <v>33</v>
      </c>
      <c r="C145" s="3" t="s">
        <v>10</v>
      </c>
      <c r="D145" s="4">
        <v>56941</v>
      </c>
      <c r="E145" s="5">
        <v>3.4000000000000002E-2</v>
      </c>
      <c r="F145" s="25"/>
    </row>
    <row r="146" spans="1:6" x14ac:dyDescent="0.35">
      <c r="A146" s="3" t="s">
        <v>32</v>
      </c>
      <c r="B146" s="3" t="s">
        <v>33</v>
      </c>
      <c r="C146" s="3" t="s">
        <v>11</v>
      </c>
      <c r="D146" s="4">
        <v>54052</v>
      </c>
      <c r="E146" s="5">
        <v>2.5000000000000001E-2</v>
      </c>
      <c r="F146" s="25"/>
    </row>
    <row r="147" spans="1:6" x14ac:dyDescent="0.35">
      <c r="A147" s="3" t="s">
        <v>32</v>
      </c>
      <c r="B147" s="3" t="s">
        <v>33</v>
      </c>
      <c r="C147" s="3" t="s">
        <v>12</v>
      </c>
      <c r="D147" s="4">
        <v>64982</v>
      </c>
      <c r="E147" s="5">
        <v>3.7999999999999999E-2</v>
      </c>
      <c r="F147" s="25"/>
    </row>
    <row r="148" spans="1:6" x14ac:dyDescent="0.35">
      <c r="A148" s="3" t="s">
        <v>32</v>
      </c>
      <c r="B148" s="3" t="s">
        <v>33</v>
      </c>
      <c r="C148" s="3" t="s">
        <v>13</v>
      </c>
      <c r="D148" s="4">
        <v>63145</v>
      </c>
      <c r="E148" s="5">
        <v>3.5999999999999997E-2</v>
      </c>
      <c r="F148" s="25"/>
    </row>
    <row r="149" spans="1:6" x14ac:dyDescent="0.35">
      <c r="A149" s="3" t="s">
        <v>32</v>
      </c>
      <c r="B149" s="3" t="s">
        <v>33</v>
      </c>
      <c r="C149" s="3" t="s">
        <v>14</v>
      </c>
      <c r="D149" s="4">
        <v>56951</v>
      </c>
      <c r="E149" s="5">
        <v>0.04</v>
      </c>
      <c r="F149" s="25"/>
    </row>
    <row r="150" spans="1:6" x14ac:dyDescent="0.35">
      <c r="A150" s="3" t="s">
        <v>32</v>
      </c>
      <c r="B150" s="3" t="s">
        <v>33</v>
      </c>
      <c r="C150" s="3" t="s">
        <v>15</v>
      </c>
      <c r="D150" s="4">
        <v>71087</v>
      </c>
      <c r="E150" s="5">
        <v>3.7000000000000012E-2</v>
      </c>
      <c r="F150" s="25"/>
    </row>
    <row r="151" spans="1:6" x14ac:dyDescent="0.35">
      <c r="A151" s="3" t="s">
        <v>32</v>
      </c>
      <c r="B151" s="3" t="s">
        <v>33</v>
      </c>
      <c r="C151" s="3" t="s">
        <v>16</v>
      </c>
      <c r="D151" s="4">
        <v>62059</v>
      </c>
      <c r="E151" s="5">
        <v>2.9000000000000001E-2</v>
      </c>
      <c r="F151" s="25"/>
    </row>
    <row r="152" spans="1:6" x14ac:dyDescent="0.35">
      <c r="A152" s="3" t="s">
        <v>32</v>
      </c>
      <c r="B152" s="3" t="s">
        <v>33</v>
      </c>
      <c r="C152" s="3" t="s">
        <v>17</v>
      </c>
      <c r="D152" s="4">
        <v>60261</v>
      </c>
      <c r="E152" s="5">
        <v>0.03</v>
      </c>
      <c r="F152" s="25"/>
    </row>
    <row r="153" spans="1:6" x14ac:dyDescent="0.35">
      <c r="A153" s="3" t="s">
        <v>32</v>
      </c>
      <c r="B153" s="3" t="s">
        <v>34</v>
      </c>
      <c r="C153" s="3" t="s">
        <v>8</v>
      </c>
      <c r="D153" s="4">
        <v>30692</v>
      </c>
      <c r="E153" s="5">
        <v>3.5999999999999997E-2</v>
      </c>
      <c r="F153" s="25"/>
    </row>
    <row r="154" spans="1:6" x14ac:dyDescent="0.35">
      <c r="A154" s="3" t="s">
        <v>32</v>
      </c>
      <c r="B154" s="3" t="s">
        <v>34</v>
      </c>
      <c r="C154" s="3" t="s">
        <v>9</v>
      </c>
      <c r="D154" s="4">
        <v>35854</v>
      </c>
      <c r="E154" s="5">
        <v>4.0999999999999988E-2</v>
      </c>
      <c r="F154" s="25"/>
    </row>
    <row r="155" spans="1:6" x14ac:dyDescent="0.35">
      <c r="A155" s="3" t="s">
        <v>32</v>
      </c>
      <c r="B155" s="3" t="s">
        <v>34</v>
      </c>
      <c r="C155" s="3" t="s">
        <v>10</v>
      </c>
      <c r="D155" s="4">
        <v>32630</v>
      </c>
      <c r="E155" s="5">
        <v>3.7999999999999999E-2</v>
      </c>
      <c r="F155" s="25"/>
    </row>
    <row r="156" spans="1:6" x14ac:dyDescent="0.35">
      <c r="A156" s="3" t="s">
        <v>32</v>
      </c>
      <c r="B156" s="3" t="s">
        <v>34</v>
      </c>
      <c r="C156" s="3" t="s">
        <v>11</v>
      </c>
      <c r="D156" s="4">
        <v>30421</v>
      </c>
      <c r="E156" s="5">
        <v>0.03</v>
      </c>
      <c r="F156" s="25"/>
    </row>
    <row r="157" spans="1:6" x14ac:dyDescent="0.35">
      <c r="A157" s="3" t="s">
        <v>32</v>
      </c>
      <c r="B157" s="3" t="s">
        <v>34</v>
      </c>
      <c r="C157" s="3" t="s">
        <v>12</v>
      </c>
      <c r="D157" s="4">
        <v>35877</v>
      </c>
      <c r="E157" s="5">
        <v>4.2999999999999997E-2</v>
      </c>
      <c r="F157" s="25"/>
    </row>
    <row r="158" spans="1:6" x14ac:dyDescent="0.35">
      <c r="A158" s="3" t="s">
        <v>32</v>
      </c>
      <c r="B158" s="3" t="s">
        <v>34</v>
      </c>
      <c r="C158" s="3" t="s">
        <v>13</v>
      </c>
      <c r="D158" s="4">
        <v>36448</v>
      </c>
      <c r="E158" s="5">
        <v>4.0999999999999988E-2</v>
      </c>
      <c r="F158" s="25"/>
    </row>
    <row r="159" spans="1:6" x14ac:dyDescent="0.35">
      <c r="A159" s="3" t="s">
        <v>32</v>
      </c>
      <c r="B159" s="3" t="s">
        <v>34</v>
      </c>
      <c r="C159" s="3" t="s">
        <v>14</v>
      </c>
      <c r="D159" s="4">
        <v>31746</v>
      </c>
      <c r="E159" s="5">
        <v>4.4999999999999998E-2</v>
      </c>
      <c r="F159" s="25"/>
    </row>
    <row r="160" spans="1:6" x14ac:dyDescent="0.35">
      <c r="A160" s="3" t="s">
        <v>32</v>
      </c>
      <c r="B160" s="3" t="s">
        <v>34</v>
      </c>
      <c r="C160" s="3" t="s">
        <v>15</v>
      </c>
      <c r="D160" s="4">
        <v>40228</v>
      </c>
      <c r="E160" s="5">
        <v>4.2000000000000003E-2</v>
      </c>
      <c r="F160" s="25"/>
    </row>
    <row r="161" spans="1:6" x14ac:dyDescent="0.35">
      <c r="A161" s="3" t="s">
        <v>32</v>
      </c>
      <c r="B161" s="3" t="s">
        <v>34</v>
      </c>
      <c r="C161" s="3" t="s">
        <v>16</v>
      </c>
      <c r="D161" s="4">
        <v>36815</v>
      </c>
      <c r="E161" s="5">
        <v>3.4000000000000002E-2</v>
      </c>
      <c r="F161" s="25"/>
    </row>
    <row r="162" spans="1:6" x14ac:dyDescent="0.35">
      <c r="A162" s="3" t="s">
        <v>32</v>
      </c>
      <c r="B162" s="3" t="s">
        <v>34</v>
      </c>
      <c r="C162" s="3" t="s">
        <v>17</v>
      </c>
      <c r="D162" s="4">
        <v>33792</v>
      </c>
      <c r="E162" s="5">
        <v>3.5000000000000003E-2</v>
      </c>
      <c r="F162" s="25"/>
    </row>
    <row r="163" spans="1:6" x14ac:dyDescent="0.35">
      <c r="A163" s="3" t="s">
        <v>32</v>
      </c>
      <c r="B163" s="3" t="s">
        <v>35</v>
      </c>
      <c r="C163" s="3" t="s">
        <v>8</v>
      </c>
      <c r="D163" s="4">
        <v>27069</v>
      </c>
      <c r="E163" s="5">
        <v>3.2000000000000001E-2</v>
      </c>
      <c r="F163" s="25"/>
    </row>
    <row r="164" spans="1:6" x14ac:dyDescent="0.35">
      <c r="A164" s="3" t="s">
        <v>32</v>
      </c>
      <c r="B164" s="3" t="s">
        <v>35</v>
      </c>
      <c r="C164" s="3" t="s">
        <v>9</v>
      </c>
      <c r="D164" s="4">
        <v>31808</v>
      </c>
      <c r="E164" s="5">
        <v>3.7000000000000012E-2</v>
      </c>
      <c r="F164" s="25"/>
    </row>
    <row r="165" spans="1:6" x14ac:dyDescent="0.35">
      <c r="A165" s="3" t="s">
        <v>32</v>
      </c>
      <c r="B165" s="3" t="s">
        <v>35</v>
      </c>
      <c r="C165" s="3" t="s">
        <v>10</v>
      </c>
      <c r="D165" s="4">
        <v>29877</v>
      </c>
      <c r="E165" s="5">
        <v>3.4000000000000002E-2</v>
      </c>
      <c r="F165" s="25"/>
    </row>
    <row r="166" spans="1:6" x14ac:dyDescent="0.35">
      <c r="A166" s="3" t="s">
        <v>32</v>
      </c>
      <c r="B166" s="3" t="s">
        <v>35</v>
      </c>
      <c r="C166" s="3" t="s">
        <v>11</v>
      </c>
      <c r="D166" s="4">
        <v>27330</v>
      </c>
      <c r="E166" s="5">
        <v>2.5000000000000001E-2</v>
      </c>
      <c r="F166" s="25"/>
    </row>
    <row r="167" spans="1:6" x14ac:dyDescent="0.35">
      <c r="A167" s="3" t="s">
        <v>32</v>
      </c>
      <c r="B167" s="3" t="s">
        <v>35</v>
      </c>
      <c r="C167" s="3" t="s">
        <v>12</v>
      </c>
      <c r="D167" s="4">
        <v>32596</v>
      </c>
      <c r="E167" s="5">
        <v>3.9E-2</v>
      </c>
      <c r="F167" s="25"/>
    </row>
    <row r="168" spans="1:6" x14ac:dyDescent="0.35">
      <c r="A168" s="3" t="s">
        <v>32</v>
      </c>
      <c r="B168" s="3" t="s">
        <v>35</v>
      </c>
      <c r="C168" s="3" t="s">
        <v>13</v>
      </c>
      <c r="D168" s="4">
        <v>30943</v>
      </c>
      <c r="E168" s="5">
        <v>3.7000000000000012E-2</v>
      </c>
      <c r="F168" s="25"/>
    </row>
    <row r="169" spans="1:6" x14ac:dyDescent="0.35">
      <c r="A169" s="3" t="s">
        <v>32</v>
      </c>
      <c r="B169" s="3" t="s">
        <v>35</v>
      </c>
      <c r="C169" s="3" t="s">
        <v>14</v>
      </c>
      <c r="D169" s="4">
        <v>27921</v>
      </c>
      <c r="E169" s="5">
        <v>4.0999999999999988E-2</v>
      </c>
      <c r="F169" s="25"/>
    </row>
    <row r="170" spans="1:6" x14ac:dyDescent="0.35">
      <c r="A170" s="3" t="s">
        <v>32</v>
      </c>
      <c r="B170" s="3" t="s">
        <v>35</v>
      </c>
      <c r="C170" s="3" t="s">
        <v>15</v>
      </c>
      <c r="D170" s="4">
        <v>36210</v>
      </c>
      <c r="E170" s="5">
        <v>3.7999999999999999E-2</v>
      </c>
      <c r="F170" s="25"/>
    </row>
    <row r="171" spans="1:6" x14ac:dyDescent="0.35">
      <c r="A171" s="3" t="s">
        <v>32</v>
      </c>
      <c r="B171" s="3" t="s">
        <v>35</v>
      </c>
      <c r="C171" s="3" t="s">
        <v>16</v>
      </c>
      <c r="D171" s="4">
        <v>35947</v>
      </c>
      <c r="E171" s="5">
        <v>0.03</v>
      </c>
      <c r="F171" s="25"/>
    </row>
    <row r="172" spans="1:6" x14ac:dyDescent="0.35">
      <c r="A172" s="3" t="s">
        <v>32</v>
      </c>
      <c r="B172" s="3" t="s">
        <v>35</v>
      </c>
      <c r="C172" s="3" t="s">
        <v>17</v>
      </c>
      <c r="D172" s="4">
        <v>29918</v>
      </c>
      <c r="E172" s="5">
        <v>3.1E-2</v>
      </c>
      <c r="F172" s="25"/>
    </row>
    <row r="173" spans="1:6" x14ac:dyDescent="0.35">
      <c r="A173" s="3" t="s">
        <v>32</v>
      </c>
      <c r="B173" s="3" t="s">
        <v>36</v>
      </c>
      <c r="C173" s="3" t="s">
        <v>8</v>
      </c>
      <c r="D173" s="4">
        <v>61497</v>
      </c>
      <c r="E173" s="5">
        <v>0.03</v>
      </c>
      <c r="F173" s="25"/>
    </row>
    <row r="174" spans="1:6" x14ac:dyDescent="0.35">
      <c r="A174" s="3" t="s">
        <v>32</v>
      </c>
      <c r="B174" s="3" t="s">
        <v>36</v>
      </c>
      <c r="C174" s="3" t="s">
        <v>9</v>
      </c>
      <c r="D174" s="4">
        <v>63084</v>
      </c>
      <c r="E174" s="5">
        <v>3.5000000000000003E-2</v>
      </c>
      <c r="F174" s="25"/>
    </row>
    <row r="175" spans="1:6" x14ac:dyDescent="0.35">
      <c r="A175" s="3" t="s">
        <v>32</v>
      </c>
      <c r="B175" s="3" t="s">
        <v>36</v>
      </c>
      <c r="C175" s="3" t="s">
        <v>10</v>
      </c>
      <c r="D175" s="4">
        <v>66461</v>
      </c>
      <c r="E175" s="5">
        <v>3.2000000000000001E-2</v>
      </c>
      <c r="F175" s="25"/>
    </row>
    <row r="176" spans="1:6" x14ac:dyDescent="0.35">
      <c r="A176" s="3" t="s">
        <v>32</v>
      </c>
      <c r="B176" s="3" t="s">
        <v>36</v>
      </c>
      <c r="C176" s="3" t="s">
        <v>11</v>
      </c>
      <c r="D176" s="4">
        <v>62121</v>
      </c>
      <c r="E176" s="5">
        <v>2.4E-2</v>
      </c>
      <c r="F176" s="25"/>
    </row>
    <row r="177" spans="1:6" x14ac:dyDescent="0.35">
      <c r="A177" s="3" t="s">
        <v>32</v>
      </c>
      <c r="B177" s="3" t="s">
        <v>36</v>
      </c>
      <c r="C177" s="3" t="s">
        <v>12</v>
      </c>
      <c r="D177" s="4">
        <v>66686</v>
      </c>
      <c r="E177" s="5">
        <v>3.7000000000000012E-2</v>
      </c>
      <c r="F177" s="25"/>
    </row>
    <row r="178" spans="1:6" x14ac:dyDescent="0.35">
      <c r="A178" s="3" t="s">
        <v>32</v>
      </c>
      <c r="B178" s="3" t="s">
        <v>36</v>
      </c>
      <c r="C178" s="3" t="s">
        <v>13</v>
      </c>
      <c r="D178" s="4">
        <v>74162</v>
      </c>
      <c r="E178" s="5">
        <v>3.5000000000000003E-2</v>
      </c>
      <c r="F178" s="25"/>
    </row>
    <row r="179" spans="1:6" x14ac:dyDescent="0.35">
      <c r="A179" s="3" t="s">
        <v>32</v>
      </c>
      <c r="B179" s="3" t="s">
        <v>36</v>
      </c>
      <c r="C179" s="3" t="s">
        <v>14</v>
      </c>
      <c r="D179" s="4">
        <v>62027</v>
      </c>
      <c r="E179" s="5">
        <v>3.9E-2</v>
      </c>
      <c r="F179" s="25"/>
    </row>
    <row r="180" spans="1:6" x14ac:dyDescent="0.35">
      <c r="A180" s="3" t="s">
        <v>32</v>
      </c>
      <c r="B180" s="3" t="s">
        <v>36</v>
      </c>
      <c r="C180" s="3" t="s">
        <v>15</v>
      </c>
      <c r="D180" s="4">
        <v>82052</v>
      </c>
      <c r="E180" s="5">
        <v>3.5999999999999997E-2</v>
      </c>
      <c r="F180" s="25"/>
    </row>
    <row r="181" spans="1:6" x14ac:dyDescent="0.35">
      <c r="A181" s="3" t="s">
        <v>32</v>
      </c>
      <c r="B181" s="3" t="s">
        <v>36</v>
      </c>
      <c r="C181" s="3" t="s">
        <v>16</v>
      </c>
      <c r="D181" s="4">
        <v>71037</v>
      </c>
      <c r="E181" s="5">
        <v>2.8000000000000001E-2</v>
      </c>
      <c r="F181" s="25"/>
    </row>
    <row r="182" spans="1:6" x14ac:dyDescent="0.35">
      <c r="A182" s="3" t="s">
        <v>32</v>
      </c>
      <c r="B182" s="3" t="s">
        <v>36</v>
      </c>
      <c r="C182" s="3" t="s">
        <v>17</v>
      </c>
      <c r="D182" s="4">
        <v>63293</v>
      </c>
      <c r="E182" s="5">
        <v>2.9000000000000001E-2</v>
      </c>
      <c r="F182" s="25"/>
    </row>
    <row r="183" spans="1:6" x14ac:dyDescent="0.35">
      <c r="A183" s="3" t="s">
        <v>37</v>
      </c>
      <c r="B183" s="3" t="s">
        <v>38</v>
      </c>
      <c r="C183" s="3" t="s">
        <v>8</v>
      </c>
      <c r="D183" s="4">
        <v>59301</v>
      </c>
      <c r="E183" s="5">
        <v>3.7000000000000012E-2</v>
      </c>
      <c r="F183" s="25"/>
    </row>
    <row r="184" spans="1:6" x14ac:dyDescent="0.35">
      <c r="A184" s="3" t="s">
        <v>37</v>
      </c>
      <c r="B184" s="3" t="s">
        <v>38</v>
      </c>
      <c r="C184" s="3" t="s">
        <v>9</v>
      </c>
      <c r="D184" s="4">
        <v>71284</v>
      </c>
      <c r="E184" s="5">
        <v>4.2000000000000003E-2</v>
      </c>
      <c r="F184" s="25"/>
    </row>
    <row r="185" spans="1:6" x14ac:dyDescent="0.35">
      <c r="A185" s="3" t="s">
        <v>37</v>
      </c>
      <c r="B185" s="3" t="s">
        <v>38</v>
      </c>
      <c r="C185" s="3" t="s">
        <v>10</v>
      </c>
      <c r="D185" s="4">
        <v>63154</v>
      </c>
      <c r="E185" s="5">
        <v>3.9E-2</v>
      </c>
      <c r="F185" s="25"/>
    </row>
    <row r="186" spans="1:6" x14ac:dyDescent="0.35">
      <c r="A186" s="3" t="s">
        <v>37</v>
      </c>
      <c r="B186" s="3" t="s">
        <v>38</v>
      </c>
      <c r="C186" s="3" t="s">
        <v>11</v>
      </c>
      <c r="D186" s="4">
        <v>58706</v>
      </c>
      <c r="E186" s="5">
        <v>3.1E-2</v>
      </c>
      <c r="F186" s="25"/>
    </row>
    <row r="187" spans="1:6" x14ac:dyDescent="0.35">
      <c r="A187" s="3" t="s">
        <v>37</v>
      </c>
      <c r="B187" s="3" t="s">
        <v>38</v>
      </c>
      <c r="C187" s="3" t="s">
        <v>12</v>
      </c>
      <c r="D187" s="4">
        <v>67410</v>
      </c>
      <c r="E187" s="5">
        <v>4.3999999999999997E-2</v>
      </c>
      <c r="F187" s="25"/>
    </row>
    <row r="188" spans="1:6" x14ac:dyDescent="0.35">
      <c r="A188" s="3" t="s">
        <v>37</v>
      </c>
      <c r="B188" s="3" t="s">
        <v>38</v>
      </c>
      <c r="C188" s="3" t="s">
        <v>13</v>
      </c>
      <c r="D188" s="4">
        <v>72101</v>
      </c>
      <c r="E188" s="5">
        <v>4.2000000000000003E-2</v>
      </c>
      <c r="F188" s="25"/>
    </row>
    <row r="189" spans="1:6" x14ac:dyDescent="0.35">
      <c r="A189" s="3" t="s">
        <v>37</v>
      </c>
      <c r="B189" s="3" t="s">
        <v>38</v>
      </c>
      <c r="C189" s="3" t="s">
        <v>14</v>
      </c>
      <c r="D189" s="4">
        <v>63026</v>
      </c>
      <c r="E189" s="5">
        <v>4.5999999999999999E-2</v>
      </c>
      <c r="F189" s="25"/>
    </row>
    <row r="190" spans="1:6" x14ac:dyDescent="0.35">
      <c r="A190" s="3" t="s">
        <v>37</v>
      </c>
      <c r="B190" s="3" t="s">
        <v>38</v>
      </c>
      <c r="C190" s="3" t="s">
        <v>15</v>
      </c>
      <c r="D190" s="4">
        <v>78074</v>
      </c>
      <c r="E190" s="5">
        <v>4.2999999999999997E-2</v>
      </c>
      <c r="F190" s="25"/>
    </row>
    <row r="191" spans="1:6" x14ac:dyDescent="0.35">
      <c r="A191" s="3" t="s">
        <v>37</v>
      </c>
      <c r="B191" s="3" t="s">
        <v>38</v>
      </c>
      <c r="C191" s="3" t="s">
        <v>16</v>
      </c>
      <c r="D191" s="4">
        <v>68113</v>
      </c>
      <c r="E191" s="5">
        <v>3.5000000000000003E-2</v>
      </c>
      <c r="F191" s="25"/>
    </row>
    <row r="192" spans="1:6" x14ac:dyDescent="0.35">
      <c r="A192" s="3" t="s">
        <v>37</v>
      </c>
      <c r="B192" s="3" t="s">
        <v>38</v>
      </c>
      <c r="C192" s="3" t="s">
        <v>17</v>
      </c>
      <c r="D192" s="4">
        <v>68899</v>
      </c>
      <c r="E192" s="5">
        <v>3.5999999999999997E-2</v>
      </c>
      <c r="F192" s="25"/>
    </row>
    <row r="193" spans="1:6" x14ac:dyDescent="0.35">
      <c r="A193" s="3" t="s">
        <v>39</v>
      </c>
      <c r="B193" s="3" t="s">
        <v>40</v>
      </c>
      <c r="C193" s="3" t="s">
        <v>8</v>
      </c>
      <c r="D193" s="4">
        <v>81303</v>
      </c>
      <c r="E193" s="5">
        <v>8.0000000000000002E-3</v>
      </c>
      <c r="F193" s="25"/>
    </row>
    <row r="194" spans="1:6" x14ac:dyDescent="0.35">
      <c r="A194" s="3" t="s">
        <v>39</v>
      </c>
      <c r="B194" s="3" t="s">
        <v>40</v>
      </c>
      <c r="C194" s="3" t="s">
        <v>9</v>
      </c>
      <c r="D194" s="4">
        <v>85609</v>
      </c>
      <c r="E194" s="5">
        <v>1.2999999999999999E-2</v>
      </c>
      <c r="F194" s="25"/>
    </row>
    <row r="195" spans="1:6" x14ac:dyDescent="0.35">
      <c r="A195" s="3" t="s">
        <v>39</v>
      </c>
      <c r="B195" s="3" t="s">
        <v>40</v>
      </c>
      <c r="C195" s="3" t="s">
        <v>10</v>
      </c>
      <c r="D195" s="4">
        <v>82974</v>
      </c>
      <c r="E195" s="5">
        <v>0.01</v>
      </c>
      <c r="F195" s="25"/>
    </row>
    <row r="196" spans="1:6" x14ac:dyDescent="0.35">
      <c r="A196" s="3" t="s">
        <v>39</v>
      </c>
      <c r="B196" s="3" t="s">
        <v>40</v>
      </c>
      <c r="C196" s="3" t="s">
        <v>11</v>
      </c>
      <c r="D196" s="4">
        <v>86315</v>
      </c>
      <c r="E196" s="5">
        <v>2E-3</v>
      </c>
      <c r="F196" s="25"/>
    </row>
    <row r="197" spans="1:6" x14ac:dyDescent="0.35">
      <c r="A197" s="3" t="s">
        <v>39</v>
      </c>
      <c r="B197" s="3" t="s">
        <v>40</v>
      </c>
      <c r="C197" s="3" t="s">
        <v>12</v>
      </c>
      <c r="D197" s="4">
        <v>88339</v>
      </c>
      <c r="E197" s="5">
        <v>1.4999999999999999E-2</v>
      </c>
      <c r="F197" s="25"/>
    </row>
    <row r="198" spans="1:6" x14ac:dyDescent="0.35">
      <c r="A198" s="3" t="s">
        <v>39</v>
      </c>
      <c r="B198" s="3" t="s">
        <v>40</v>
      </c>
      <c r="C198" s="3" t="s">
        <v>13</v>
      </c>
      <c r="D198" s="4">
        <v>90081</v>
      </c>
      <c r="E198" s="5">
        <v>1.2999999999999999E-2</v>
      </c>
      <c r="F198" s="25"/>
    </row>
    <row r="199" spans="1:6" x14ac:dyDescent="0.35">
      <c r="A199" s="3" t="s">
        <v>39</v>
      </c>
      <c r="B199" s="3" t="s">
        <v>40</v>
      </c>
      <c r="C199" s="3" t="s">
        <v>14</v>
      </c>
      <c r="D199" s="4">
        <v>80660</v>
      </c>
      <c r="E199" s="5">
        <v>1.7000000000000001E-2</v>
      </c>
      <c r="F199" s="25"/>
    </row>
    <row r="200" spans="1:6" x14ac:dyDescent="0.35">
      <c r="A200" s="3" t="s">
        <v>39</v>
      </c>
      <c r="B200" s="3" t="s">
        <v>40</v>
      </c>
      <c r="C200" s="3" t="s">
        <v>15</v>
      </c>
      <c r="D200" s="4">
        <v>100082</v>
      </c>
      <c r="E200" s="5">
        <v>1.4E-2</v>
      </c>
      <c r="F200" s="25"/>
    </row>
    <row r="201" spans="1:6" x14ac:dyDescent="0.35">
      <c r="A201" s="3" t="s">
        <v>39</v>
      </c>
      <c r="B201" s="3" t="s">
        <v>40</v>
      </c>
      <c r="C201" s="3" t="s">
        <v>16</v>
      </c>
      <c r="D201" s="4">
        <v>87868</v>
      </c>
      <c r="E201" s="5">
        <v>6.0000000000000001E-3</v>
      </c>
      <c r="F201" s="25"/>
    </row>
    <row r="202" spans="1:6" x14ac:dyDescent="0.35">
      <c r="A202" s="3" t="s">
        <v>39</v>
      </c>
      <c r="B202" s="3" t="s">
        <v>40</v>
      </c>
      <c r="C202" s="3" t="s">
        <v>17</v>
      </c>
      <c r="D202" s="4">
        <v>91271</v>
      </c>
      <c r="E202" s="5">
        <v>6.9999999999999993E-3</v>
      </c>
      <c r="F202" s="25"/>
    </row>
    <row r="203" spans="1:6" x14ac:dyDescent="0.35">
      <c r="A203" s="3" t="s">
        <v>39</v>
      </c>
      <c r="B203" s="3" t="s">
        <v>41</v>
      </c>
      <c r="C203" s="3" t="s">
        <v>8</v>
      </c>
      <c r="D203" s="4">
        <v>82334</v>
      </c>
      <c r="E203" s="5">
        <v>-0.01</v>
      </c>
      <c r="F203" s="25"/>
    </row>
    <row r="204" spans="1:6" x14ac:dyDescent="0.35">
      <c r="A204" s="3" t="s">
        <v>39</v>
      </c>
      <c r="B204" s="3" t="s">
        <v>41</v>
      </c>
      <c r="C204" s="3" t="s">
        <v>9</v>
      </c>
      <c r="D204" s="4">
        <v>87490</v>
      </c>
      <c r="E204" s="5">
        <v>-5.0000000000000001E-3</v>
      </c>
      <c r="F204" s="25"/>
    </row>
    <row r="205" spans="1:6" x14ac:dyDescent="0.35">
      <c r="A205" s="3" t="s">
        <v>39</v>
      </c>
      <c r="B205" s="3" t="s">
        <v>41</v>
      </c>
      <c r="C205" s="3" t="s">
        <v>10</v>
      </c>
      <c r="D205" s="4">
        <v>83683</v>
      </c>
      <c r="E205" s="5">
        <v>-8.0000000000000002E-3</v>
      </c>
      <c r="F205" s="25"/>
    </row>
    <row r="206" spans="1:6" x14ac:dyDescent="0.35">
      <c r="A206" s="3" t="s">
        <v>39</v>
      </c>
      <c r="B206" s="3" t="s">
        <v>41</v>
      </c>
      <c r="C206" s="3" t="s">
        <v>11</v>
      </c>
      <c r="D206" s="4">
        <v>79079</v>
      </c>
      <c r="E206" s="5">
        <v>-1.6E-2</v>
      </c>
      <c r="F206" s="25"/>
    </row>
    <row r="207" spans="1:6" x14ac:dyDescent="0.35">
      <c r="A207" s="3" t="s">
        <v>39</v>
      </c>
      <c r="B207" s="3" t="s">
        <v>41</v>
      </c>
      <c r="C207" s="3" t="s">
        <v>12</v>
      </c>
      <c r="D207" s="4">
        <v>92012</v>
      </c>
      <c r="E207" s="5">
        <v>-3.0000000000000001E-3</v>
      </c>
      <c r="F207" s="25"/>
    </row>
    <row r="208" spans="1:6" x14ac:dyDescent="0.35">
      <c r="A208" s="3" t="s">
        <v>39</v>
      </c>
      <c r="B208" s="3" t="s">
        <v>41</v>
      </c>
      <c r="C208" s="3" t="s">
        <v>13</v>
      </c>
      <c r="D208" s="4">
        <v>91567</v>
      </c>
      <c r="E208" s="5">
        <v>-5.0000000000000001E-3</v>
      </c>
      <c r="F208" s="25"/>
    </row>
    <row r="209" spans="1:6" x14ac:dyDescent="0.35">
      <c r="A209" s="3" t="s">
        <v>39</v>
      </c>
      <c r="B209" s="3" t="s">
        <v>41</v>
      </c>
      <c r="C209" s="3" t="s">
        <v>14</v>
      </c>
      <c r="D209" s="4">
        <v>81182</v>
      </c>
      <c r="E209" s="5">
        <v>-1E-3</v>
      </c>
      <c r="F209" s="25"/>
    </row>
    <row r="210" spans="1:6" x14ac:dyDescent="0.35">
      <c r="A210" s="3" t="s">
        <v>39</v>
      </c>
      <c r="B210" s="3" t="s">
        <v>41</v>
      </c>
      <c r="C210" s="3" t="s">
        <v>15</v>
      </c>
      <c r="D210" s="4">
        <v>105386</v>
      </c>
      <c r="E210" s="5">
        <v>-4.0000000000000001E-3</v>
      </c>
      <c r="F210" s="25"/>
    </row>
    <row r="211" spans="1:6" x14ac:dyDescent="0.35">
      <c r="A211" s="3" t="s">
        <v>39</v>
      </c>
      <c r="B211" s="3" t="s">
        <v>41</v>
      </c>
      <c r="C211" s="3" t="s">
        <v>16</v>
      </c>
      <c r="D211" s="4">
        <v>99098</v>
      </c>
      <c r="E211" s="5">
        <v>-1.2E-2</v>
      </c>
      <c r="F211" s="25"/>
    </row>
    <row r="212" spans="1:6" x14ac:dyDescent="0.35">
      <c r="A212" s="3" t="s">
        <v>39</v>
      </c>
      <c r="B212" s="3" t="s">
        <v>41</v>
      </c>
      <c r="C212" s="3" t="s">
        <v>17</v>
      </c>
      <c r="D212" s="4">
        <v>98359</v>
      </c>
      <c r="E212" s="5">
        <v>-1.0999999999999999E-2</v>
      </c>
      <c r="F212" s="25"/>
    </row>
    <row r="213" spans="1:6" x14ac:dyDescent="0.35">
      <c r="A213" s="3" t="s">
        <v>39</v>
      </c>
      <c r="B213" s="3" t="s">
        <v>42</v>
      </c>
      <c r="C213" s="3" t="s">
        <v>8</v>
      </c>
      <c r="D213" s="4">
        <v>104547</v>
      </c>
      <c r="E213" s="5">
        <v>1.9E-2</v>
      </c>
      <c r="F213" s="25"/>
    </row>
    <row r="214" spans="1:6" x14ac:dyDescent="0.35">
      <c r="A214" s="3" t="s">
        <v>39</v>
      </c>
      <c r="B214" s="3" t="s">
        <v>42</v>
      </c>
      <c r="C214" s="3" t="s">
        <v>9</v>
      </c>
      <c r="D214" s="4">
        <v>113681</v>
      </c>
      <c r="E214" s="5">
        <v>2.4E-2</v>
      </c>
      <c r="F214" s="25"/>
    </row>
    <row r="215" spans="1:6" x14ac:dyDescent="0.35">
      <c r="A215" s="3" t="s">
        <v>39</v>
      </c>
      <c r="B215" s="3" t="s">
        <v>42</v>
      </c>
      <c r="C215" s="3" t="s">
        <v>10</v>
      </c>
      <c r="D215" s="4">
        <v>106911</v>
      </c>
      <c r="E215" s="5">
        <v>2.1000000000000001E-2</v>
      </c>
      <c r="F215" s="25"/>
    </row>
    <row r="216" spans="1:6" x14ac:dyDescent="0.35">
      <c r="A216" s="3" t="s">
        <v>39</v>
      </c>
      <c r="B216" s="3" t="s">
        <v>42</v>
      </c>
      <c r="C216" s="3" t="s">
        <v>11</v>
      </c>
      <c r="D216" s="4">
        <v>103741</v>
      </c>
      <c r="E216" s="5">
        <v>1.2E-2</v>
      </c>
      <c r="F216" s="25"/>
    </row>
    <row r="217" spans="1:6" x14ac:dyDescent="0.35">
      <c r="A217" s="3" t="s">
        <v>39</v>
      </c>
      <c r="B217" s="3" t="s">
        <v>42</v>
      </c>
      <c r="C217" s="3" t="s">
        <v>12</v>
      </c>
      <c r="D217" s="4">
        <v>111457</v>
      </c>
      <c r="E217" s="5">
        <v>2.5999999999999999E-2</v>
      </c>
      <c r="F217" s="25"/>
    </row>
    <row r="218" spans="1:6" x14ac:dyDescent="0.35">
      <c r="A218" s="3" t="s">
        <v>39</v>
      </c>
      <c r="B218" s="3" t="s">
        <v>42</v>
      </c>
      <c r="C218" s="3" t="s">
        <v>13</v>
      </c>
      <c r="D218" s="4">
        <v>115929</v>
      </c>
      <c r="E218" s="5">
        <v>2.4E-2</v>
      </c>
      <c r="F218" s="25"/>
    </row>
    <row r="219" spans="1:6" x14ac:dyDescent="0.35">
      <c r="A219" s="3" t="s">
        <v>39</v>
      </c>
      <c r="B219" s="3" t="s">
        <v>42</v>
      </c>
      <c r="C219" s="3" t="s">
        <v>14</v>
      </c>
      <c r="D219" s="4">
        <v>100355</v>
      </c>
      <c r="E219" s="5">
        <v>2.8000000000000001E-2</v>
      </c>
      <c r="F219" s="25"/>
    </row>
    <row r="220" spans="1:6" x14ac:dyDescent="0.35">
      <c r="A220" s="3" t="s">
        <v>39</v>
      </c>
      <c r="B220" s="3" t="s">
        <v>42</v>
      </c>
      <c r="C220" s="3" t="s">
        <v>15</v>
      </c>
      <c r="D220" s="4">
        <v>137309</v>
      </c>
      <c r="E220" s="5">
        <v>2.5000000000000001E-2</v>
      </c>
      <c r="F220" s="25"/>
    </row>
    <row r="221" spans="1:6" x14ac:dyDescent="0.35">
      <c r="A221" s="3" t="s">
        <v>39</v>
      </c>
      <c r="B221" s="3" t="s">
        <v>42</v>
      </c>
      <c r="C221" s="3" t="s">
        <v>16</v>
      </c>
      <c r="D221" s="4">
        <v>118766</v>
      </c>
      <c r="E221" s="5">
        <v>1.7000000000000001E-2</v>
      </c>
      <c r="F221" s="25"/>
    </row>
    <row r="222" spans="1:6" x14ac:dyDescent="0.35">
      <c r="A222" s="3" t="s">
        <v>39</v>
      </c>
      <c r="B222" s="3" t="s">
        <v>42</v>
      </c>
      <c r="C222" s="3" t="s">
        <v>17</v>
      </c>
      <c r="D222" s="4">
        <v>114090</v>
      </c>
      <c r="E222" s="5">
        <v>1.7999999999999999E-2</v>
      </c>
      <c r="F222" s="25"/>
    </row>
    <row r="223" spans="1:6" x14ac:dyDescent="0.35">
      <c r="A223" s="3" t="s">
        <v>39</v>
      </c>
      <c r="B223" s="3" t="s">
        <v>43</v>
      </c>
      <c r="C223" s="3" t="s">
        <v>8</v>
      </c>
      <c r="D223" s="4">
        <v>49934</v>
      </c>
      <c r="E223" s="5">
        <v>2.5999999999999999E-2</v>
      </c>
      <c r="F223" s="25"/>
    </row>
    <row r="224" spans="1:6" x14ac:dyDescent="0.35">
      <c r="A224" s="3" t="s">
        <v>39</v>
      </c>
      <c r="B224" s="3" t="s">
        <v>43</v>
      </c>
      <c r="C224" s="3" t="s">
        <v>9</v>
      </c>
      <c r="D224" s="4">
        <v>61398</v>
      </c>
      <c r="E224" s="5">
        <v>0.03</v>
      </c>
      <c r="F224" s="25"/>
    </row>
    <row r="225" spans="1:6" x14ac:dyDescent="0.35">
      <c r="A225" s="3" t="s">
        <v>39</v>
      </c>
      <c r="B225" s="3" t="s">
        <v>43</v>
      </c>
      <c r="C225" s="3" t="s">
        <v>10</v>
      </c>
      <c r="D225" s="4">
        <v>54387</v>
      </c>
      <c r="E225" s="5">
        <v>2.8000000000000001E-2</v>
      </c>
      <c r="F225" s="25"/>
    </row>
    <row r="226" spans="1:6" x14ac:dyDescent="0.35">
      <c r="A226" s="3" t="s">
        <v>39</v>
      </c>
      <c r="B226" s="3" t="s">
        <v>43</v>
      </c>
      <c r="C226" s="3" t="s">
        <v>11</v>
      </c>
      <c r="D226" s="4">
        <v>52777</v>
      </c>
      <c r="E226" s="5">
        <v>1.9E-2</v>
      </c>
      <c r="F226" s="25"/>
    </row>
    <row r="227" spans="1:6" x14ac:dyDescent="0.35">
      <c r="A227" s="3" t="s">
        <v>39</v>
      </c>
      <c r="B227" s="3" t="s">
        <v>43</v>
      </c>
      <c r="C227" s="3" t="s">
        <v>12</v>
      </c>
      <c r="D227" s="4">
        <v>60436</v>
      </c>
      <c r="E227" s="5">
        <v>3.3000000000000002E-2</v>
      </c>
      <c r="F227" s="25"/>
    </row>
    <row r="228" spans="1:6" x14ac:dyDescent="0.35">
      <c r="A228" s="3" t="s">
        <v>39</v>
      </c>
      <c r="B228" s="3" t="s">
        <v>43</v>
      </c>
      <c r="C228" s="3" t="s">
        <v>13</v>
      </c>
      <c r="D228" s="4">
        <v>60504</v>
      </c>
      <c r="E228" s="5">
        <v>0.03</v>
      </c>
      <c r="F228" s="25"/>
    </row>
    <row r="229" spans="1:6" x14ac:dyDescent="0.35">
      <c r="A229" s="3" t="s">
        <v>39</v>
      </c>
      <c r="B229" s="3" t="s">
        <v>43</v>
      </c>
      <c r="C229" s="3" t="s">
        <v>14</v>
      </c>
      <c r="D229" s="4">
        <v>54668</v>
      </c>
      <c r="E229" s="5">
        <v>3.4000000000000002E-2</v>
      </c>
      <c r="F229" s="25"/>
    </row>
    <row r="230" spans="1:6" x14ac:dyDescent="0.35">
      <c r="A230" s="3" t="s">
        <v>39</v>
      </c>
      <c r="B230" s="3" t="s">
        <v>43</v>
      </c>
      <c r="C230" s="3" t="s">
        <v>15</v>
      </c>
      <c r="D230" s="4">
        <v>70936</v>
      </c>
      <c r="E230" s="5">
        <v>3.1E-2</v>
      </c>
      <c r="F230" s="25"/>
    </row>
    <row r="231" spans="1:6" x14ac:dyDescent="0.35">
      <c r="A231" s="3" t="s">
        <v>39</v>
      </c>
      <c r="B231" s="3" t="s">
        <v>43</v>
      </c>
      <c r="C231" s="3" t="s">
        <v>16</v>
      </c>
      <c r="D231" s="4">
        <v>60655</v>
      </c>
      <c r="E231" s="5">
        <v>2.3E-2</v>
      </c>
      <c r="F231" s="25"/>
    </row>
    <row r="232" spans="1:6" x14ac:dyDescent="0.35">
      <c r="A232" s="3" t="s">
        <v>39</v>
      </c>
      <c r="B232" s="3" t="s">
        <v>43</v>
      </c>
      <c r="C232" s="3" t="s">
        <v>17</v>
      </c>
      <c r="D232" s="4">
        <v>58964</v>
      </c>
      <c r="E232" s="5">
        <v>2.4E-2</v>
      </c>
      <c r="F232" s="25"/>
    </row>
    <row r="233" spans="1:6" x14ac:dyDescent="0.35">
      <c r="A233" s="3" t="s">
        <v>39</v>
      </c>
      <c r="B233" s="3" t="s">
        <v>44</v>
      </c>
      <c r="C233" s="3" t="s">
        <v>8</v>
      </c>
      <c r="D233" s="4">
        <v>77678</v>
      </c>
      <c r="E233" s="5">
        <v>1.4999999999999999E-2</v>
      </c>
      <c r="F233" s="25"/>
    </row>
    <row r="234" spans="1:6" x14ac:dyDescent="0.35">
      <c r="A234" s="3" t="s">
        <v>39</v>
      </c>
      <c r="B234" s="3" t="s">
        <v>44</v>
      </c>
      <c r="C234" s="3" t="s">
        <v>9</v>
      </c>
      <c r="D234" s="4">
        <v>86684</v>
      </c>
      <c r="E234" s="5">
        <v>0.02</v>
      </c>
      <c r="F234" s="25"/>
    </row>
    <row r="235" spans="1:6" x14ac:dyDescent="0.35">
      <c r="A235" s="3" t="s">
        <v>39</v>
      </c>
      <c r="B235" s="3" t="s">
        <v>44</v>
      </c>
      <c r="C235" s="3" t="s">
        <v>10</v>
      </c>
      <c r="D235" s="4">
        <v>83120</v>
      </c>
      <c r="E235" s="5">
        <v>1.7000000000000001E-2</v>
      </c>
      <c r="F235" s="25"/>
    </row>
    <row r="236" spans="1:6" x14ac:dyDescent="0.35">
      <c r="A236" s="3" t="s">
        <v>39</v>
      </c>
      <c r="B236" s="3" t="s">
        <v>44</v>
      </c>
      <c r="C236" s="3" t="s">
        <v>11</v>
      </c>
      <c r="D236" s="4">
        <v>75676</v>
      </c>
      <c r="E236" s="5">
        <v>8.0000000000000002E-3</v>
      </c>
      <c r="F236" s="25"/>
    </row>
    <row r="237" spans="1:6" x14ac:dyDescent="0.35">
      <c r="A237" s="3" t="s">
        <v>39</v>
      </c>
      <c r="B237" s="3" t="s">
        <v>44</v>
      </c>
      <c r="C237" s="3" t="s">
        <v>12</v>
      </c>
      <c r="D237" s="4">
        <v>87802</v>
      </c>
      <c r="E237" s="5">
        <v>2.1999999999999999E-2</v>
      </c>
      <c r="F237" s="25"/>
    </row>
    <row r="238" spans="1:6" x14ac:dyDescent="0.35">
      <c r="A238" s="3" t="s">
        <v>39</v>
      </c>
      <c r="B238" s="3" t="s">
        <v>44</v>
      </c>
      <c r="C238" s="3" t="s">
        <v>13</v>
      </c>
      <c r="D238" s="4">
        <v>87815</v>
      </c>
      <c r="E238" s="5">
        <v>0.02</v>
      </c>
      <c r="F238" s="25"/>
    </row>
    <row r="239" spans="1:6" x14ac:dyDescent="0.35">
      <c r="A239" s="3" t="s">
        <v>39</v>
      </c>
      <c r="B239" s="3" t="s">
        <v>44</v>
      </c>
      <c r="C239" s="3" t="s">
        <v>14</v>
      </c>
      <c r="D239" s="4">
        <v>79608</v>
      </c>
      <c r="E239" s="5">
        <v>2.4E-2</v>
      </c>
      <c r="F239" s="25"/>
    </row>
    <row r="240" spans="1:6" x14ac:dyDescent="0.35">
      <c r="A240" s="3" t="s">
        <v>39</v>
      </c>
      <c r="B240" s="3" t="s">
        <v>44</v>
      </c>
      <c r="C240" s="3" t="s">
        <v>15</v>
      </c>
      <c r="D240" s="4">
        <v>105933</v>
      </c>
      <c r="E240" s="5">
        <v>2.1000000000000001E-2</v>
      </c>
      <c r="F240" s="25"/>
    </row>
    <row r="241" spans="1:6" x14ac:dyDescent="0.35">
      <c r="A241" s="3" t="s">
        <v>39</v>
      </c>
      <c r="B241" s="3" t="s">
        <v>44</v>
      </c>
      <c r="C241" s="3" t="s">
        <v>16</v>
      </c>
      <c r="D241" s="4">
        <v>90870</v>
      </c>
      <c r="E241" s="5">
        <v>1.2999999999999999E-2</v>
      </c>
      <c r="F241" s="25"/>
    </row>
    <row r="242" spans="1:6" x14ac:dyDescent="0.35">
      <c r="A242" s="3" t="s">
        <v>39</v>
      </c>
      <c r="B242" s="3" t="s">
        <v>44</v>
      </c>
      <c r="C242" s="3" t="s">
        <v>17</v>
      </c>
      <c r="D242" s="4">
        <v>81478</v>
      </c>
      <c r="E242" s="5">
        <v>1.4E-2</v>
      </c>
      <c r="F242" s="25"/>
    </row>
    <row r="243" spans="1:6" x14ac:dyDescent="0.35">
      <c r="A243" s="3" t="s">
        <v>39</v>
      </c>
      <c r="B243" s="3" t="s">
        <v>45</v>
      </c>
      <c r="C243" s="3" t="s">
        <v>8</v>
      </c>
      <c r="D243" s="4">
        <v>39546</v>
      </c>
      <c r="E243" s="5">
        <v>3.7000000000000012E-2</v>
      </c>
      <c r="F243" s="25"/>
    </row>
    <row r="244" spans="1:6" x14ac:dyDescent="0.35">
      <c r="A244" s="3" t="s">
        <v>39</v>
      </c>
      <c r="B244" s="3" t="s">
        <v>45</v>
      </c>
      <c r="C244" s="3" t="s">
        <v>9</v>
      </c>
      <c r="D244" s="4">
        <v>47664</v>
      </c>
      <c r="E244" s="5">
        <v>4.2000000000000003E-2</v>
      </c>
      <c r="F244" s="25"/>
    </row>
    <row r="245" spans="1:6" x14ac:dyDescent="0.35">
      <c r="A245" s="3" t="s">
        <v>39</v>
      </c>
      <c r="B245" s="3" t="s">
        <v>45</v>
      </c>
      <c r="C245" s="3" t="s">
        <v>10</v>
      </c>
      <c r="D245" s="4">
        <v>43184</v>
      </c>
      <c r="E245" s="5">
        <v>3.9E-2</v>
      </c>
      <c r="F245" s="25"/>
    </row>
    <row r="246" spans="1:6" x14ac:dyDescent="0.35">
      <c r="A246" s="3" t="s">
        <v>39</v>
      </c>
      <c r="B246" s="3" t="s">
        <v>45</v>
      </c>
      <c r="C246" s="3" t="s">
        <v>11</v>
      </c>
      <c r="D246" s="4">
        <v>39236</v>
      </c>
      <c r="E246" s="5">
        <v>3.1E-2</v>
      </c>
      <c r="F246" s="25"/>
    </row>
    <row r="247" spans="1:6" x14ac:dyDescent="0.35">
      <c r="A247" s="3" t="s">
        <v>39</v>
      </c>
      <c r="B247" s="3" t="s">
        <v>45</v>
      </c>
      <c r="C247" s="3" t="s">
        <v>12</v>
      </c>
      <c r="D247" s="4">
        <v>46030</v>
      </c>
      <c r="E247" s="5">
        <v>4.3999999999999997E-2</v>
      </c>
      <c r="F247" s="25"/>
    </row>
    <row r="248" spans="1:6" x14ac:dyDescent="0.35">
      <c r="A248" s="3" t="s">
        <v>39</v>
      </c>
      <c r="B248" s="3" t="s">
        <v>45</v>
      </c>
      <c r="C248" s="3" t="s">
        <v>13</v>
      </c>
      <c r="D248" s="4">
        <v>45664</v>
      </c>
      <c r="E248" s="5">
        <v>4.2000000000000003E-2</v>
      </c>
      <c r="F248" s="25"/>
    </row>
    <row r="249" spans="1:6" x14ac:dyDescent="0.35">
      <c r="A249" s="3" t="s">
        <v>39</v>
      </c>
      <c r="B249" s="3" t="s">
        <v>45</v>
      </c>
      <c r="C249" s="3" t="s">
        <v>14</v>
      </c>
      <c r="D249" s="4">
        <v>42493</v>
      </c>
      <c r="E249" s="5">
        <v>4.5999999999999999E-2</v>
      </c>
      <c r="F249" s="25"/>
    </row>
    <row r="250" spans="1:6" x14ac:dyDescent="0.35">
      <c r="A250" s="3" t="s">
        <v>39</v>
      </c>
      <c r="B250" s="3" t="s">
        <v>45</v>
      </c>
      <c r="C250" s="3" t="s">
        <v>15</v>
      </c>
      <c r="D250" s="4">
        <v>52146</v>
      </c>
      <c r="E250" s="5">
        <v>4.2999999999999997E-2</v>
      </c>
      <c r="F250" s="25"/>
    </row>
    <row r="251" spans="1:6" x14ac:dyDescent="0.35">
      <c r="A251" s="3" t="s">
        <v>39</v>
      </c>
      <c r="B251" s="3" t="s">
        <v>45</v>
      </c>
      <c r="C251" s="3" t="s">
        <v>16</v>
      </c>
      <c r="D251" s="4">
        <v>46851</v>
      </c>
      <c r="E251" s="5">
        <v>3.5000000000000003E-2</v>
      </c>
      <c r="F251" s="25"/>
    </row>
    <row r="252" spans="1:6" x14ac:dyDescent="0.35">
      <c r="A252" s="3" t="s">
        <v>39</v>
      </c>
      <c r="B252" s="3" t="s">
        <v>45</v>
      </c>
      <c r="C252" s="3" t="s">
        <v>17</v>
      </c>
      <c r="D252" s="4">
        <v>43828</v>
      </c>
      <c r="E252" s="5">
        <v>3.5999999999999997E-2</v>
      </c>
      <c r="F252" s="25"/>
    </row>
    <row r="253" spans="1:6" x14ac:dyDescent="0.35">
      <c r="A253" s="3" t="s">
        <v>39</v>
      </c>
      <c r="B253" s="3" t="s">
        <v>46</v>
      </c>
      <c r="C253" s="3" t="s">
        <v>8</v>
      </c>
      <c r="D253" s="4">
        <v>55740</v>
      </c>
      <c r="E253" s="5">
        <v>1.2E-2</v>
      </c>
      <c r="F253" s="25"/>
    </row>
    <row r="254" spans="1:6" x14ac:dyDescent="0.35">
      <c r="A254" s="3" t="s">
        <v>39</v>
      </c>
      <c r="B254" s="3" t="s">
        <v>46</v>
      </c>
      <c r="C254" s="3" t="s">
        <v>9</v>
      </c>
      <c r="D254" s="4">
        <v>62183</v>
      </c>
      <c r="E254" s="5">
        <v>1.7000000000000001E-2</v>
      </c>
      <c r="F254" s="25"/>
    </row>
    <row r="255" spans="1:6" x14ac:dyDescent="0.35">
      <c r="A255" s="3" t="s">
        <v>39</v>
      </c>
      <c r="B255" s="3" t="s">
        <v>46</v>
      </c>
      <c r="C255" s="3" t="s">
        <v>10</v>
      </c>
      <c r="D255" s="4">
        <v>61757</v>
      </c>
      <c r="E255" s="5">
        <v>1.4E-2</v>
      </c>
      <c r="F255" s="25"/>
    </row>
    <row r="256" spans="1:6" x14ac:dyDescent="0.35">
      <c r="A256" s="3" t="s">
        <v>39</v>
      </c>
      <c r="B256" s="3" t="s">
        <v>46</v>
      </c>
      <c r="C256" s="3" t="s">
        <v>11</v>
      </c>
      <c r="D256" s="4">
        <v>55529</v>
      </c>
      <c r="E256" s="5">
        <v>5.0000000000000001E-3</v>
      </c>
      <c r="F256" s="25"/>
    </row>
    <row r="257" spans="1:6" x14ac:dyDescent="0.35">
      <c r="A257" s="3" t="s">
        <v>39</v>
      </c>
      <c r="B257" s="3" t="s">
        <v>46</v>
      </c>
      <c r="C257" s="3" t="s">
        <v>12</v>
      </c>
      <c r="D257" s="4">
        <v>64616</v>
      </c>
      <c r="E257" s="5">
        <v>1.9E-2</v>
      </c>
      <c r="F257" s="25"/>
    </row>
    <row r="258" spans="1:6" x14ac:dyDescent="0.35">
      <c r="A258" s="3" t="s">
        <v>39</v>
      </c>
      <c r="B258" s="3" t="s">
        <v>46</v>
      </c>
      <c r="C258" s="3" t="s">
        <v>13</v>
      </c>
      <c r="D258" s="4">
        <v>63396</v>
      </c>
      <c r="E258" s="5">
        <v>1.6E-2</v>
      </c>
      <c r="F258" s="25"/>
    </row>
    <row r="259" spans="1:6" x14ac:dyDescent="0.35">
      <c r="A259" s="3" t="s">
        <v>39</v>
      </c>
      <c r="B259" s="3" t="s">
        <v>46</v>
      </c>
      <c r="C259" s="3" t="s">
        <v>14</v>
      </c>
      <c r="D259" s="4">
        <v>57532</v>
      </c>
      <c r="E259" s="5">
        <v>0.02</v>
      </c>
      <c r="F259" s="25"/>
    </row>
    <row r="260" spans="1:6" x14ac:dyDescent="0.35">
      <c r="A260" s="3" t="s">
        <v>39</v>
      </c>
      <c r="B260" s="3" t="s">
        <v>46</v>
      </c>
      <c r="C260" s="3" t="s">
        <v>15</v>
      </c>
      <c r="D260" s="4">
        <v>73869</v>
      </c>
      <c r="E260" s="5">
        <v>1.7999999999999999E-2</v>
      </c>
      <c r="F260" s="25"/>
    </row>
    <row r="261" spans="1:6" x14ac:dyDescent="0.35">
      <c r="A261" s="3" t="s">
        <v>39</v>
      </c>
      <c r="B261" s="3" t="s">
        <v>46</v>
      </c>
      <c r="C261" s="3" t="s">
        <v>16</v>
      </c>
      <c r="D261" s="4">
        <v>64510</v>
      </c>
      <c r="E261" s="5">
        <v>0.01</v>
      </c>
      <c r="F261" s="25"/>
    </row>
    <row r="262" spans="1:6" x14ac:dyDescent="0.35">
      <c r="A262" s="3" t="s">
        <v>39</v>
      </c>
      <c r="B262" s="3" t="s">
        <v>46</v>
      </c>
      <c r="C262" s="3" t="s">
        <v>17</v>
      </c>
      <c r="D262" s="4">
        <v>58538</v>
      </c>
      <c r="E262" s="5">
        <v>1.0999999999999999E-2</v>
      </c>
      <c r="F262" s="25"/>
    </row>
    <row r="263" spans="1:6" x14ac:dyDescent="0.35">
      <c r="A263" s="3" t="s">
        <v>39</v>
      </c>
      <c r="B263" s="3" t="s">
        <v>47</v>
      </c>
      <c r="C263" s="3" t="s">
        <v>8</v>
      </c>
      <c r="D263" s="4">
        <v>88002</v>
      </c>
      <c r="E263" s="5">
        <v>1.2E-2</v>
      </c>
      <c r="F263" s="25"/>
    </row>
    <row r="264" spans="1:6" x14ac:dyDescent="0.35">
      <c r="A264" s="3" t="s">
        <v>39</v>
      </c>
      <c r="B264" s="3" t="s">
        <v>47</v>
      </c>
      <c r="C264" s="3" t="s">
        <v>9</v>
      </c>
      <c r="D264" s="4">
        <v>96865</v>
      </c>
      <c r="E264" s="5">
        <v>1.7000000000000001E-2</v>
      </c>
      <c r="F264" s="25"/>
    </row>
    <row r="265" spans="1:6" x14ac:dyDescent="0.35">
      <c r="A265" s="3" t="s">
        <v>39</v>
      </c>
      <c r="B265" s="3" t="s">
        <v>47</v>
      </c>
      <c r="C265" s="3" t="s">
        <v>10</v>
      </c>
      <c r="D265" s="4">
        <v>89588</v>
      </c>
      <c r="E265" s="5">
        <v>1.4E-2</v>
      </c>
      <c r="F265" s="25"/>
    </row>
    <row r="266" spans="1:6" x14ac:dyDescent="0.35">
      <c r="A266" s="3" t="s">
        <v>39</v>
      </c>
      <c r="B266" s="3" t="s">
        <v>47</v>
      </c>
      <c r="C266" s="3" t="s">
        <v>11</v>
      </c>
      <c r="D266" s="4">
        <v>85040</v>
      </c>
      <c r="E266" s="5">
        <v>6.0000000000000001E-3</v>
      </c>
      <c r="F266" s="25"/>
    </row>
    <row r="267" spans="1:6" x14ac:dyDescent="0.35">
      <c r="A267" s="3" t="s">
        <v>39</v>
      </c>
      <c r="B267" s="3" t="s">
        <v>47</v>
      </c>
      <c r="C267" s="3" t="s">
        <v>12</v>
      </c>
      <c r="D267" s="4">
        <v>94320</v>
      </c>
      <c r="E267" s="5">
        <v>1.9E-2</v>
      </c>
      <c r="F267" s="25"/>
    </row>
    <row r="268" spans="1:6" x14ac:dyDescent="0.35">
      <c r="A268" s="3" t="s">
        <v>39</v>
      </c>
      <c r="B268" s="3" t="s">
        <v>47</v>
      </c>
      <c r="C268" s="3" t="s">
        <v>13</v>
      </c>
      <c r="D268" s="4">
        <v>93858</v>
      </c>
      <c r="E268" s="5">
        <v>1.7000000000000001E-2</v>
      </c>
      <c r="F268" s="25"/>
    </row>
    <row r="269" spans="1:6" x14ac:dyDescent="0.35">
      <c r="A269" s="3" t="s">
        <v>39</v>
      </c>
      <c r="B269" s="3" t="s">
        <v>47</v>
      </c>
      <c r="C269" s="3" t="s">
        <v>14</v>
      </c>
      <c r="D269" s="4">
        <v>84722</v>
      </c>
      <c r="E269" s="5">
        <v>2.1000000000000001E-2</v>
      </c>
      <c r="F269" s="25"/>
    </row>
    <row r="270" spans="1:6" x14ac:dyDescent="0.35">
      <c r="A270" s="3" t="s">
        <v>39</v>
      </c>
      <c r="B270" s="3" t="s">
        <v>47</v>
      </c>
      <c r="C270" s="3" t="s">
        <v>15</v>
      </c>
      <c r="D270" s="4">
        <v>101602</v>
      </c>
      <c r="E270" s="5">
        <v>1.7999999999999999E-2</v>
      </c>
      <c r="F270" s="25"/>
    </row>
    <row r="271" spans="1:6" x14ac:dyDescent="0.35">
      <c r="A271" s="3" t="s">
        <v>39</v>
      </c>
      <c r="B271" s="3" t="s">
        <v>47</v>
      </c>
      <c r="C271" s="3" t="s">
        <v>16</v>
      </c>
      <c r="D271" s="4">
        <v>93056</v>
      </c>
      <c r="E271" s="5">
        <v>0.01</v>
      </c>
      <c r="F271" s="25"/>
    </row>
    <row r="272" spans="1:6" x14ac:dyDescent="0.35">
      <c r="A272" s="3" t="s">
        <v>39</v>
      </c>
      <c r="B272" s="3" t="s">
        <v>47</v>
      </c>
      <c r="C272" s="3" t="s">
        <v>17</v>
      </c>
      <c r="D272" s="4">
        <v>85819</v>
      </c>
      <c r="E272" s="5">
        <v>1.0999999999999999E-2</v>
      </c>
      <c r="F272" s="25"/>
    </row>
    <row r="273" spans="1:6" x14ac:dyDescent="0.35">
      <c r="A273" s="3" t="s">
        <v>39</v>
      </c>
      <c r="B273" s="3" t="s">
        <v>48</v>
      </c>
      <c r="C273" s="3" t="s">
        <v>8</v>
      </c>
      <c r="D273" s="4">
        <v>74055</v>
      </c>
      <c r="E273" s="5">
        <v>-1.4999999999999999E-2</v>
      </c>
      <c r="F273" s="25"/>
    </row>
    <row r="274" spans="1:6" x14ac:dyDescent="0.35">
      <c r="A274" s="3" t="s">
        <v>39</v>
      </c>
      <c r="B274" s="3" t="s">
        <v>48</v>
      </c>
      <c r="C274" s="3" t="s">
        <v>9</v>
      </c>
      <c r="D274" s="4">
        <v>84405</v>
      </c>
      <c r="E274" s="5">
        <v>-1.0999999999999999E-2</v>
      </c>
      <c r="F274" s="25"/>
    </row>
    <row r="275" spans="1:6" x14ac:dyDescent="0.35">
      <c r="A275" s="3" t="s">
        <v>39</v>
      </c>
      <c r="B275" s="3" t="s">
        <v>48</v>
      </c>
      <c r="C275" s="3" t="s">
        <v>10</v>
      </c>
      <c r="D275" s="4">
        <v>78439</v>
      </c>
      <c r="E275" s="5">
        <v>-1.4E-2</v>
      </c>
      <c r="F275" s="25"/>
    </row>
    <row r="276" spans="1:6" x14ac:dyDescent="0.35">
      <c r="A276" s="3" t="s">
        <v>39</v>
      </c>
      <c r="B276" s="3" t="s">
        <v>48</v>
      </c>
      <c r="C276" s="3" t="s">
        <v>11</v>
      </c>
      <c r="D276" s="4">
        <v>73711</v>
      </c>
      <c r="E276" s="5">
        <v>-2.1999999999999999E-2</v>
      </c>
      <c r="F276" s="25"/>
    </row>
    <row r="277" spans="1:6" x14ac:dyDescent="0.35">
      <c r="A277" s="3" t="s">
        <v>39</v>
      </c>
      <c r="B277" s="3" t="s">
        <v>48</v>
      </c>
      <c r="C277" s="3" t="s">
        <v>12</v>
      </c>
      <c r="D277" s="4">
        <v>85094</v>
      </c>
      <c r="E277" s="5">
        <v>-9.0000000000000011E-3</v>
      </c>
      <c r="F277" s="25"/>
    </row>
    <row r="278" spans="1:6" x14ac:dyDescent="0.35">
      <c r="A278" s="3" t="s">
        <v>39</v>
      </c>
      <c r="B278" s="3" t="s">
        <v>48</v>
      </c>
      <c r="C278" s="3" t="s">
        <v>13</v>
      </c>
      <c r="D278" s="4">
        <v>87025</v>
      </c>
      <c r="E278" s="5">
        <v>-1.0999999999999999E-2</v>
      </c>
      <c r="F278" s="25"/>
    </row>
    <row r="279" spans="1:6" x14ac:dyDescent="0.35">
      <c r="A279" s="3" t="s">
        <v>39</v>
      </c>
      <c r="B279" s="3" t="s">
        <v>48</v>
      </c>
      <c r="C279" s="3" t="s">
        <v>14</v>
      </c>
      <c r="D279" s="4">
        <v>76597</v>
      </c>
      <c r="E279" s="5">
        <v>-6.9999999999999993E-3</v>
      </c>
      <c r="F279" s="25"/>
    </row>
    <row r="280" spans="1:6" x14ac:dyDescent="0.35">
      <c r="A280" s="3" t="s">
        <v>39</v>
      </c>
      <c r="B280" s="3" t="s">
        <v>48</v>
      </c>
      <c r="C280" s="3" t="s">
        <v>15</v>
      </c>
      <c r="D280" s="4">
        <v>104708</v>
      </c>
      <c r="E280" s="5">
        <v>-0.01</v>
      </c>
      <c r="F280" s="25"/>
    </row>
    <row r="281" spans="1:6" x14ac:dyDescent="0.35">
      <c r="A281" s="3" t="s">
        <v>39</v>
      </c>
      <c r="B281" s="3" t="s">
        <v>48</v>
      </c>
      <c r="C281" s="3" t="s">
        <v>16</v>
      </c>
      <c r="D281" s="4">
        <v>85656</v>
      </c>
      <c r="E281" s="5">
        <v>-1.7999999999999999E-2</v>
      </c>
      <c r="F281" s="25"/>
    </row>
    <row r="282" spans="1:6" x14ac:dyDescent="0.35">
      <c r="A282" s="3" t="s">
        <v>39</v>
      </c>
      <c r="B282" s="3" t="s">
        <v>48</v>
      </c>
      <c r="C282" s="3" t="s">
        <v>17</v>
      </c>
      <c r="D282" s="4">
        <v>85167</v>
      </c>
      <c r="E282" s="5">
        <v>-1.7000000000000001E-2</v>
      </c>
      <c r="F282" s="25"/>
    </row>
    <row r="283" spans="1:6" x14ac:dyDescent="0.35">
      <c r="A283" s="3" t="s">
        <v>39</v>
      </c>
      <c r="B283" s="3" t="s">
        <v>49</v>
      </c>
      <c r="C283" s="3" t="s">
        <v>8</v>
      </c>
      <c r="D283" s="4">
        <v>75257</v>
      </c>
      <c r="E283" s="5">
        <v>1E-3</v>
      </c>
      <c r="F283" s="25"/>
    </row>
    <row r="284" spans="1:6" x14ac:dyDescent="0.35">
      <c r="A284" s="3" t="s">
        <v>39</v>
      </c>
      <c r="B284" s="3" t="s">
        <v>49</v>
      </c>
      <c r="C284" s="3" t="s">
        <v>9</v>
      </c>
      <c r="D284" s="4">
        <v>80910</v>
      </c>
      <c r="E284" s="5">
        <v>6.0000000000000001E-3</v>
      </c>
      <c r="F284" s="25"/>
    </row>
    <row r="285" spans="1:6" x14ac:dyDescent="0.35">
      <c r="A285" s="3" t="s">
        <v>39</v>
      </c>
      <c r="B285" s="3" t="s">
        <v>49</v>
      </c>
      <c r="C285" s="3" t="s">
        <v>10</v>
      </c>
      <c r="D285" s="4">
        <v>73586</v>
      </c>
      <c r="E285" s="5">
        <v>3.0000000000000001E-3</v>
      </c>
      <c r="F285" s="25"/>
    </row>
    <row r="286" spans="1:6" x14ac:dyDescent="0.35">
      <c r="A286" s="3" t="s">
        <v>39</v>
      </c>
      <c r="B286" s="3" t="s">
        <v>49</v>
      </c>
      <c r="C286" s="3" t="s">
        <v>11</v>
      </c>
      <c r="D286" s="4">
        <v>78940</v>
      </c>
      <c r="E286" s="5">
        <v>-5.0000000000000001E-3</v>
      </c>
      <c r="F286" s="25"/>
    </row>
    <row r="287" spans="1:6" x14ac:dyDescent="0.35">
      <c r="A287" s="3" t="s">
        <v>39</v>
      </c>
      <c r="B287" s="3" t="s">
        <v>49</v>
      </c>
      <c r="C287" s="3" t="s">
        <v>12</v>
      </c>
      <c r="D287" s="4">
        <v>81916</v>
      </c>
      <c r="E287" s="5">
        <v>8.0000000000000002E-3</v>
      </c>
      <c r="F287" s="25"/>
    </row>
    <row r="288" spans="1:6" x14ac:dyDescent="0.35">
      <c r="A288" s="3" t="s">
        <v>39</v>
      </c>
      <c r="B288" s="3" t="s">
        <v>49</v>
      </c>
      <c r="C288" s="3" t="s">
        <v>13</v>
      </c>
      <c r="D288" s="4">
        <v>85287</v>
      </c>
      <c r="E288" s="5">
        <v>6.0000000000000001E-3</v>
      </c>
      <c r="F288" s="25"/>
    </row>
    <row r="289" spans="1:6" x14ac:dyDescent="0.35">
      <c r="A289" s="3" t="s">
        <v>39</v>
      </c>
      <c r="B289" s="3" t="s">
        <v>49</v>
      </c>
      <c r="C289" s="3" t="s">
        <v>14</v>
      </c>
      <c r="D289" s="4">
        <v>73547</v>
      </c>
      <c r="E289" s="5">
        <v>0.01</v>
      </c>
      <c r="F289" s="25"/>
    </row>
    <row r="290" spans="1:6" x14ac:dyDescent="0.35">
      <c r="A290" s="3" t="s">
        <v>39</v>
      </c>
      <c r="B290" s="3" t="s">
        <v>49</v>
      </c>
      <c r="C290" s="3" t="s">
        <v>15</v>
      </c>
      <c r="D290" s="4">
        <v>96836</v>
      </c>
      <c r="E290" s="5">
        <v>6.9999999999999993E-3</v>
      </c>
      <c r="F290" s="25"/>
    </row>
    <row r="291" spans="1:6" x14ac:dyDescent="0.35">
      <c r="A291" s="3" t="s">
        <v>39</v>
      </c>
      <c r="B291" s="3" t="s">
        <v>49</v>
      </c>
      <c r="C291" s="3" t="s">
        <v>16</v>
      </c>
      <c r="D291" s="4">
        <v>87374</v>
      </c>
      <c r="E291" s="5">
        <v>-1E-3</v>
      </c>
      <c r="F291" s="25"/>
    </row>
    <row r="292" spans="1:6" x14ac:dyDescent="0.35">
      <c r="A292" s="3" t="s">
        <v>39</v>
      </c>
      <c r="B292" s="3" t="s">
        <v>49</v>
      </c>
      <c r="C292" s="3" t="s">
        <v>17</v>
      </c>
      <c r="D292" s="4">
        <v>86231</v>
      </c>
      <c r="E292" s="5">
        <v>0</v>
      </c>
      <c r="F292" s="25"/>
    </row>
    <row r="293" spans="1:6" x14ac:dyDescent="0.35">
      <c r="A293" s="3" t="s">
        <v>39</v>
      </c>
      <c r="B293" s="3" t="s">
        <v>50</v>
      </c>
      <c r="C293" s="3" t="s">
        <v>8</v>
      </c>
      <c r="D293" s="4">
        <v>73745</v>
      </c>
      <c r="E293" s="5">
        <v>1.6E-2</v>
      </c>
      <c r="F293" s="25"/>
    </row>
    <row r="294" spans="1:6" x14ac:dyDescent="0.35">
      <c r="A294" s="3" t="s">
        <v>39</v>
      </c>
      <c r="B294" s="3" t="s">
        <v>50</v>
      </c>
      <c r="C294" s="3" t="s">
        <v>9</v>
      </c>
      <c r="D294" s="4">
        <v>77910</v>
      </c>
      <c r="E294" s="5">
        <v>2.1000000000000001E-2</v>
      </c>
      <c r="F294" s="25"/>
    </row>
    <row r="295" spans="1:6" x14ac:dyDescent="0.35">
      <c r="A295" s="3" t="s">
        <v>39</v>
      </c>
      <c r="B295" s="3" t="s">
        <v>50</v>
      </c>
      <c r="C295" s="3" t="s">
        <v>10</v>
      </c>
      <c r="D295" s="4">
        <v>76274</v>
      </c>
      <c r="E295" s="5">
        <v>1.7999999999999999E-2</v>
      </c>
      <c r="F295" s="25"/>
    </row>
    <row r="296" spans="1:6" x14ac:dyDescent="0.35">
      <c r="A296" s="3" t="s">
        <v>39</v>
      </c>
      <c r="B296" s="3" t="s">
        <v>50</v>
      </c>
      <c r="C296" s="3" t="s">
        <v>11</v>
      </c>
      <c r="D296" s="4">
        <v>73459</v>
      </c>
      <c r="E296" s="5">
        <v>9.0000000000000011E-3</v>
      </c>
      <c r="F296" s="25"/>
    </row>
    <row r="297" spans="1:6" x14ac:dyDescent="0.35">
      <c r="A297" s="3" t="s">
        <v>39</v>
      </c>
      <c r="B297" s="3" t="s">
        <v>50</v>
      </c>
      <c r="C297" s="3" t="s">
        <v>12</v>
      </c>
      <c r="D297" s="4">
        <v>77747</v>
      </c>
      <c r="E297" s="5">
        <v>2.3E-2</v>
      </c>
      <c r="F297" s="25"/>
    </row>
    <row r="298" spans="1:6" x14ac:dyDescent="0.35">
      <c r="A298" s="3" t="s">
        <v>39</v>
      </c>
      <c r="B298" s="3" t="s">
        <v>50</v>
      </c>
      <c r="C298" s="3" t="s">
        <v>13</v>
      </c>
      <c r="D298" s="4">
        <v>82947</v>
      </c>
      <c r="E298" s="5">
        <v>0.02</v>
      </c>
      <c r="F298" s="25"/>
    </row>
    <row r="299" spans="1:6" x14ac:dyDescent="0.35">
      <c r="A299" s="3" t="s">
        <v>39</v>
      </c>
      <c r="B299" s="3" t="s">
        <v>50</v>
      </c>
      <c r="C299" s="3" t="s">
        <v>14</v>
      </c>
      <c r="D299" s="4">
        <v>71239</v>
      </c>
      <c r="E299" s="5">
        <v>2.4E-2</v>
      </c>
      <c r="F299" s="25"/>
    </row>
    <row r="300" spans="1:6" x14ac:dyDescent="0.35">
      <c r="A300" s="3" t="s">
        <v>39</v>
      </c>
      <c r="B300" s="3" t="s">
        <v>50</v>
      </c>
      <c r="C300" s="3" t="s">
        <v>15</v>
      </c>
      <c r="D300" s="4">
        <v>90445</v>
      </c>
      <c r="E300" s="5">
        <v>2.1000000000000001E-2</v>
      </c>
      <c r="F300" s="25"/>
    </row>
    <row r="301" spans="1:6" x14ac:dyDescent="0.35">
      <c r="A301" s="3" t="s">
        <v>39</v>
      </c>
      <c r="B301" s="3" t="s">
        <v>50</v>
      </c>
      <c r="C301" s="3" t="s">
        <v>16</v>
      </c>
      <c r="D301" s="4">
        <v>80660</v>
      </c>
      <c r="E301" s="5">
        <v>1.2999999999999999E-2</v>
      </c>
      <c r="F301" s="25"/>
    </row>
    <row r="302" spans="1:6" x14ac:dyDescent="0.35">
      <c r="A302" s="3" t="s">
        <v>39</v>
      </c>
      <c r="B302" s="3" t="s">
        <v>50</v>
      </c>
      <c r="C302" s="3" t="s">
        <v>17</v>
      </c>
      <c r="D302" s="4">
        <v>79502</v>
      </c>
      <c r="E302" s="5">
        <v>1.4E-2</v>
      </c>
      <c r="F302" s="25"/>
    </row>
    <row r="303" spans="1:6" x14ac:dyDescent="0.35">
      <c r="A303" s="3" t="s">
        <v>39</v>
      </c>
      <c r="B303" s="3" t="s">
        <v>51</v>
      </c>
      <c r="C303" s="3" t="s">
        <v>8</v>
      </c>
      <c r="D303" s="4">
        <v>44407</v>
      </c>
      <c r="E303" s="5">
        <v>2.8000000000000001E-2</v>
      </c>
      <c r="F303" s="25"/>
    </row>
    <row r="304" spans="1:6" x14ac:dyDescent="0.35">
      <c r="A304" s="3" t="s">
        <v>39</v>
      </c>
      <c r="B304" s="3" t="s">
        <v>51</v>
      </c>
      <c r="C304" s="3" t="s">
        <v>9</v>
      </c>
      <c r="D304" s="4">
        <v>53373</v>
      </c>
      <c r="E304" s="5">
        <v>3.3000000000000002E-2</v>
      </c>
      <c r="F304" s="25"/>
    </row>
    <row r="305" spans="1:6" x14ac:dyDescent="0.35">
      <c r="A305" s="3" t="s">
        <v>39</v>
      </c>
      <c r="B305" s="3" t="s">
        <v>51</v>
      </c>
      <c r="C305" s="3" t="s">
        <v>10</v>
      </c>
      <c r="D305" s="4">
        <v>48457</v>
      </c>
      <c r="E305" s="5">
        <v>0.03</v>
      </c>
      <c r="F305" s="25"/>
    </row>
    <row r="306" spans="1:6" x14ac:dyDescent="0.35">
      <c r="A306" s="3" t="s">
        <v>39</v>
      </c>
      <c r="B306" s="3" t="s">
        <v>51</v>
      </c>
      <c r="C306" s="3" t="s">
        <v>11</v>
      </c>
      <c r="D306" s="4">
        <v>45443</v>
      </c>
      <c r="E306" s="5">
        <v>2.1000000000000001E-2</v>
      </c>
      <c r="F306" s="25"/>
    </row>
    <row r="307" spans="1:6" x14ac:dyDescent="0.35">
      <c r="A307" s="3" t="s">
        <v>39</v>
      </c>
      <c r="B307" s="3" t="s">
        <v>51</v>
      </c>
      <c r="C307" s="3" t="s">
        <v>12</v>
      </c>
      <c r="D307" s="4">
        <v>51492</v>
      </c>
      <c r="E307" s="5">
        <v>3.5000000000000003E-2</v>
      </c>
      <c r="F307" s="25"/>
    </row>
    <row r="308" spans="1:6" x14ac:dyDescent="0.35">
      <c r="A308" s="3" t="s">
        <v>39</v>
      </c>
      <c r="B308" s="3" t="s">
        <v>51</v>
      </c>
      <c r="C308" s="3" t="s">
        <v>13</v>
      </c>
      <c r="D308" s="4">
        <v>53323</v>
      </c>
      <c r="E308" s="5">
        <v>3.3000000000000002E-2</v>
      </c>
      <c r="F308" s="25"/>
    </row>
    <row r="309" spans="1:6" x14ac:dyDescent="0.35">
      <c r="A309" s="3" t="s">
        <v>39</v>
      </c>
      <c r="B309" s="3" t="s">
        <v>51</v>
      </c>
      <c r="C309" s="3" t="s">
        <v>14</v>
      </c>
      <c r="D309" s="4">
        <v>46192</v>
      </c>
      <c r="E309" s="5">
        <v>3.7000000000000012E-2</v>
      </c>
      <c r="F309" s="25"/>
    </row>
    <row r="310" spans="1:6" x14ac:dyDescent="0.35">
      <c r="A310" s="3" t="s">
        <v>39</v>
      </c>
      <c r="B310" s="3" t="s">
        <v>51</v>
      </c>
      <c r="C310" s="3" t="s">
        <v>15</v>
      </c>
      <c r="D310" s="4">
        <v>60824</v>
      </c>
      <c r="E310" s="5">
        <v>3.4000000000000002E-2</v>
      </c>
      <c r="F310" s="25"/>
    </row>
    <row r="311" spans="1:6" x14ac:dyDescent="0.35">
      <c r="A311" s="3" t="s">
        <v>39</v>
      </c>
      <c r="B311" s="3" t="s">
        <v>51</v>
      </c>
      <c r="C311" s="3" t="s">
        <v>16</v>
      </c>
      <c r="D311" s="4">
        <v>52464</v>
      </c>
      <c r="E311" s="5">
        <v>2.5999999999999999E-2</v>
      </c>
      <c r="F311" s="25"/>
    </row>
    <row r="312" spans="1:6" x14ac:dyDescent="0.35">
      <c r="A312" s="3" t="s">
        <v>39</v>
      </c>
      <c r="B312" s="3" t="s">
        <v>51</v>
      </c>
      <c r="C312" s="3" t="s">
        <v>17</v>
      </c>
      <c r="D312" s="4">
        <v>51329</v>
      </c>
      <c r="E312" s="5">
        <v>2.7E-2</v>
      </c>
      <c r="F312" s="25"/>
    </row>
    <row r="313" spans="1:6" x14ac:dyDescent="0.35">
      <c r="A313" s="3" t="s">
        <v>52</v>
      </c>
      <c r="B313" s="3" t="s">
        <v>53</v>
      </c>
      <c r="C313" s="3" t="s">
        <v>8</v>
      </c>
      <c r="D313" s="4">
        <v>34606</v>
      </c>
      <c r="E313" s="5">
        <v>4.9000000000000002E-2</v>
      </c>
      <c r="F313" s="25"/>
    </row>
    <row r="314" spans="1:6" x14ac:dyDescent="0.35">
      <c r="A314" s="3" t="s">
        <v>52</v>
      </c>
      <c r="B314" s="3" t="s">
        <v>53</v>
      </c>
      <c r="C314" s="3" t="s">
        <v>9</v>
      </c>
      <c r="D314" s="4">
        <v>44393</v>
      </c>
      <c r="E314" s="5">
        <v>5.4000000000000013E-2</v>
      </c>
      <c r="F314" s="25"/>
    </row>
    <row r="315" spans="1:6" x14ac:dyDescent="0.35">
      <c r="A315" s="3" t="s">
        <v>52</v>
      </c>
      <c r="B315" s="3" t="s">
        <v>53</v>
      </c>
      <c r="C315" s="3" t="s">
        <v>10</v>
      </c>
      <c r="D315" s="4">
        <v>38873</v>
      </c>
      <c r="E315" s="5">
        <v>5.0999999999999997E-2</v>
      </c>
      <c r="F315" s="25"/>
    </row>
    <row r="316" spans="1:6" x14ac:dyDescent="0.35">
      <c r="A316" s="3" t="s">
        <v>52</v>
      </c>
      <c r="B316" s="3" t="s">
        <v>53</v>
      </c>
      <c r="C316" s="3" t="s">
        <v>11</v>
      </c>
      <c r="D316" s="4">
        <v>36284</v>
      </c>
      <c r="E316" s="5">
        <v>4.2999999999999997E-2</v>
      </c>
      <c r="F316" s="25"/>
    </row>
    <row r="317" spans="1:6" x14ac:dyDescent="0.35">
      <c r="A317" s="3" t="s">
        <v>52</v>
      </c>
      <c r="B317" s="3" t="s">
        <v>53</v>
      </c>
      <c r="C317" s="3" t="s">
        <v>12</v>
      </c>
      <c r="D317" s="4">
        <v>41128</v>
      </c>
      <c r="E317" s="5">
        <v>5.7000000000000002E-2</v>
      </c>
      <c r="F317" s="25"/>
    </row>
    <row r="318" spans="1:6" x14ac:dyDescent="0.35">
      <c r="A318" s="3" t="s">
        <v>52</v>
      </c>
      <c r="B318" s="3" t="s">
        <v>53</v>
      </c>
      <c r="C318" s="3" t="s">
        <v>13</v>
      </c>
      <c r="D318" s="4">
        <v>41829</v>
      </c>
      <c r="E318" s="5">
        <v>5.4000000000000013E-2</v>
      </c>
      <c r="F318" s="25"/>
    </row>
    <row r="319" spans="1:6" x14ac:dyDescent="0.35">
      <c r="A319" s="3" t="s">
        <v>52</v>
      </c>
      <c r="B319" s="3" t="s">
        <v>53</v>
      </c>
      <c r="C319" s="3" t="s">
        <v>14</v>
      </c>
      <c r="D319" s="4">
        <v>37347</v>
      </c>
      <c r="E319" s="5">
        <v>5.8000000000000003E-2</v>
      </c>
      <c r="F319" s="25"/>
    </row>
    <row r="320" spans="1:6" x14ac:dyDescent="0.35">
      <c r="A320" s="3" t="s">
        <v>52</v>
      </c>
      <c r="B320" s="3" t="s">
        <v>53</v>
      </c>
      <c r="C320" s="3" t="s">
        <v>15</v>
      </c>
      <c r="D320" s="4">
        <v>52538</v>
      </c>
      <c r="E320" s="5">
        <v>5.5E-2</v>
      </c>
      <c r="F320" s="25"/>
    </row>
    <row r="321" spans="1:6" x14ac:dyDescent="0.35">
      <c r="A321" s="3" t="s">
        <v>52</v>
      </c>
      <c r="B321" s="3" t="s">
        <v>53</v>
      </c>
      <c r="C321" s="3" t="s">
        <v>16</v>
      </c>
      <c r="D321" s="4">
        <v>48141</v>
      </c>
      <c r="E321" s="5">
        <v>4.7E-2</v>
      </c>
      <c r="F321" s="25"/>
    </row>
    <row r="322" spans="1:6" x14ac:dyDescent="0.35">
      <c r="A322" s="3" t="s">
        <v>52</v>
      </c>
      <c r="B322" s="3" t="s">
        <v>53</v>
      </c>
      <c r="C322" s="3" t="s">
        <v>17</v>
      </c>
      <c r="D322" s="4">
        <v>49425</v>
      </c>
      <c r="E322" s="5">
        <v>4.8000000000000001E-2</v>
      </c>
      <c r="F322" s="25"/>
    </row>
    <row r="323" spans="1:6" x14ac:dyDescent="0.35">
      <c r="A323" s="3" t="s">
        <v>52</v>
      </c>
      <c r="B323" s="3" t="s">
        <v>54</v>
      </c>
      <c r="C323" s="3" t="s">
        <v>8</v>
      </c>
      <c r="D323" s="4">
        <v>75254</v>
      </c>
      <c r="E323" s="5">
        <v>2.1000000000000001E-2</v>
      </c>
      <c r="F323" s="25"/>
    </row>
    <row r="324" spans="1:6" x14ac:dyDescent="0.35">
      <c r="A324" s="3" t="s">
        <v>52</v>
      </c>
      <c r="B324" s="3" t="s">
        <v>54</v>
      </c>
      <c r="C324" s="3" t="s">
        <v>9</v>
      </c>
      <c r="D324" s="4">
        <v>81968</v>
      </c>
      <c r="E324" s="5">
        <v>2.5999999999999999E-2</v>
      </c>
      <c r="F324" s="25"/>
    </row>
    <row r="325" spans="1:6" x14ac:dyDescent="0.35">
      <c r="A325" s="3" t="s">
        <v>52</v>
      </c>
      <c r="B325" s="3" t="s">
        <v>54</v>
      </c>
      <c r="C325" s="3" t="s">
        <v>10</v>
      </c>
      <c r="D325" s="4">
        <v>76809</v>
      </c>
      <c r="E325" s="5">
        <v>2.3E-2</v>
      </c>
      <c r="F325" s="25"/>
    </row>
    <row r="326" spans="1:6" x14ac:dyDescent="0.35">
      <c r="A326" s="3" t="s">
        <v>52</v>
      </c>
      <c r="B326" s="3" t="s">
        <v>54</v>
      </c>
      <c r="C326" s="3" t="s">
        <v>11</v>
      </c>
      <c r="D326" s="4">
        <v>74888</v>
      </c>
      <c r="E326" s="5">
        <v>1.4999999999999999E-2</v>
      </c>
      <c r="F326" s="25"/>
    </row>
    <row r="327" spans="1:6" x14ac:dyDescent="0.35">
      <c r="A327" s="3" t="s">
        <v>52</v>
      </c>
      <c r="B327" s="3" t="s">
        <v>54</v>
      </c>
      <c r="C327" s="3" t="s">
        <v>12</v>
      </c>
      <c r="D327" s="4">
        <v>81205</v>
      </c>
      <c r="E327" s="5">
        <v>2.8000000000000001E-2</v>
      </c>
      <c r="F327" s="25"/>
    </row>
    <row r="328" spans="1:6" x14ac:dyDescent="0.35">
      <c r="A328" s="3" t="s">
        <v>52</v>
      </c>
      <c r="B328" s="3" t="s">
        <v>54</v>
      </c>
      <c r="C328" s="3" t="s">
        <v>13</v>
      </c>
      <c r="D328" s="4">
        <v>83166</v>
      </c>
      <c r="E328" s="5">
        <v>2.5999999999999999E-2</v>
      </c>
      <c r="F328" s="25"/>
    </row>
    <row r="329" spans="1:6" x14ac:dyDescent="0.35">
      <c r="A329" s="3" t="s">
        <v>52</v>
      </c>
      <c r="B329" s="3" t="s">
        <v>54</v>
      </c>
      <c r="C329" s="3" t="s">
        <v>14</v>
      </c>
      <c r="D329" s="4">
        <v>76035</v>
      </c>
      <c r="E329" s="5">
        <v>0.03</v>
      </c>
      <c r="F329" s="25"/>
    </row>
    <row r="330" spans="1:6" x14ac:dyDescent="0.35">
      <c r="A330" s="3" t="s">
        <v>52</v>
      </c>
      <c r="B330" s="3" t="s">
        <v>54</v>
      </c>
      <c r="C330" s="3" t="s">
        <v>15</v>
      </c>
      <c r="D330" s="4">
        <v>96895</v>
      </c>
      <c r="E330" s="5">
        <v>2.7E-2</v>
      </c>
      <c r="F330" s="25"/>
    </row>
    <row r="331" spans="1:6" x14ac:dyDescent="0.35">
      <c r="A331" s="3" t="s">
        <v>52</v>
      </c>
      <c r="B331" s="3" t="s">
        <v>54</v>
      </c>
      <c r="C331" s="3" t="s">
        <v>16</v>
      </c>
      <c r="D331" s="4">
        <v>82921</v>
      </c>
      <c r="E331" s="5">
        <v>1.9E-2</v>
      </c>
      <c r="F331" s="25"/>
    </row>
    <row r="332" spans="1:6" x14ac:dyDescent="0.35">
      <c r="A332" s="3" t="s">
        <v>52</v>
      </c>
      <c r="B332" s="3" t="s">
        <v>54</v>
      </c>
      <c r="C332" s="3" t="s">
        <v>17</v>
      </c>
      <c r="D332" s="4">
        <v>80788</v>
      </c>
      <c r="E332" s="5">
        <v>0.02</v>
      </c>
      <c r="F332" s="25"/>
    </row>
    <row r="333" spans="1:6" x14ac:dyDescent="0.35">
      <c r="A333" s="3" t="s">
        <v>52</v>
      </c>
      <c r="B333" s="3" t="s">
        <v>55</v>
      </c>
      <c r="C333" s="3" t="s">
        <v>8</v>
      </c>
      <c r="D333" s="4">
        <v>58936</v>
      </c>
      <c r="E333" s="5">
        <v>6.0000000000000001E-3</v>
      </c>
      <c r="F333" s="25"/>
    </row>
    <row r="334" spans="1:6" x14ac:dyDescent="0.35">
      <c r="A334" s="3" t="s">
        <v>52</v>
      </c>
      <c r="B334" s="3" t="s">
        <v>55</v>
      </c>
      <c r="C334" s="3" t="s">
        <v>9</v>
      </c>
      <c r="D334" s="4">
        <v>63797</v>
      </c>
      <c r="E334" s="5">
        <v>1.0999999999999999E-2</v>
      </c>
      <c r="F334" s="25"/>
    </row>
    <row r="335" spans="1:6" x14ac:dyDescent="0.35">
      <c r="A335" s="3" t="s">
        <v>52</v>
      </c>
      <c r="B335" s="3" t="s">
        <v>55</v>
      </c>
      <c r="C335" s="3" t="s">
        <v>10</v>
      </c>
      <c r="D335" s="4">
        <v>64188</v>
      </c>
      <c r="E335" s="5">
        <v>8.0000000000000002E-3</v>
      </c>
      <c r="F335" s="25"/>
    </row>
    <row r="336" spans="1:6" x14ac:dyDescent="0.35">
      <c r="A336" s="3" t="s">
        <v>52</v>
      </c>
      <c r="B336" s="3" t="s">
        <v>55</v>
      </c>
      <c r="C336" s="3" t="s">
        <v>11</v>
      </c>
      <c r="D336" s="4">
        <v>65068</v>
      </c>
      <c r="E336" s="5">
        <v>0</v>
      </c>
      <c r="F336" s="25"/>
    </row>
    <row r="337" spans="1:6" x14ac:dyDescent="0.35">
      <c r="A337" s="3" t="s">
        <v>52</v>
      </c>
      <c r="B337" s="3" t="s">
        <v>55</v>
      </c>
      <c r="C337" s="3" t="s">
        <v>12</v>
      </c>
      <c r="D337" s="4">
        <v>65567</v>
      </c>
      <c r="E337" s="5">
        <v>1.2999999999999999E-2</v>
      </c>
      <c r="F337" s="25"/>
    </row>
    <row r="338" spans="1:6" x14ac:dyDescent="0.35">
      <c r="A338" s="3" t="s">
        <v>52</v>
      </c>
      <c r="B338" s="3" t="s">
        <v>55</v>
      </c>
      <c r="C338" s="3" t="s">
        <v>13</v>
      </c>
      <c r="D338" s="4">
        <v>74186</v>
      </c>
      <c r="E338" s="5">
        <v>1.0999999999999999E-2</v>
      </c>
      <c r="F338" s="25"/>
    </row>
    <row r="339" spans="1:6" x14ac:dyDescent="0.35">
      <c r="A339" s="3" t="s">
        <v>52</v>
      </c>
      <c r="B339" s="3" t="s">
        <v>55</v>
      </c>
      <c r="C339" s="3" t="s">
        <v>14</v>
      </c>
      <c r="D339" s="4">
        <v>62078</v>
      </c>
      <c r="E339" s="5">
        <v>1.4999999999999999E-2</v>
      </c>
      <c r="F339" s="25"/>
    </row>
    <row r="340" spans="1:6" x14ac:dyDescent="0.35">
      <c r="A340" s="3" t="s">
        <v>52</v>
      </c>
      <c r="B340" s="3" t="s">
        <v>55</v>
      </c>
      <c r="C340" s="3" t="s">
        <v>15</v>
      </c>
      <c r="D340" s="4">
        <v>77930</v>
      </c>
      <c r="E340" s="5">
        <v>1.2E-2</v>
      </c>
      <c r="F340" s="25"/>
    </row>
    <row r="341" spans="1:6" x14ac:dyDescent="0.35">
      <c r="A341" s="3" t="s">
        <v>52</v>
      </c>
      <c r="B341" s="3" t="s">
        <v>55</v>
      </c>
      <c r="C341" s="3" t="s">
        <v>16</v>
      </c>
      <c r="D341" s="4">
        <v>70101</v>
      </c>
      <c r="E341" s="5">
        <v>4.0000000000000001E-3</v>
      </c>
      <c r="F341" s="25"/>
    </row>
    <row r="342" spans="1:6" x14ac:dyDescent="0.35">
      <c r="A342" s="3" t="s">
        <v>52</v>
      </c>
      <c r="B342" s="3" t="s">
        <v>55</v>
      </c>
      <c r="C342" s="3" t="s">
        <v>17</v>
      </c>
      <c r="D342" s="4">
        <v>73700</v>
      </c>
      <c r="E342" s="5">
        <v>5.0000000000000001E-3</v>
      </c>
      <c r="F342" s="25"/>
    </row>
    <row r="343" spans="1:6" x14ac:dyDescent="0.35">
      <c r="A343" s="3" t="s">
        <v>56</v>
      </c>
      <c r="B343" s="3" t="s">
        <v>57</v>
      </c>
      <c r="C343" s="3" t="s">
        <v>8</v>
      </c>
      <c r="D343" s="4">
        <v>54107</v>
      </c>
      <c r="E343" s="5">
        <v>2.1999999999999999E-2</v>
      </c>
      <c r="F343" s="25"/>
    </row>
    <row r="344" spans="1:6" x14ac:dyDescent="0.35">
      <c r="A344" s="3" t="s">
        <v>56</v>
      </c>
      <c r="B344" s="3" t="s">
        <v>57</v>
      </c>
      <c r="C344" s="3" t="s">
        <v>9</v>
      </c>
      <c r="D344" s="4">
        <v>60574</v>
      </c>
      <c r="E344" s="5">
        <v>2.5999999999999999E-2</v>
      </c>
      <c r="F344" s="25"/>
    </row>
    <row r="345" spans="1:6" x14ac:dyDescent="0.35">
      <c r="A345" s="3" t="s">
        <v>56</v>
      </c>
      <c r="B345" s="3" t="s">
        <v>57</v>
      </c>
      <c r="C345" s="3" t="s">
        <v>10</v>
      </c>
      <c r="D345" s="4">
        <v>56969</v>
      </c>
      <c r="E345" s="5">
        <v>2.4E-2</v>
      </c>
      <c r="F345" s="25"/>
    </row>
    <row r="346" spans="1:6" x14ac:dyDescent="0.35">
      <c r="A346" s="3" t="s">
        <v>56</v>
      </c>
      <c r="B346" s="3" t="s">
        <v>57</v>
      </c>
      <c r="C346" s="3" t="s">
        <v>11</v>
      </c>
      <c r="D346" s="4">
        <v>55229</v>
      </c>
      <c r="E346" s="5">
        <v>1.4999999999999999E-2</v>
      </c>
      <c r="F346" s="25"/>
    </row>
    <row r="347" spans="1:6" x14ac:dyDescent="0.35">
      <c r="A347" s="3" t="s">
        <v>56</v>
      </c>
      <c r="B347" s="3" t="s">
        <v>57</v>
      </c>
      <c r="C347" s="3" t="s">
        <v>12</v>
      </c>
      <c r="D347" s="4">
        <v>61556</v>
      </c>
      <c r="E347" s="5">
        <v>2.9000000000000001E-2</v>
      </c>
      <c r="F347" s="25"/>
    </row>
    <row r="348" spans="1:6" x14ac:dyDescent="0.35">
      <c r="A348" s="3" t="s">
        <v>56</v>
      </c>
      <c r="B348" s="3" t="s">
        <v>57</v>
      </c>
      <c r="C348" s="3" t="s">
        <v>13</v>
      </c>
      <c r="D348" s="4">
        <v>59436</v>
      </c>
      <c r="E348" s="5">
        <v>2.5999999999999999E-2</v>
      </c>
      <c r="F348" s="25"/>
    </row>
    <row r="349" spans="1:6" x14ac:dyDescent="0.35">
      <c r="A349" s="3" t="s">
        <v>56</v>
      </c>
      <c r="B349" s="3" t="s">
        <v>57</v>
      </c>
      <c r="C349" s="3" t="s">
        <v>14</v>
      </c>
      <c r="D349" s="4">
        <v>55933</v>
      </c>
      <c r="E349" s="5">
        <v>0.03</v>
      </c>
      <c r="F349" s="25"/>
    </row>
    <row r="350" spans="1:6" x14ac:dyDescent="0.35">
      <c r="A350" s="3" t="s">
        <v>56</v>
      </c>
      <c r="B350" s="3" t="s">
        <v>57</v>
      </c>
      <c r="C350" s="3" t="s">
        <v>15</v>
      </c>
      <c r="D350" s="4">
        <v>66410</v>
      </c>
      <c r="E350" s="5">
        <v>2.7E-2</v>
      </c>
      <c r="F350" s="25"/>
    </row>
    <row r="351" spans="1:6" x14ac:dyDescent="0.35">
      <c r="A351" s="3" t="s">
        <v>56</v>
      </c>
      <c r="B351" s="3" t="s">
        <v>57</v>
      </c>
      <c r="C351" s="3" t="s">
        <v>16</v>
      </c>
      <c r="D351" s="4">
        <v>75060</v>
      </c>
      <c r="E351" s="5">
        <v>1.9E-2</v>
      </c>
      <c r="F351" s="25"/>
    </row>
    <row r="352" spans="1:6" x14ac:dyDescent="0.35">
      <c r="A352" s="3" t="s">
        <v>56</v>
      </c>
      <c r="B352" s="3" t="s">
        <v>57</v>
      </c>
      <c r="C352" s="3" t="s">
        <v>17</v>
      </c>
      <c r="D352" s="4">
        <v>67332</v>
      </c>
      <c r="E352" s="5">
        <v>0.02</v>
      </c>
      <c r="F352" s="25"/>
    </row>
    <row r="353" spans="1:6" x14ac:dyDescent="0.35">
      <c r="A353" s="3" t="s">
        <v>56</v>
      </c>
      <c r="B353" s="3" t="s">
        <v>58</v>
      </c>
      <c r="C353" s="3" t="s">
        <v>8</v>
      </c>
      <c r="D353" s="4">
        <v>62372</v>
      </c>
      <c r="E353" s="5">
        <v>2.5999999999999999E-2</v>
      </c>
      <c r="F353" s="25"/>
    </row>
    <row r="354" spans="1:6" x14ac:dyDescent="0.35">
      <c r="A354" s="3" t="s">
        <v>56</v>
      </c>
      <c r="B354" s="3" t="s">
        <v>58</v>
      </c>
      <c r="C354" s="3" t="s">
        <v>9</v>
      </c>
      <c r="D354" s="4">
        <v>68038</v>
      </c>
      <c r="E354" s="5">
        <v>3.1E-2</v>
      </c>
      <c r="F354" s="25"/>
    </row>
    <row r="355" spans="1:6" x14ac:dyDescent="0.35">
      <c r="A355" s="3" t="s">
        <v>56</v>
      </c>
      <c r="B355" s="3" t="s">
        <v>58</v>
      </c>
      <c r="C355" s="3" t="s">
        <v>10</v>
      </c>
      <c r="D355" s="4">
        <v>65781</v>
      </c>
      <c r="E355" s="5">
        <v>2.8000000000000001E-2</v>
      </c>
      <c r="F355" s="25"/>
    </row>
    <row r="356" spans="1:6" x14ac:dyDescent="0.35">
      <c r="A356" s="3" t="s">
        <v>56</v>
      </c>
      <c r="B356" s="3" t="s">
        <v>58</v>
      </c>
      <c r="C356" s="3" t="s">
        <v>11</v>
      </c>
      <c r="D356" s="4">
        <v>57636</v>
      </c>
      <c r="E356" s="5">
        <v>0.02</v>
      </c>
      <c r="F356" s="25"/>
    </row>
    <row r="357" spans="1:6" x14ac:dyDescent="0.35">
      <c r="A357" s="3" t="s">
        <v>56</v>
      </c>
      <c r="B357" s="3" t="s">
        <v>58</v>
      </c>
      <c r="C357" s="3" t="s">
        <v>12</v>
      </c>
      <c r="D357" s="4">
        <v>80927</v>
      </c>
      <c r="E357" s="5">
        <v>3.3000000000000002E-2</v>
      </c>
      <c r="F357" s="25"/>
    </row>
    <row r="358" spans="1:6" x14ac:dyDescent="0.35">
      <c r="A358" s="3" t="s">
        <v>56</v>
      </c>
      <c r="B358" s="3" t="s">
        <v>58</v>
      </c>
      <c r="C358" s="3" t="s">
        <v>13</v>
      </c>
      <c r="D358" s="4">
        <v>79901</v>
      </c>
      <c r="E358" s="5">
        <v>3.1E-2</v>
      </c>
      <c r="F358" s="25"/>
    </row>
    <row r="359" spans="1:6" x14ac:dyDescent="0.35">
      <c r="A359" s="3" t="s">
        <v>56</v>
      </c>
      <c r="B359" s="3" t="s">
        <v>58</v>
      </c>
      <c r="C359" s="3" t="s">
        <v>14</v>
      </c>
      <c r="D359" s="4">
        <v>60284</v>
      </c>
      <c r="E359" s="5">
        <v>3.5000000000000003E-2</v>
      </c>
      <c r="F359" s="25"/>
    </row>
    <row r="360" spans="1:6" x14ac:dyDescent="0.35">
      <c r="A360" s="3" t="s">
        <v>56</v>
      </c>
      <c r="B360" s="3" t="s">
        <v>58</v>
      </c>
      <c r="C360" s="3" t="s">
        <v>15</v>
      </c>
      <c r="D360" s="4">
        <v>88415</v>
      </c>
      <c r="E360" s="5">
        <v>3.2000000000000001E-2</v>
      </c>
      <c r="F360" s="25"/>
    </row>
    <row r="361" spans="1:6" x14ac:dyDescent="0.35">
      <c r="A361" s="3" t="s">
        <v>56</v>
      </c>
      <c r="B361" s="3" t="s">
        <v>58</v>
      </c>
      <c r="C361" s="3" t="s">
        <v>16</v>
      </c>
      <c r="D361" s="4">
        <v>79715</v>
      </c>
      <c r="E361" s="5">
        <v>2.4E-2</v>
      </c>
      <c r="F361" s="25"/>
    </row>
    <row r="362" spans="1:6" x14ac:dyDescent="0.35">
      <c r="A362" s="3" t="s">
        <v>56</v>
      </c>
      <c r="B362" s="3" t="s">
        <v>58</v>
      </c>
      <c r="C362" s="3" t="s">
        <v>17</v>
      </c>
      <c r="D362" s="4">
        <v>72453</v>
      </c>
      <c r="E362" s="5">
        <v>2.5000000000000001E-2</v>
      </c>
      <c r="F362" s="25"/>
    </row>
    <row r="363" spans="1:6" x14ac:dyDescent="0.35">
      <c r="A363" s="3" t="s">
        <v>59</v>
      </c>
      <c r="B363" s="3" t="s">
        <v>60</v>
      </c>
      <c r="C363" s="3" t="s">
        <v>8</v>
      </c>
      <c r="D363" s="4">
        <v>71047</v>
      </c>
      <c r="E363" s="5">
        <v>1.7999999999999999E-2</v>
      </c>
      <c r="F363" s="25"/>
    </row>
    <row r="364" spans="1:6" x14ac:dyDescent="0.35">
      <c r="A364" s="3" t="s">
        <v>59</v>
      </c>
      <c r="B364" s="3" t="s">
        <v>60</v>
      </c>
      <c r="C364" s="3" t="s">
        <v>9</v>
      </c>
      <c r="D364" s="4">
        <v>75208</v>
      </c>
      <c r="E364" s="5">
        <v>2.3E-2</v>
      </c>
      <c r="F364" s="25"/>
    </row>
    <row r="365" spans="1:6" x14ac:dyDescent="0.35">
      <c r="A365" s="3" t="s">
        <v>59</v>
      </c>
      <c r="B365" s="3" t="s">
        <v>60</v>
      </c>
      <c r="C365" s="3" t="s">
        <v>10</v>
      </c>
      <c r="D365" s="4">
        <v>72843</v>
      </c>
      <c r="E365" s="5">
        <v>0.02</v>
      </c>
      <c r="F365" s="25"/>
    </row>
    <row r="366" spans="1:6" x14ac:dyDescent="0.35">
      <c r="A366" s="3" t="s">
        <v>59</v>
      </c>
      <c r="B366" s="3" t="s">
        <v>60</v>
      </c>
      <c r="C366" s="3" t="s">
        <v>11</v>
      </c>
      <c r="D366" s="4">
        <v>73335</v>
      </c>
      <c r="E366" s="5">
        <v>1.2E-2</v>
      </c>
      <c r="F366" s="25"/>
    </row>
    <row r="367" spans="1:6" x14ac:dyDescent="0.35">
      <c r="A367" s="3" t="s">
        <v>59</v>
      </c>
      <c r="B367" s="3" t="s">
        <v>60</v>
      </c>
      <c r="C367" s="3" t="s">
        <v>12</v>
      </c>
      <c r="D367" s="4">
        <v>83787</v>
      </c>
      <c r="E367" s="5">
        <v>2.5000000000000001E-2</v>
      </c>
      <c r="F367" s="25"/>
    </row>
    <row r="368" spans="1:6" x14ac:dyDescent="0.35">
      <c r="A368" s="3" t="s">
        <v>59</v>
      </c>
      <c r="B368" s="3" t="s">
        <v>60</v>
      </c>
      <c r="C368" s="3" t="s">
        <v>13</v>
      </c>
      <c r="D368" s="4">
        <v>82019</v>
      </c>
      <c r="E368" s="5">
        <v>2.3E-2</v>
      </c>
      <c r="F368" s="25"/>
    </row>
    <row r="369" spans="1:6" x14ac:dyDescent="0.35">
      <c r="A369" s="3" t="s">
        <v>59</v>
      </c>
      <c r="B369" s="3" t="s">
        <v>60</v>
      </c>
      <c r="C369" s="3" t="s">
        <v>14</v>
      </c>
      <c r="D369" s="4">
        <v>71094</v>
      </c>
      <c r="E369" s="5">
        <v>2.7E-2</v>
      </c>
      <c r="F369" s="25"/>
    </row>
    <row r="370" spans="1:6" x14ac:dyDescent="0.35">
      <c r="A370" s="3" t="s">
        <v>59</v>
      </c>
      <c r="B370" s="3" t="s">
        <v>60</v>
      </c>
      <c r="C370" s="3" t="s">
        <v>15</v>
      </c>
      <c r="D370" s="4">
        <v>93133</v>
      </c>
      <c r="E370" s="5">
        <v>2.4E-2</v>
      </c>
      <c r="F370" s="25"/>
    </row>
    <row r="371" spans="1:6" x14ac:dyDescent="0.35">
      <c r="A371" s="3" t="s">
        <v>59</v>
      </c>
      <c r="B371" s="3" t="s">
        <v>60</v>
      </c>
      <c r="C371" s="3" t="s">
        <v>16</v>
      </c>
      <c r="D371" s="4">
        <v>73947</v>
      </c>
      <c r="E371" s="5">
        <v>1.6E-2</v>
      </c>
      <c r="F371" s="25"/>
    </row>
    <row r="372" spans="1:6" x14ac:dyDescent="0.35">
      <c r="A372" s="3" t="s">
        <v>59</v>
      </c>
      <c r="B372" s="3" t="s">
        <v>60</v>
      </c>
      <c r="C372" s="3" t="s">
        <v>17</v>
      </c>
      <c r="D372" s="4">
        <v>75350</v>
      </c>
      <c r="E372" s="5">
        <v>1.7000000000000001E-2</v>
      </c>
      <c r="F372" s="25"/>
    </row>
    <row r="373" spans="1:6" x14ac:dyDescent="0.35">
      <c r="A373" s="3" t="s">
        <v>59</v>
      </c>
      <c r="B373" s="3" t="s">
        <v>61</v>
      </c>
      <c r="C373" s="3" t="s">
        <v>8</v>
      </c>
      <c r="D373" s="4">
        <v>80961</v>
      </c>
      <c r="E373" s="5">
        <v>1.9E-2</v>
      </c>
      <c r="F373" s="25"/>
    </row>
    <row r="374" spans="1:6" x14ac:dyDescent="0.35">
      <c r="A374" s="3" t="s">
        <v>59</v>
      </c>
      <c r="B374" s="3" t="s">
        <v>61</v>
      </c>
      <c r="C374" s="3" t="s">
        <v>9</v>
      </c>
      <c r="D374" s="4">
        <v>87606</v>
      </c>
      <c r="E374" s="5">
        <v>2.4E-2</v>
      </c>
      <c r="F374" s="25"/>
    </row>
    <row r="375" spans="1:6" x14ac:dyDescent="0.35">
      <c r="A375" s="3" t="s">
        <v>59</v>
      </c>
      <c r="B375" s="3" t="s">
        <v>61</v>
      </c>
      <c r="C375" s="3" t="s">
        <v>10</v>
      </c>
      <c r="D375" s="4">
        <v>84768</v>
      </c>
      <c r="E375" s="5">
        <v>2.1000000000000001E-2</v>
      </c>
      <c r="F375" s="25"/>
    </row>
    <row r="376" spans="1:6" x14ac:dyDescent="0.35">
      <c r="A376" s="3" t="s">
        <v>59</v>
      </c>
      <c r="B376" s="3" t="s">
        <v>61</v>
      </c>
      <c r="C376" s="3" t="s">
        <v>11</v>
      </c>
      <c r="D376" s="4">
        <v>93187</v>
      </c>
      <c r="E376" s="5">
        <v>1.2999999999999999E-2</v>
      </c>
      <c r="F376" s="25"/>
    </row>
    <row r="377" spans="1:6" x14ac:dyDescent="0.35">
      <c r="A377" s="3" t="s">
        <v>59</v>
      </c>
      <c r="B377" s="3" t="s">
        <v>61</v>
      </c>
      <c r="C377" s="3" t="s">
        <v>12</v>
      </c>
      <c r="D377" s="4">
        <v>87711</v>
      </c>
      <c r="E377" s="5">
        <v>2.5999999999999999E-2</v>
      </c>
      <c r="F377" s="25"/>
    </row>
    <row r="378" spans="1:6" x14ac:dyDescent="0.35">
      <c r="A378" s="3" t="s">
        <v>59</v>
      </c>
      <c r="B378" s="3" t="s">
        <v>61</v>
      </c>
      <c r="C378" s="3" t="s">
        <v>13</v>
      </c>
      <c r="D378" s="4">
        <v>86043</v>
      </c>
      <c r="E378" s="5">
        <v>2.4E-2</v>
      </c>
      <c r="F378" s="25"/>
    </row>
    <row r="379" spans="1:6" x14ac:dyDescent="0.35">
      <c r="A379" s="3" t="s">
        <v>59</v>
      </c>
      <c r="B379" s="3" t="s">
        <v>61</v>
      </c>
      <c r="C379" s="3" t="s">
        <v>14</v>
      </c>
      <c r="D379" s="4">
        <v>84038</v>
      </c>
      <c r="E379" s="5">
        <v>2.8000000000000001E-2</v>
      </c>
      <c r="F379" s="25"/>
    </row>
    <row r="380" spans="1:6" x14ac:dyDescent="0.35">
      <c r="A380" s="3" t="s">
        <v>59</v>
      </c>
      <c r="B380" s="3" t="s">
        <v>61</v>
      </c>
      <c r="C380" s="3" t="s">
        <v>15</v>
      </c>
      <c r="D380" s="4">
        <v>102622</v>
      </c>
      <c r="E380" s="5">
        <v>2.5000000000000001E-2</v>
      </c>
      <c r="F380" s="25"/>
    </row>
    <row r="381" spans="1:6" x14ac:dyDescent="0.35">
      <c r="A381" s="3" t="s">
        <v>59</v>
      </c>
      <c r="B381" s="3" t="s">
        <v>61</v>
      </c>
      <c r="C381" s="3" t="s">
        <v>16</v>
      </c>
      <c r="D381" s="4">
        <v>92305</v>
      </c>
      <c r="E381" s="5">
        <v>1.7000000000000001E-2</v>
      </c>
      <c r="F381" s="25"/>
    </row>
    <row r="382" spans="1:6" x14ac:dyDescent="0.35">
      <c r="A382" s="3" t="s">
        <v>59</v>
      </c>
      <c r="B382" s="3" t="s">
        <v>61</v>
      </c>
      <c r="C382" s="3" t="s">
        <v>17</v>
      </c>
      <c r="D382" s="4">
        <v>86662</v>
      </c>
      <c r="E382" s="5">
        <v>1.7999999999999999E-2</v>
      </c>
      <c r="F382" s="25"/>
    </row>
    <row r="383" spans="1:6" x14ac:dyDescent="0.35">
      <c r="A383" s="3" t="s">
        <v>59</v>
      </c>
      <c r="B383" s="3" t="s">
        <v>62</v>
      </c>
      <c r="C383" s="3" t="s">
        <v>8</v>
      </c>
      <c r="D383" s="4">
        <v>35933</v>
      </c>
      <c r="E383" s="5">
        <v>2.8000000000000001E-2</v>
      </c>
      <c r="F383" s="25"/>
    </row>
    <row r="384" spans="1:6" x14ac:dyDescent="0.35">
      <c r="A384" s="3" t="s">
        <v>59</v>
      </c>
      <c r="B384" s="3" t="s">
        <v>62</v>
      </c>
      <c r="C384" s="3" t="s">
        <v>9</v>
      </c>
      <c r="D384" s="4">
        <v>45383</v>
      </c>
      <c r="E384" s="5">
        <v>3.3000000000000002E-2</v>
      </c>
      <c r="F384" s="25"/>
    </row>
    <row r="385" spans="1:6" x14ac:dyDescent="0.35">
      <c r="A385" s="3" t="s">
        <v>59</v>
      </c>
      <c r="B385" s="3" t="s">
        <v>62</v>
      </c>
      <c r="C385" s="3" t="s">
        <v>10</v>
      </c>
      <c r="D385" s="4">
        <v>37976</v>
      </c>
      <c r="E385" s="5">
        <v>0.03</v>
      </c>
      <c r="F385" s="25"/>
    </row>
    <row r="386" spans="1:6" x14ac:dyDescent="0.35">
      <c r="A386" s="3" t="s">
        <v>59</v>
      </c>
      <c r="B386" s="3" t="s">
        <v>62</v>
      </c>
      <c r="C386" s="3" t="s">
        <v>11</v>
      </c>
      <c r="D386" s="4">
        <v>37385</v>
      </c>
      <c r="E386" s="5">
        <v>2.1000000000000001E-2</v>
      </c>
      <c r="F386" s="25"/>
    </row>
    <row r="387" spans="1:6" x14ac:dyDescent="0.35">
      <c r="A387" s="3" t="s">
        <v>59</v>
      </c>
      <c r="B387" s="3" t="s">
        <v>62</v>
      </c>
      <c r="C387" s="3" t="s">
        <v>12</v>
      </c>
      <c r="D387" s="4">
        <v>39590</v>
      </c>
      <c r="E387" s="5">
        <v>3.5000000000000003E-2</v>
      </c>
      <c r="F387" s="25"/>
    </row>
    <row r="388" spans="1:6" x14ac:dyDescent="0.35">
      <c r="A388" s="3" t="s">
        <v>59</v>
      </c>
      <c r="B388" s="3" t="s">
        <v>62</v>
      </c>
      <c r="C388" s="3" t="s">
        <v>13</v>
      </c>
      <c r="D388" s="4">
        <v>41884</v>
      </c>
      <c r="E388" s="5">
        <v>3.2000000000000001E-2</v>
      </c>
      <c r="F388" s="25"/>
    </row>
    <row r="389" spans="1:6" x14ac:dyDescent="0.35">
      <c r="A389" s="3" t="s">
        <v>59</v>
      </c>
      <c r="B389" s="3" t="s">
        <v>62</v>
      </c>
      <c r="C389" s="3" t="s">
        <v>14</v>
      </c>
      <c r="D389" s="4">
        <v>38792</v>
      </c>
      <c r="E389" s="5">
        <v>3.5999999999999997E-2</v>
      </c>
      <c r="F389" s="25"/>
    </row>
    <row r="390" spans="1:6" x14ac:dyDescent="0.35">
      <c r="A390" s="3" t="s">
        <v>59</v>
      </c>
      <c r="B390" s="3" t="s">
        <v>62</v>
      </c>
      <c r="C390" s="3" t="s">
        <v>15</v>
      </c>
      <c r="D390" s="4">
        <v>47338</v>
      </c>
      <c r="E390" s="5">
        <v>3.3000000000000002E-2</v>
      </c>
      <c r="F390" s="25"/>
    </row>
    <row r="391" spans="1:6" x14ac:dyDescent="0.35">
      <c r="A391" s="3" t="s">
        <v>59</v>
      </c>
      <c r="B391" s="3" t="s">
        <v>62</v>
      </c>
      <c r="C391" s="3" t="s">
        <v>16</v>
      </c>
      <c r="D391" s="4">
        <v>43752</v>
      </c>
      <c r="E391" s="5">
        <v>2.5000000000000001E-2</v>
      </c>
      <c r="F391" s="25"/>
    </row>
    <row r="392" spans="1:6" x14ac:dyDescent="0.35">
      <c r="A392" s="3" t="s">
        <v>59</v>
      </c>
      <c r="B392" s="3" t="s">
        <v>62</v>
      </c>
      <c r="C392" s="3" t="s">
        <v>17</v>
      </c>
      <c r="D392" s="4">
        <v>40016</v>
      </c>
      <c r="E392" s="5">
        <v>2.5999999999999999E-2</v>
      </c>
      <c r="F392" s="25"/>
    </row>
    <row r="393" spans="1:6" x14ac:dyDescent="0.35">
      <c r="A393" s="3" t="s">
        <v>59</v>
      </c>
      <c r="B393" s="3" t="s">
        <v>63</v>
      </c>
      <c r="C393" s="3" t="s">
        <v>8</v>
      </c>
      <c r="D393" s="4">
        <v>75673</v>
      </c>
      <c r="E393" s="5">
        <v>2.8000000000000001E-2</v>
      </c>
      <c r="F393" s="25"/>
    </row>
    <row r="394" spans="1:6" x14ac:dyDescent="0.35">
      <c r="A394" s="3" t="s">
        <v>59</v>
      </c>
      <c r="B394" s="3" t="s">
        <v>63</v>
      </c>
      <c r="C394" s="3" t="s">
        <v>9</v>
      </c>
      <c r="D394" s="4">
        <v>83620</v>
      </c>
      <c r="E394" s="5">
        <v>3.3000000000000002E-2</v>
      </c>
      <c r="F394" s="25"/>
    </row>
    <row r="395" spans="1:6" x14ac:dyDescent="0.35">
      <c r="A395" s="3" t="s">
        <v>59</v>
      </c>
      <c r="B395" s="3" t="s">
        <v>63</v>
      </c>
      <c r="C395" s="3" t="s">
        <v>10</v>
      </c>
      <c r="D395" s="4">
        <v>78097</v>
      </c>
      <c r="E395" s="5">
        <v>0.03</v>
      </c>
      <c r="F395" s="25"/>
    </row>
    <row r="396" spans="1:6" x14ac:dyDescent="0.35">
      <c r="A396" s="3" t="s">
        <v>59</v>
      </c>
      <c r="B396" s="3" t="s">
        <v>63</v>
      </c>
      <c r="C396" s="3" t="s">
        <v>11</v>
      </c>
      <c r="D396" s="4">
        <v>79237</v>
      </c>
      <c r="E396" s="5">
        <v>2.1000000000000001E-2</v>
      </c>
      <c r="F396" s="25"/>
    </row>
    <row r="397" spans="1:6" x14ac:dyDescent="0.35">
      <c r="A397" s="3" t="s">
        <v>59</v>
      </c>
      <c r="B397" s="3" t="s">
        <v>63</v>
      </c>
      <c r="C397" s="3" t="s">
        <v>12</v>
      </c>
      <c r="D397" s="4">
        <v>84862</v>
      </c>
      <c r="E397" s="5">
        <v>3.5000000000000003E-2</v>
      </c>
      <c r="F397" s="25"/>
    </row>
    <row r="398" spans="1:6" x14ac:dyDescent="0.35">
      <c r="A398" s="3" t="s">
        <v>59</v>
      </c>
      <c r="B398" s="3" t="s">
        <v>63</v>
      </c>
      <c r="C398" s="3" t="s">
        <v>13</v>
      </c>
      <c r="D398" s="4">
        <v>77649</v>
      </c>
      <c r="E398" s="5">
        <v>3.2000000000000001E-2</v>
      </c>
      <c r="F398" s="25"/>
    </row>
    <row r="399" spans="1:6" x14ac:dyDescent="0.35">
      <c r="A399" s="3" t="s">
        <v>59</v>
      </c>
      <c r="B399" s="3" t="s">
        <v>63</v>
      </c>
      <c r="C399" s="3" t="s">
        <v>14</v>
      </c>
      <c r="D399" s="4">
        <v>78751</v>
      </c>
      <c r="E399" s="5">
        <v>3.7000000000000012E-2</v>
      </c>
      <c r="F399" s="25"/>
    </row>
    <row r="400" spans="1:6" x14ac:dyDescent="0.35">
      <c r="A400" s="3" t="s">
        <v>59</v>
      </c>
      <c r="B400" s="3" t="s">
        <v>63</v>
      </c>
      <c r="C400" s="3" t="s">
        <v>15</v>
      </c>
      <c r="D400" s="4">
        <v>99148</v>
      </c>
      <c r="E400" s="5">
        <v>3.4000000000000002E-2</v>
      </c>
      <c r="F400" s="25"/>
    </row>
    <row r="401" spans="1:6" x14ac:dyDescent="0.35">
      <c r="A401" s="3" t="s">
        <v>59</v>
      </c>
      <c r="B401" s="3" t="s">
        <v>63</v>
      </c>
      <c r="C401" s="3" t="s">
        <v>16</v>
      </c>
      <c r="D401" s="4">
        <v>83023</v>
      </c>
      <c r="E401" s="5">
        <v>2.5000000000000001E-2</v>
      </c>
      <c r="F401" s="25"/>
    </row>
    <row r="402" spans="1:6" x14ac:dyDescent="0.35">
      <c r="A402" s="3" t="s">
        <v>59</v>
      </c>
      <c r="B402" s="3" t="s">
        <v>63</v>
      </c>
      <c r="C402" s="3" t="s">
        <v>17</v>
      </c>
      <c r="D402" s="4">
        <v>81152</v>
      </c>
      <c r="E402" s="5">
        <v>2.7E-2</v>
      </c>
      <c r="F402" s="25"/>
    </row>
    <row r="403" spans="1:6" x14ac:dyDescent="0.35">
      <c r="A403" s="3" t="s">
        <v>64</v>
      </c>
      <c r="B403" s="3" t="s">
        <v>65</v>
      </c>
      <c r="C403" s="3" t="s">
        <v>8</v>
      </c>
      <c r="D403" s="4">
        <v>56278</v>
      </c>
      <c r="E403" s="5">
        <v>0.01</v>
      </c>
      <c r="F403" s="25"/>
    </row>
    <row r="404" spans="1:6" x14ac:dyDescent="0.35">
      <c r="A404" s="3" t="s">
        <v>64</v>
      </c>
      <c r="B404" s="3" t="s">
        <v>65</v>
      </c>
      <c r="C404" s="3" t="s">
        <v>9</v>
      </c>
      <c r="D404" s="4">
        <v>60454</v>
      </c>
      <c r="E404" s="5">
        <v>1.4999999999999999E-2</v>
      </c>
      <c r="F404" s="25"/>
    </row>
    <row r="405" spans="1:6" x14ac:dyDescent="0.35">
      <c r="A405" s="3" t="s">
        <v>64</v>
      </c>
      <c r="B405" s="3" t="s">
        <v>65</v>
      </c>
      <c r="C405" s="3" t="s">
        <v>10</v>
      </c>
      <c r="D405" s="4">
        <v>59415</v>
      </c>
      <c r="E405" s="5">
        <v>1.2E-2</v>
      </c>
      <c r="F405" s="25"/>
    </row>
    <row r="406" spans="1:6" x14ac:dyDescent="0.35">
      <c r="A406" s="3" t="s">
        <v>64</v>
      </c>
      <c r="B406" s="3" t="s">
        <v>65</v>
      </c>
      <c r="C406" s="3" t="s">
        <v>11</v>
      </c>
      <c r="D406" s="4">
        <v>56342</v>
      </c>
      <c r="E406" s="5">
        <v>4.0000000000000001E-3</v>
      </c>
      <c r="F406" s="25"/>
    </row>
    <row r="407" spans="1:6" x14ac:dyDescent="0.35">
      <c r="A407" s="3" t="s">
        <v>64</v>
      </c>
      <c r="B407" s="3" t="s">
        <v>65</v>
      </c>
      <c r="C407" s="3" t="s">
        <v>12</v>
      </c>
      <c r="D407" s="4">
        <v>65998</v>
      </c>
      <c r="E407" s="5">
        <v>1.7000000000000001E-2</v>
      </c>
      <c r="F407" s="25"/>
    </row>
    <row r="408" spans="1:6" x14ac:dyDescent="0.35">
      <c r="A408" s="3" t="s">
        <v>64</v>
      </c>
      <c r="B408" s="3" t="s">
        <v>65</v>
      </c>
      <c r="C408" s="3" t="s">
        <v>13</v>
      </c>
      <c r="D408" s="4">
        <v>60203</v>
      </c>
      <c r="E408" s="5">
        <v>1.4999999999999999E-2</v>
      </c>
      <c r="F408" s="25"/>
    </row>
    <row r="409" spans="1:6" x14ac:dyDescent="0.35">
      <c r="A409" s="3" t="s">
        <v>64</v>
      </c>
      <c r="B409" s="3" t="s">
        <v>65</v>
      </c>
      <c r="C409" s="3" t="s">
        <v>14</v>
      </c>
      <c r="D409" s="4">
        <v>53903</v>
      </c>
      <c r="E409" s="5">
        <v>1.9E-2</v>
      </c>
      <c r="F409" s="25"/>
    </row>
    <row r="410" spans="1:6" x14ac:dyDescent="0.35">
      <c r="A410" s="3" t="s">
        <v>64</v>
      </c>
      <c r="B410" s="3" t="s">
        <v>65</v>
      </c>
      <c r="C410" s="3" t="s">
        <v>15</v>
      </c>
      <c r="D410" s="4">
        <v>75930</v>
      </c>
      <c r="E410" s="5">
        <v>1.6E-2</v>
      </c>
      <c r="F410" s="25"/>
    </row>
    <row r="411" spans="1:6" x14ac:dyDescent="0.35">
      <c r="A411" s="3" t="s">
        <v>64</v>
      </c>
      <c r="B411" s="3" t="s">
        <v>65</v>
      </c>
      <c r="C411" s="3" t="s">
        <v>16</v>
      </c>
      <c r="D411" s="4">
        <v>66086</v>
      </c>
      <c r="E411" s="5">
        <v>8.0000000000000002E-3</v>
      </c>
      <c r="F411" s="25"/>
    </row>
    <row r="412" spans="1:6" x14ac:dyDescent="0.35">
      <c r="A412" s="3" t="s">
        <v>64</v>
      </c>
      <c r="B412" s="3" t="s">
        <v>65</v>
      </c>
      <c r="C412" s="3" t="s">
        <v>17</v>
      </c>
      <c r="D412" s="4">
        <v>61082</v>
      </c>
      <c r="E412" s="5">
        <v>9.0000000000000011E-3</v>
      </c>
      <c r="F412" s="25"/>
    </row>
    <row r="413" spans="1:6" x14ac:dyDescent="0.35">
      <c r="A413" s="3" t="s">
        <v>64</v>
      </c>
      <c r="B413" s="3" t="s">
        <v>66</v>
      </c>
      <c r="C413" s="3" t="s">
        <v>8</v>
      </c>
      <c r="D413" s="4">
        <v>107918</v>
      </c>
      <c r="E413" s="5">
        <v>1.4999999999999999E-2</v>
      </c>
      <c r="F413" s="25"/>
    </row>
    <row r="414" spans="1:6" x14ac:dyDescent="0.35">
      <c r="A414" s="3" t="s">
        <v>64</v>
      </c>
      <c r="B414" s="3" t="s">
        <v>66</v>
      </c>
      <c r="C414" s="3" t="s">
        <v>9</v>
      </c>
      <c r="D414" s="4">
        <v>113028</v>
      </c>
      <c r="E414" s="5">
        <v>0.02</v>
      </c>
      <c r="F414" s="25"/>
    </row>
    <row r="415" spans="1:6" x14ac:dyDescent="0.35">
      <c r="A415" s="3" t="s">
        <v>64</v>
      </c>
      <c r="B415" s="3" t="s">
        <v>66</v>
      </c>
      <c r="C415" s="3" t="s">
        <v>10</v>
      </c>
      <c r="D415" s="4">
        <v>114855</v>
      </c>
      <c r="E415" s="5">
        <v>1.7000000000000001E-2</v>
      </c>
      <c r="F415" s="25"/>
    </row>
    <row r="416" spans="1:6" x14ac:dyDescent="0.35">
      <c r="A416" s="3" t="s">
        <v>64</v>
      </c>
      <c r="B416" s="3" t="s">
        <v>66</v>
      </c>
      <c r="C416" s="3" t="s">
        <v>11</v>
      </c>
      <c r="D416" s="4">
        <v>124376</v>
      </c>
      <c r="E416" s="5">
        <v>9.0000000000000011E-3</v>
      </c>
      <c r="F416" s="25"/>
    </row>
    <row r="417" spans="1:6" x14ac:dyDescent="0.35">
      <c r="A417" s="3" t="s">
        <v>64</v>
      </c>
      <c r="B417" s="3" t="s">
        <v>66</v>
      </c>
      <c r="C417" s="3" t="s">
        <v>12</v>
      </c>
      <c r="D417" s="4">
        <v>134747</v>
      </c>
      <c r="E417" s="5">
        <v>2.1999999999999999E-2</v>
      </c>
      <c r="F417" s="25"/>
    </row>
    <row r="418" spans="1:6" x14ac:dyDescent="0.35">
      <c r="A418" s="3" t="s">
        <v>64</v>
      </c>
      <c r="B418" s="3" t="s">
        <v>66</v>
      </c>
      <c r="C418" s="3" t="s">
        <v>13</v>
      </c>
      <c r="D418" s="4">
        <v>130640</v>
      </c>
      <c r="E418" s="5">
        <v>0.02</v>
      </c>
      <c r="F418" s="25"/>
    </row>
    <row r="419" spans="1:6" x14ac:dyDescent="0.35">
      <c r="A419" s="3" t="s">
        <v>64</v>
      </c>
      <c r="B419" s="3" t="s">
        <v>66</v>
      </c>
      <c r="C419" s="3" t="s">
        <v>14</v>
      </c>
      <c r="D419" s="4">
        <v>111500</v>
      </c>
      <c r="E419" s="5">
        <v>2.4E-2</v>
      </c>
      <c r="F419" s="25"/>
    </row>
    <row r="420" spans="1:6" x14ac:dyDescent="0.35">
      <c r="A420" s="3" t="s">
        <v>64</v>
      </c>
      <c r="B420" s="3" t="s">
        <v>66</v>
      </c>
      <c r="C420" s="3" t="s">
        <v>15</v>
      </c>
      <c r="D420" s="4">
        <v>155654</v>
      </c>
      <c r="E420" s="5">
        <v>2.1000000000000001E-2</v>
      </c>
      <c r="F420" s="25"/>
    </row>
    <row r="421" spans="1:6" x14ac:dyDescent="0.35">
      <c r="A421" s="3" t="s">
        <v>64</v>
      </c>
      <c r="B421" s="3" t="s">
        <v>66</v>
      </c>
      <c r="C421" s="3" t="s">
        <v>16</v>
      </c>
      <c r="D421" s="4">
        <v>120780</v>
      </c>
      <c r="E421" s="5">
        <v>1.2999999999999999E-2</v>
      </c>
      <c r="F421" s="25"/>
    </row>
    <row r="422" spans="1:6" x14ac:dyDescent="0.35">
      <c r="A422" s="3" t="s">
        <v>64</v>
      </c>
      <c r="B422" s="3" t="s">
        <v>66</v>
      </c>
      <c r="C422" s="3" t="s">
        <v>17</v>
      </c>
      <c r="D422" s="4">
        <v>138705</v>
      </c>
      <c r="E422" s="5">
        <v>1.4E-2</v>
      </c>
      <c r="F422" s="25"/>
    </row>
    <row r="423" spans="1:6" x14ac:dyDescent="0.35">
      <c r="A423" s="3" t="s">
        <v>67</v>
      </c>
      <c r="B423" s="3" t="s">
        <v>68</v>
      </c>
      <c r="C423" s="3" t="s">
        <v>8</v>
      </c>
      <c r="D423" s="4">
        <v>41737</v>
      </c>
      <c r="E423" s="5">
        <v>2.3E-2</v>
      </c>
      <c r="F423" s="25"/>
    </row>
    <row r="424" spans="1:6" x14ac:dyDescent="0.35">
      <c r="A424" s="3" t="s">
        <v>67</v>
      </c>
      <c r="B424" s="3" t="s">
        <v>68</v>
      </c>
      <c r="C424" s="3" t="s">
        <v>9</v>
      </c>
      <c r="D424" s="4">
        <v>47758</v>
      </c>
      <c r="E424" s="5">
        <v>2.8000000000000001E-2</v>
      </c>
      <c r="F424" s="25"/>
    </row>
    <row r="425" spans="1:6" x14ac:dyDescent="0.35">
      <c r="A425" s="3" t="s">
        <v>67</v>
      </c>
      <c r="B425" s="3" t="s">
        <v>68</v>
      </c>
      <c r="C425" s="3" t="s">
        <v>10</v>
      </c>
      <c r="D425" s="4">
        <v>44841</v>
      </c>
      <c r="E425" s="5">
        <v>2.5000000000000001E-2</v>
      </c>
      <c r="F425" s="25"/>
    </row>
    <row r="426" spans="1:6" x14ac:dyDescent="0.35">
      <c r="A426" s="3" t="s">
        <v>67</v>
      </c>
      <c r="B426" s="3" t="s">
        <v>68</v>
      </c>
      <c r="C426" s="3" t="s">
        <v>11</v>
      </c>
      <c r="D426" s="4">
        <v>41847</v>
      </c>
      <c r="E426" s="5">
        <v>1.7000000000000001E-2</v>
      </c>
      <c r="F426" s="25"/>
    </row>
    <row r="427" spans="1:6" x14ac:dyDescent="0.35">
      <c r="A427" s="3" t="s">
        <v>67</v>
      </c>
      <c r="B427" s="3" t="s">
        <v>68</v>
      </c>
      <c r="C427" s="3" t="s">
        <v>12</v>
      </c>
      <c r="D427" s="4">
        <v>46403</v>
      </c>
      <c r="E427" s="5">
        <v>0.03</v>
      </c>
      <c r="F427" s="25"/>
    </row>
    <row r="428" spans="1:6" x14ac:dyDescent="0.35">
      <c r="A428" s="3" t="s">
        <v>67</v>
      </c>
      <c r="B428" s="3" t="s">
        <v>68</v>
      </c>
      <c r="C428" s="3" t="s">
        <v>13</v>
      </c>
      <c r="D428" s="4">
        <v>42315</v>
      </c>
      <c r="E428" s="5">
        <v>2.8000000000000001E-2</v>
      </c>
      <c r="F428" s="25"/>
    </row>
    <row r="429" spans="1:6" x14ac:dyDescent="0.35">
      <c r="A429" s="3" t="s">
        <v>67</v>
      </c>
      <c r="B429" s="3" t="s">
        <v>68</v>
      </c>
      <c r="C429" s="3" t="s">
        <v>14</v>
      </c>
      <c r="D429" s="4">
        <v>43880</v>
      </c>
      <c r="E429" s="5">
        <v>3.2000000000000001E-2</v>
      </c>
      <c r="F429" s="25"/>
    </row>
    <row r="430" spans="1:6" x14ac:dyDescent="0.35">
      <c r="A430" s="3" t="s">
        <v>67</v>
      </c>
      <c r="B430" s="3" t="s">
        <v>68</v>
      </c>
      <c r="C430" s="3" t="s">
        <v>15</v>
      </c>
      <c r="D430" s="4">
        <v>54896</v>
      </c>
      <c r="E430" s="5">
        <v>2.9000000000000001E-2</v>
      </c>
      <c r="F430" s="25"/>
    </row>
    <row r="431" spans="1:6" x14ac:dyDescent="0.35">
      <c r="A431" s="3" t="s">
        <v>67</v>
      </c>
      <c r="B431" s="3" t="s">
        <v>68</v>
      </c>
      <c r="C431" s="3" t="s">
        <v>16</v>
      </c>
      <c r="D431" s="4">
        <v>51844</v>
      </c>
      <c r="E431" s="5">
        <v>2.1000000000000001E-2</v>
      </c>
      <c r="F431" s="25"/>
    </row>
    <row r="432" spans="1:6" x14ac:dyDescent="0.35">
      <c r="A432" s="3" t="s">
        <v>67</v>
      </c>
      <c r="B432" s="3" t="s">
        <v>68</v>
      </c>
      <c r="C432" s="3" t="s">
        <v>17</v>
      </c>
      <c r="D432" s="4">
        <v>43959</v>
      </c>
      <c r="E432" s="5">
        <v>2.1999999999999999E-2</v>
      </c>
      <c r="F432" s="25"/>
    </row>
    <row r="433" spans="1:6" x14ac:dyDescent="0.35">
      <c r="A433" s="3" t="s">
        <v>67</v>
      </c>
      <c r="B433" s="3" t="s">
        <v>69</v>
      </c>
      <c r="C433" s="3" t="s">
        <v>8</v>
      </c>
      <c r="D433" s="4">
        <v>55271</v>
      </c>
      <c r="E433" s="5">
        <v>2.9000000000000001E-2</v>
      </c>
      <c r="F433" s="25"/>
    </row>
    <row r="434" spans="1:6" x14ac:dyDescent="0.35">
      <c r="A434" s="3" t="s">
        <v>67</v>
      </c>
      <c r="B434" s="3" t="s">
        <v>69</v>
      </c>
      <c r="C434" s="3" t="s">
        <v>9</v>
      </c>
      <c r="D434" s="4">
        <v>63144</v>
      </c>
      <c r="E434" s="5">
        <v>3.4000000000000002E-2</v>
      </c>
      <c r="F434" s="25"/>
    </row>
    <row r="435" spans="1:6" x14ac:dyDescent="0.35">
      <c r="A435" s="3" t="s">
        <v>67</v>
      </c>
      <c r="B435" s="3" t="s">
        <v>69</v>
      </c>
      <c r="C435" s="3" t="s">
        <v>10</v>
      </c>
      <c r="D435" s="4">
        <v>62153</v>
      </c>
      <c r="E435" s="5">
        <v>3.1E-2</v>
      </c>
      <c r="F435" s="25"/>
    </row>
    <row r="436" spans="1:6" x14ac:dyDescent="0.35">
      <c r="A436" s="3" t="s">
        <v>67</v>
      </c>
      <c r="B436" s="3" t="s">
        <v>69</v>
      </c>
      <c r="C436" s="3" t="s">
        <v>11</v>
      </c>
      <c r="D436" s="4">
        <v>56627</v>
      </c>
      <c r="E436" s="5">
        <v>2.1999999999999999E-2</v>
      </c>
      <c r="F436" s="25"/>
    </row>
    <row r="437" spans="1:6" x14ac:dyDescent="0.35">
      <c r="A437" s="3" t="s">
        <v>67</v>
      </c>
      <c r="B437" s="3" t="s">
        <v>69</v>
      </c>
      <c r="C437" s="3" t="s">
        <v>12</v>
      </c>
      <c r="D437" s="4">
        <v>59369</v>
      </c>
      <c r="E437" s="5">
        <v>3.5999999999999997E-2</v>
      </c>
      <c r="F437" s="25"/>
    </row>
    <row r="438" spans="1:6" x14ac:dyDescent="0.35">
      <c r="A438" s="3" t="s">
        <v>67</v>
      </c>
      <c r="B438" s="3" t="s">
        <v>69</v>
      </c>
      <c r="C438" s="3" t="s">
        <v>13</v>
      </c>
      <c r="D438" s="4">
        <v>60102</v>
      </c>
      <c r="E438" s="5">
        <v>3.3000000000000002E-2</v>
      </c>
      <c r="F438" s="25"/>
    </row>
    <row r="439" spans="1:6" x14ac:dyDescent="0.35">
      <c r="A439" s="3" t="s">
        <v>67</v>
      </c>
      <c r="B439" s="3" t="s">
        <v>69</v>
      </c>
      <c r="C439" s="3" t="s">
        <v>14</v>
      </c>
      <c r="D439" s="4">
        <v>61895</v>
      </c>
      <c r="E439" s="5">
        <v>3.7000000000000012E-2</v>
      </c>
      <c r="F439" s="25"/>
    </row>
    <row r="440" spans="1:6" x14ac:dyDescent="0.35">
      <c r="A440" s="3" t="s">
        <v>67</v>
      </c>
      <c r="B440" s="3" t="s">
        <v>69</v>
      </c>
      <c r="C440" s="3" t="s">
        <v>15</v>
      </c>
      <c r="D440" s="4">
        <v>70599</v>
      </c>
      <c r="E440" s="5">
        <v>3.4000000000000002E-2</v>
      </c>
      <c r="F440" s="25"/>
    </row>
    <row r="441" spans="1:6" x14ac:dyDescent="0.35">
      <c r="A441" s="3" t="s">
        <v>67</v>
      </c>
      <c r="B441" s="3" t="s">
        <v>69</v>
      </c>
      <c r="C441" s="3" t="s">
        <v>16</v>
      </c>
      <c r="D441" s="4">
        <v>61889</v>
      </c>
      <c r="E441" s="5">
        <v>2.5999999999999999E-2</v>
      </c>
      <c r="F441" s="25"/>
    </row>
    <row r="442" spans="1:6" x14ac:dyDescent="0.35">
      <c r="A442" s="3" t="s">
        <v>67</v>
      </c>
      <c r="B442" s="3" t="s">
        <v>69</v>
      </c>
      <c r="C442" s="3" t="s">
        <v>17</v>
      </c>
      <c r="D442" s="4">
        <v>58373</v>
      </c>
      <c r="E442" s="5">
        <v>2.7E-2</v>
      </c>
      <c r="F442" s="25"/>
    </row>
    <row r="443" spans="1:6" x14ac:dyDescent="0.35">
      <c r="A443" s="3" t="s">
        <v>67</v>
      </c>
      <c r="B443" s="3" t="s">
        <v>70</v>
      </c>
      <c r="C443" s="3" t="s">
        <v>8</v>
      </c>
      <c r="D443" s="4">
        <v>46638</v>
      </c>
      <c r="E443" s="5">
        <v>2.1000000000000001E-2</v>
      </c>
      <c r="F443" s="25"/>
    </row>
    <row r="444" spans="1:6" x14ac:dyDescent="0.35">
      <c r="A444" s="3" t="s">
        <v>67</v>
      </c>
      <c r="B444" s="3" t="s">
        <v>70</v>
      </c>
      <c r="C444" s="3" t="s">
        <v>9</v>
      </c>
      <c r="D444" s="4">
        <v>52747</v>
      </c>
      <c r="E444" s="5">
        <v>2.5999999999999999E-2</v>
      </c>
      <c r="F444" s="25"/>
    </row>
    <row r="445" spans="1:6" x14ac:dyDescent="0.35">
      <c r="A445" s="3" t="s">
        <v>67</v>
      </c>
      <c r="B445" s="3" t="s">
        <v>70</v>
      </c>
      <c r="C445" s="3" t="s">
        <v>10</v>
      </c>
      <c r="D445" s="4">
        <v>50937</v>
      </c>
      <c r="E445" s="5">
        <v>2.3E-2</v>
      </c>
      <c r="F445" s="25"/>
    </row>
    <row r="446" spans="1:6" x14ac:dyDescent="0.35">
      <c r="A446" s="3" t="s">
        <v>67</v>
      </c>
      <c r="B446" s="3" t="s">
        <v>70</v>
      </c>
      <c r="C446" s="3" t="s">
        <v>11</v>
      </c>
      <c r="D446" s="4">
        <v>50031</v>
      </c>
      <c r="E446" s="5">
        <v>1.4999999999999999E-2</v>
      </c>
      <c r="F446" s="25"/>
    </row>
    <row r="447" spans="1:6" x14ac:dyDescent="0.35">
      <c r="A447" s="3" t="s">
        <v>67</v>
      </c>
      <c r="B447" s="3" t="s">
        <v>70</v>
      </c>
      <c r="C447" s="3" t="s">
        <v>12</v>
      </c>
      <c r="D447" s="4">
        <v>54748</v>
      </c>
      <c r="E447" s="5">
        <v>2.8000000000000001E-2</v>
      </c>
      <c r="F447" s="25"/>
    </row>
    <row r="448" spans="1:6" x14ac:dyDescent="0.35">
      <c r="A448" s="3" t="s">
        <v>67</v>
      </c>
      <c r="B448" s="3" t="s">
        <v>70</v>
      </c>
      <c r="C448" s="3" t="s">
        <v>13</v>
      </c>
      <c r="D448" s="4">
        <v>54911</v>
      </c>
      <c r="E448" s="5">
        <v>2.5999999999999999E-2</v>
      </c>
      <c r="F448" s="25"/>
    </row>
    <row r="449" spans="1:6" x14ac:dyDescent="0.35">
      <c r="A449" s="3" t="s">
        <v>67</v>
      </c>
      <c r="B449" s="3" t="s">
        <v>70</v>
      </c>
      <c r="C449" s="3" t="s">
        <v>14</v>
      </c>
      <c r="D449" s="4">
        <v>50865</v>
      </c>
      <c r="E449" s="5">
        <v>0.03</v>
      </c>
      <c r="F449" s="25"/>
    </row>
    <row r="450" spans="1:6" x14ac:dyDescent="0.35">
      <c r="A450" s="3" t="s">
        <v>67</v>
      </c>
      <c r="B450" s="3" t="s">
        <v>70</v>
      </c>
      <c r="C450" s="3" t="s">
        <v>15</v>
      </c>
      <c r="D450" s="4">
        <v>61870</v>
      </c>
      <c r="E450" s="5">
        <v>2.7E-2</v>
      </c>
      <c r="F450" s="25"/>
    </row>
    <row r="451" spans="1:6" x14ac:dyDescent="0.35">
      <c r="A451" s="3" t="s">
        <v>67</v>
      </c>
      <c r="B451" s="3" t="s">
        <v>70</v>
      </c>
      <c r="C451" s="3" t="s">
        <v>16</v>
      </c>
      <c r="D451" s="4">
        <v>56380</v>
      </c>
      <c r="E451" s="5">
        <v>1.9E-2</v>
      </c>
      <c r="F451" s="25"/>
    </row>
    <row r="452" spans="1:6" x14ac:dyDescent="0.35">
      <c r="A452" s="3" t="s">
        <v>67</v>
      </c>
      <c r="B452" s="3" t="s">
        <v>70</v>
      </c>
      <c r="C452" s="3" t="s">
        <v>17</v>
      </c>
      <c r="D452" s="4">
        <v>54169</v>
      </c>
      <c r="E452" s="5">
        <v>0.02</v>
      </c>
      <c r="F452" s="25"/>
    </row>
    <row r="453" spans="1:6" x14ac:dyDescent="0.35">
      <c r="A453" s="3" t="s">
        <v>67</v>
      </c>
      <c r="B453" s="3" t="s">
        <v>71</v>
      </c>
      <c r="C453" s="3" t="s">
        <v>8</v>
      </c>
      <c r="D453" s="4">
        <v>38543</v>
      </c>
      <c r="E453" s="5">
        <v>9.0000000000000011E-3</v>
      </c>
      <c r="F453" s="25"/>
    </row>
    <row r="454" spans="1:6" x14ac:dyDescent="0.35">
      <c r="A454" s="3" t="s">
        <v>67</v>
      </c>
      <c r="B454" s="3" t="s">
        <v>71</v>
      </c>
      <c r="C454" s="3" t="s">
        <v>9</v>
      </c>
      <c r="D454" s="4">
        <v>45870</v>
      </c>
      <c r="E454" s="5">
        <v>1.4E-2</v>
      </c>
      <c r="F454" s="25"/>
    </row>
    <row r="455" spans="1:6" x14ac:dyDescent="0.35">
      <c r="A455" s="3" t="s">
        <v>67</v>
      </c>
      <c r="B455" s="3" t="s">
        <v>71</v>
      </c>
      <c r="C455" s="3" t="s">
        <v>10</v>
      </c>
      <c r="D455" s="4">
        <v>44568</v>
      </c>
      <c r="E455" s="5">
        <v>1.0999999999999999E-2</v>
      </c>
      <c r="F455" s="25"/>
    </row>
    <row r="456" spans="1:6" x14ac:dyDescent="0.35">
      <c r="A456" s="3" t="s">
        <v>67</v>
      </c>
      <c r="B456" s="3" t="s">
        <v>71</v>
      </c>
      <c r="C456" s="3" t="s">
        <v>11</v>
      </c>
      <c r="D456" s="4">
        <v>39998</v>
      </c>
      <c r="E456" s="5">
        <v>2E-3</v>
      </c>
      <c r="F456" s="25"/>
    </row>
    <row r="457" spans="1:6" x14ac:dyDescent="0.35">
      <c r="A457" s="3" t="s">
        <v>67</v>
      </c>
      <c r="B457" s="3" t="s">
        <v>71</v>
      </c>
      <c r="C457" s="3" t="s">
        <v>12</v>
      </c>
      <c r="D457" s="4">
        <v>45330</v>
      </c>
      <c r="E457" s="5">
        <v>1.4999999999999999E-2</v>
      </c>
      <c r="F457" s="25"/>
    </row>
    <row r="458" spans="1:6" x14ac:dyDescent="0.35">
      <c r="A458" s="3" t="s">
        <v>67</v>
      </c>
      <c r="B458" s="3" t="s">
        <v>71</v>
      </c>
      <c r="C458" s="3" t="s">
        <v>13</v>
      </c>
      <c r="D458" s="4">
        <v>41041</v>
      </c>
      <c r="E458" s="5">
        <v>1.2999999999999999E-2</v>
      </c>
      <c r="F458" s="25"/>
    </row>
    <row r="459" spans="1:6" x14ac:dyDescent="0.35">
      <c r="A459" s="3" t="s">
        <v>67</v>
      </c>
      <c r="B459" s="3" t="s">
        <v>71</v>
      </c>
      <c r="C459" s="3" t="s">
        <v>14</v>
      </c>
      <c r="D459" s="4">
        <v>40018</v>
      </c>
      <c r="E459" s="5">
        <v>1.7000000000000001E-2</v>
      </c>
      <c r="F459" s="25"/>
    </row>
    <row r="460" spans="1:6" x14ac:dyDescent="0.35">
      <c r="A460" s="3" t="s">
        <v>67</v>
      </c>
      <c r="B460" s="3" t="s">
        <v>71</v>
      </c>
      <c r="C460" s="3" t="s">
        <v>15</v>
      </c>
      <c r="D460" s="4">
        <v>53788</v>
      </c>
      <c r="E460" s="5">
        <v>1.4E-2</v>
      </c>
      <c r="F460" s="25"/>
    </row>
    <row r="461" spans="1:6" x14ac:dyDescent="0.35">
      <c r="A461" s="3" t="s">
        <v>67</v>
      </c>
      <c r="B461" s="3" t="s">
        <v>71</v>
      </c>
      <c r="C461" s="3" t="s">
        <v>16</v>
      </c>
      <c r="D461" s="4">
        <v>51208</v>
      </c>
      <c r="E461" s="5">
        <v>6.0000000000000001E-3</v>
      </c>
      <c r="F461" s="25"/>
    </row>
    <row r="462" spans="1:6" x14ac:dyDescent="0.35">
      <c r="A462" s="3" t="s">
        <v>67</v>
      </c>
      <c r="B462" s="3" t="s">
        <v>71</v>
      </c>
      <c r="C462" s="3" t="s">
        <v>17</v>
      </c>
      <c r="D462" s="4">
        <v>44032</v>
      </c>
      <c r="E462" s="5">
        <v>6.9999999999999993E-3</v>
      </c>
      <c r="F462" s="25"/>
    </row>
    <row r="463" spans="1:6" x14ac:dyDescent="0.35">
      <c r="A463" s="3" t="s">
        <v>67</v>
      </c>
      <c r="B463" s="3" t="s">
        <v>72</v>
      </c>
      <c r="C463" s="3" t="s">
        <v>8</v>
      </c>
      <c r="D463" s="4">
        <v>49934</v>
      </c>
      <c r="E463" s="5">
        <v>3.7999999999999999E-2</v>
      </c>
      <c r="F463" s="25"/>
    </row>
    <row r="464" spans="1:6" x14ac:dyDescent="0.35">
      <c r="A464" s="3" t="s">
        <v>67</v>
      </c>
      <c r="B464" s="3" t="s">
        <v>72</v>
      </c>
      <c r="C464" s="3" t="s">
        <v>9</v>
      </c>
      <c r="D464" s="4">
        <v>55508</v>
      </c>
      <c r="E464" s="5">
        <v>4.2000000000000003E-2</v>
      </c>
      <c r="F464" s="25"/>
    </row>
    <row r="465" spans="1:6" x14ac:dyDescent="0.35">
      <c r="A465" s="3" t="s">
        <v>67</v>
      </c>
      <c r="B465" s="3" t="s">
        <v>72</v>
      </c>
      <c r="C465" s="3" t="s">
        <v>10</v>
      </c>
      <c r="D465" s="4">
        <v>49206</v>
      </c>
      <c r="E465" s="5">
        <v>0.04</v>
      </c>
      <c r="F465" s="25"/>
    </row>
    <row r="466" spans="1:6" x14ac:dyDescent="0.35">
      <c r="A466" s="3" t="s">
        <v>67</v>
      </c>
      <c r="B466" s="3" t="s">
        <v>72</v>
      </c>
      <c r="C466" s="3" t="s">
        <v>11</v>
      </c>
      <c r="D466" s="4">
        <v>45552</v>
      </c>
      <c r="E466" s="5">
        <v>3.1E-2</v>
      </c>
      <c r="F466" s="25"/>
    </row>
    <row r="467" spans="1:6" x14ac:dyDescent="0.35">
      <c r="A467" s="3" t="s">
        <v>67</v>
      </c>
      <c r="B467" s="3" t="s">
        <v>72</v>
      </c>
      <c r="C467" s="3" t="s">
        <v>12</v>
      </c>
      <c r="D467" s="4">
        <v>49212</v>
      </c>
      <c r="E467" s="5">
        <v>4.4999999999999998E-2</v>
      </c>
      <c r="F467" s="25"/>
    </row>
    <row r="468" spans="1:6" x14ac:dyDescent="0.35">
      <c r="A468" s="3" t="s">
        <v>67</v>
      </c>
      <c r="B468" s="3" t="s">
        <v>72</v>
      </c>
      <c r="C468" s="3" t="s">
        <v>13</v>
      </c>
      <c r="D468" s="4">
        <v>49766</v>
      </c>
      <c r="E468" s="5">
        <v>4.2000000000000003E-2</v>
      </c>
      <c r="F468" s="25"/>
    </row>
    <row r="469" spans="1:6" x14ac:dyDescent="0.35">
      <c r="A469" s="3" t="s">
        <v>67</v>
      </c>
      <c r="B469" s="3" t="s">
        <v>72</v>
      </c>
      <c r="C469" s="3" t="s">
        <v>14</v>
      </c>
      <c r="D469" s="4">
        <v>48729</v>
      </c>
      <c r="E469" s="5">
        <v>4.5999999999999999E-2</v>
      </c>
      <c r="F469" s="25"/>
    </row>
    <row r="470" spans="1:6" x14ac:dyDescent="0.35">
      <c r="A470" s="3" t="s">
        <v>67</v>
      </c>
      <c r="B470" s="3" t="s">
        <v>72</v>
      </c>
      <c r="C470" s="3" t="s">
        <v>15</v>
      </c>
      <c r="D470" s="4">
        <v>62075</v>
      </c>
      <c r="E470" s="5">
        <v>4.2999999999999997E-2</v>
      </c>
      <c r="F470" s="25"/>
    </row>
    <row r="471" spans="1:6" x14ac:dyDescent="0.35">
      <c r="A471" s="3" t="s">
        <v>67</v>
      </c>
      <c r="B471" s="3" t="s">
        <v>72</v>
      </c>
      <c r="C471" s="3" t="s">
        <v>16</v>
      </c>
      <c r="D471" s="4">
        <v>54257</v>
      </c>
      <c r="E471" s="5">
        <v>3.5000000000000003E-2</v>
      </c>
      <c r="F471" s="25"/>
    </row>
    <row r="472" spans="1:6" x14ac:dyDescent="0.35">
      <c r="A472" s="3" t="s">
        <v>67</v>
      </c>
      <c r="B472" s="3" t="s">
        <v>72</v>
      </c>
      <c r="C472" s="3" t="s">
        <v>17</v>
      </c>
      <c r="D472" s="4">
        <v>51109</v>
      </c>
      <c r="E472" s="5">
        <v>3.5999999999999997E-2</v>
      </c>
      <c r="F472" s="25"/>
    </row>
    <row r="473" spans="1:6" x14ac:dyDescent="0.35">
      <c r="A473" s="3" t="s">
        <v>67</v>
      </c>
      <c r="B473" s="3" t="s">
        <v>73</v>
      </c>
      <c r="C473" s="3" t="s">
        <v>8</v>
      </c>
      <c r="D473" s="4">
        <v>39922</v>
      </c>
      <c r="E473" s="5">
        <v>6.0999999999999999E-2</v>
      </c>
      <c r="F473" s="25"/>
    </row>
    <row r="474" spans="1:6" x14ac:dyDescent="0.35">
      <c r="A474" s="3" t="s">
        <v>67</v>
      </c>
      <c r="B474" s="3" t="s">
        <v>73</v>
      </c>
      <c r="C474" s="3" t="s">
        <v>9</v>
      </c>
      <c r="D474" s="4">
        <v>48176</v>
      </c>
      <c r="E474" s="5">
        <v>6.6000000000000003E-2</v>
      </c>
      <c r="F474" s="25"/>
    </row>
    <row r="475" spans="1:6" x14ac:dyDescent="0.35">
      <c r="A475" s="3" t="s">
        <v>67</v>
      </c>
      <c r="B475" s="3" t="s">
        <v>73</v>
      </c>
      <c r="C475" s="3" t="s">
        <v>10</v>
      </c>
      <c r="D475" s="4">
        <v>43354</v>
      </c>
      <c r="E475" s="5">
        <v>6.3E-2</v>
      </c>
      <c r="F475" s="25"/>
    </row>
    <row r="476" spans="1:6" x14ac:dyDescent="0.35">
      <c r="A476" s="3" t="s">
        <v>67</v>
      </c>
      <c r="B476" s="3" t="s">
        <v>73</v>
      </c>
      <c r="C476" s="3" t="s">
        <v>11</v>
      </c>
      <c r="D476" s="4">
        <v>42085</v>
      </c>
      <c r="E476" s="5">
        <v>5.4000000000000013E-2</v>
      </c>
      <c r="F476" s="25"/>
    </row>
    <row r="477" spans="1:6" x14ac:dyDescent="0.35">
      <c r="A477" s="3" t="s">
        <v>67</v>
      </c>
      <c r="B477" s="3" t="s">
        <v>73</v>
      </c>
      <c r="C477" s="3" t="s">
        <v>12</v>
      </c>
      <c r="D477" s="4">
        <v>42302</v>
      </c>
      <c r="E477" s="5">
        <v>6.8000000000000005E-2</v>
      </c>
      <c r="F477" s="25"/>
    </row>
    <row r="478" spans="1:6" x14ac:dyDescent="0.35">
      <c r="A478" s="3" t="s">
        <v>67</v>
      </c>
      <c r="B478" s="3" t="s">
        <v>73</v>
      </c>
      <c r="C478" s="3" t="s">
        <v>13</v>
      </c>
      <c r="D478" s="4">
        <v>43713</v>
      </c>
      <c r="E478" s="5">
        <v>6.6000000000000003E-2</v>
      </c>
      <c r="F478" s="25"/>
    </row>
    <row r="479" spans="1:6" x14ac:dyDescent="0.35">
      <c r="A479" s="3" t="s">
        <v>67</v>
      </c>
      <c r="B479" s="3" t="s">
        <v>73</v>
      </c>
      <c r="C479" s="3" t="s">
        <v>14</v>
      </c>
      <c r="D479" s="4">
        <v>45998</v>
      </c>
      <c r="E479" s="5">
        <v>7.0000000000000007E-2</v>
      </c>
      <c r="F479" s="25"/>
    </row>
    <row r="480" spans="1:6" x14ac:dyDescent="0.35">
      <c r="A480" s="3" t="s">
        <v>67</v>
      </c>
      <c r="B480" s="3" t="s">
        <v>73</v>
      </c>
      <c r="C480" s="3" t="s">
        <v>15</v>
      </c>
      <c r="D480" s="4">
        <v>54182</v>
      </c>
      <c r="E480" s="5">
        <v>6.7000000000000004E-2</v>
      </c>
      <c r="F480" s="25"/>
    </row>
    <row r="481" spans="1:6" x14ac:dyDescent="0.35">
      <c r="A481" s="3" t="s">
        <v>67</v>
      </c>
      <c r="B481" s="3" t="s">
        <v>73</v>
      </c>
      <c r="C481" s="3" t="s">
        <v>16</v>
      </c>
      <c r="D481" s="4">
        <v>47883</v>
      </c>
      <c r="E481" s="5">
        <v>5.8999999999999997E-2</v>
      </c>
      <c r="F481" s="25"/>
    </row>
    <row r="482" spans="1:6" x14ac:dyDescent="0.35">
      <c r="A482" s="3" t="s">
        <v>67</v>
      </c>
      <c r="B482" s="3" t="s">
        <v>73</v>
      </c>
      <c r="C482" s="3" t="s">
        <v>17</v>
      </c>
      <c r="D482" s="4">
        <v>42865</v>
      </c>
      <c r="E482" s="5">
        <v>0.06</v>
      </c>
      <c r="F482" s="25"/>
    </row>
    <row r="483" spans="1:6" x14ac:dyDescent="0.35">
      <c r="A483" s="3" t="s">
        <v>67</v>
      </c>
      <c r="B483" s="3" t="s">
        <v>74</v>
      </c>
      <c r="C483" s="3" t="s">
        <v>8</v>
      </c>
      <c r="D483" s="4">
        <v>40161</v>
      </c>
      <c r="E483" s="5">
        <v>1.7999999999999999E-2</v>
      </c>
      <c r="F483" s="25"/>
    </row>
    <row r="484" spans="1:6" x14ac:dyDescent="0.35">
      <c r="A484" s="3" t="s">
        <v>67</v>
      </c>
      <c r="B484" s="3" t="s">
        <v>74</v>
      </c>
      <c r="C484" s="3" t="s">
        <v>9</v>
      </c>
      <c r="D484" s="4">
        <v>46343</v>
      </c>
      <c r="E484" s="5">
        <v>2.3E-2</v>
      </c>
      <c r="F484" s="25"/>
    </row>
    <row r="485" spans="1:6" x14ac:dyDescent="0.35">
      <c r="A485" s="3" t="s">
        <v>67</v>
      </c>
      <c r="B485" s="3" t="s">
        <v>74</v>
      </c>
      <c r="C485" s="3" t="s">
        <v>10</v>
      </c>
      <c r="D485" s="4">
        <v>42947</v>
      </c>
      <c r="E485" s="5">
        <v>0.02</v>
      </c>
      <c r="F485" s="25"/>
    </row>
    <row r="486" spans="1:6" x14ac:dyDescent="0.35">
      <c r="A486" s="3" t="s">
        <v>67</v>
      </c>
      <c r="B486" s="3" t="s">
        <v>74</v>
      </c>
      <c r="C486" s="3" t="s">
        <v>11</v>
      </c>
      <c r="D486" s="4">
        <v>38562</v>
      </c>
      <c r="E486" s="5">
        <v>1.0999999999999999E-2</v>
      </c>
      <c r="F486" s="25"/>
    </row>
    <row r="487" spans="1:6" x14ac:dyDescent="0.35">
      <c r="A487" s="3" t="s">
        <v>67</v>
      </c>
      <c r="B487" s="3" t="s">
        <v>74</v>
      </c>
      <c r="C487" s="3" t="s">
        <v>12</v>
      </c>
      <c r="D487" s="4">
        <v>44845</v>
      </c>
      <c r="E487" s="5">
        <v>2.5000000000000001E-2</v>
      </c>
      <c r="F487" s="25"/>
    </row>
    <row r="488" spans="1:6" x14ac:dyDescent="0.35">
      <c r="A488" s="3" t="s">
        <v>67</v>
      </c>
      <c r="B488" s="3" t="s">
        <v>74</v>
      </c>
      <c r="C488" s="3" t="s">
        <v>13</v>
      </c>
      <c r="D488" s="4">
        <v>43057</v>
      </c>
      <c r="E488" s="5">
        <v>2.1999999999999999E-2</v>
      </c>
      <c r="F488" s="25"/>
    </row>
    <row r="489" spans="1:6" x14ac:dyDescent="0.35">
      <c r="A489" s="3" t="s">
        <v>67</v>
      </c>
      <c r="B489" s="3" t="s">
        <v>74</v>
      </c>
      <c r="C489" s="3" t="s">
        <v>14</v>
      </c>
      <c r="D489" s="4">
        <v>42762</v>
      </c>
      <c r="E489" s="5">
        <v>2.7E-2</v>
      </c>
      <c r="F489" s="25"/>
    </row>
    <row r="490" spans="1:6" x14ac:dyDescent="0.35">
      <c r="A490" s="3" t="s">
        <v>67</v>
      </c>
      <c r="B490" s="3" t="s">
        <v>74</v>
      </c>
      <c r="C490" s="3" t="s">
        <v>15</v>
      </c>
      <c r="D490" s="4">
        <v>51370</v>
      </c>
      <c r="E490" s="5">
        <v>2.4E-2</v>
      </c>
      <c r="F490" s="25"/>
    </row>
    <row r="491" spans="1:6" x14ac:dyDescent="0.35">
      <c r="A491" s="3" t="s">
        <v>67</v>
      </c>
      <c r="B491" s="3" t="s">
        <v>74</v>
      </c>
      <c r="C491" s="3" t="s">
        <v>16</v>
      </c>
      <c r="D491" s="4">
        <v>48671</v>
      </c>
      <c r="E491" s="5">
        <v>1.4999999999999999E-2</v>
      </c>
      <c r="F491" s="25"/>
    </row>
    <row r="492" spans="1:6" x14ac:dyDescent="0.35">
      <c r="A492" s="3" t="s">
        <v>67</v>
      </c>
      <c r="B492" s="3" t="s">
        <v>74</v>
      </c>
      <c r="C492" s="3" t="s">
        <v>17</v>
      </c>
      <c r="D492" s="4">
        <v>42356</v>
      </c>
      <c r="E492" s="5">
        <v>1.7000000000000001E-2</v>
      </c>
      <c r="F492" s="25"/>
    </row>
    <row r="493" spans="1:6" x14ac:dyDescent="0.35">
      <c r="A493" s="3" t="s">
        <v>67</v>
      </c>
      <c r="B493" s="3" t="s">
        <v>75</v>
      </c>
      <c r="C493" s="3" t="s">
        <v>8</v>
      </c>
      <c r="D493" s="4">
        <v>38511</v>
      </c>
      <c r="E493" s="5">
        <v>5.0999999999999997E-2</v>
      </c>
      <c r="F493" s="25"/>
    </row>
    <row r="494" spans="1:6" x14ac:dyDescent="0.35">
      <c r="A494" s="3" t="s">
        <v>67</v>
      </c>
      <c r="B494" s="3" t="s">
        <v>75</v>
      </c>
      <c r="C494" s="3" t="s">
        <v>9</v>
      </c>
      <c r="D494" s="4">
        <v>52723</v>
      </c>
      <c r="E494" s="5">
        <v>5.5999999999999987E-2</v>
      </c>
      <c r="F494" s="25"/>
    </row>
    <row r="495" spans="1:6" x14ac:dyDescent="0.35">
      <c r="A495" s="3" t="s">
        <v>67</v>
      </c>
      <c r="B495" s="3" t="s">
        <v>75</v>
      </c>
      <c r="C495" s="3" t="s">
        <v>10</v>
      </c>
      <c r="D495" s="4">
        <v>46835</v>
      </c>
      <c r="E495" s="5">
        <v>5.2999999999999999E-2</v>
      </c>
      <c r="F495" s="25"/>
    </row>
    <row r="496" spans="1:6" x14ac:dyDescent="0.35">
      <c r="A496" s="3" t="s">
        <v>67</v>
      </c>
      <c r="B496" s="3" t="s">
        <v>75</v>
      </c>
      <c r="C496" s="3" t="s">
        <v>11</v>
      </c>
      <c r="D496" s="4">
        <v>40985</v>
      </c>
      <c r="E496" s="5">
        <v>4.3999999999999997E-2</v>
      </c>
      <c r="F496" s="25"/>
    </row>
    <row r="497" spans="1:6" x14ac:dyDescent="0.35">
      <c r="A497" s="3" t="s">
        <v>67</v>
      </c>
      <c r="B497" s="3" t="s">
        <v>75</v>
      </c>
      <c r="C497" s="3" t="s">
        <v>12</v>
      </c>
      <c r="D497" s="4">
        <v>45513</v>
      </c>
      <c r="E497" s="5">
        <v>5.8000000000000003E-2</v>
      </c>
      <c r="F497" s="25"/>
    </row>
    <row r="498" spans="1:6" x14ac:dyDescent="0.35">
      <c r="A498" s="3" t="s">
        <v>67</v>
      </c>
      <c r="B498" s="3" t="s">
        <v>75</v>
      </c>
      <c r="C498" s="3" t="s">
        <v>13</v>
      </c>
      <c r="D498" s="4">
        <v>52226</v>
      </c>
      <c r="E498" s="5">
        <v>5.5E-2</v>
      </c>
      <c r="F498" s="25"/>
    </row>
    <row r="499" spans="1:6" x14ac:dyDescent="0.35">
      <c r="A499" s="3" t="s">
        <v>67</v>
      </c>
      <c r="B499" s="3" t="s">
        <v>75</v>
      </c>
      <c r="C499" s="3" t="s">
        <v>14</v>
      </c>
      <c r="D499" s="4">
        <v>46550</v>
      </c>
      <c r="E499" s="5">
        <v>0.06</v>
      </c>
      <c r="F499" s="25"/>
    </row>
    <row r="500" spans="1:6" x14ac:dyDescent="0.35">
      <c r="A500" s="3" t="s">
        <v>67</v>
      </c>
      <c r="B500" s="3" t="s">
        <v>75</v>
      </c>
      <c r="C500" s="3" t="s">
        <v>15</v>
      </c>
      <c r="D500" s="4">
        <v>59499</v>
      </c>
      <c r="E500" s="5">
        <v>5.7000000000000002E-2</v>
      </c>
      <c r="F500" s="25"/>
    </row>
    <row r="501" spans="1:6" x14ac:dyDescent="0.35">
      <c r="A501" s="3" t="s">
        <v>67</v>
      </c>
      <c r="B501" s="3" t="s">
        <v>75</v>
      </c>
      <c r="C501" s="3" t="s">
        <v>16</v>
      </c>
      <c r="D501" s="4">
        <v>55374</v>
      </c>
      <c r="E501" s="5">
        <v>4.8000000000000001E-2</v>
      </c>
      <c r="F501" s="25"/>
    </row>
    <row r="502" spans="1:6" x14ac:dyDescent="0.35">
      <c r="A502" s="3" t="s">
        <v>67</v>
      </c>
      <c r="B502" s="3" t="s">
        <v>75</v>
      </c>
      <c r="C502" s="3" t="s">
        <v>17</v>
      </c>
      <c r="D502" s="4">
        <v>46010</v>
      </c>
      <c r="E502" s="5">
        <v>4.9000000000000002E-2</v>
      </c>
      <c r="F502" s="25"/>
    </row>
    <row r="503" spans="1:6" x14ac:dyDescent="0.35">
      <c r="A503" s="3" t="s">
        <v>76</v>
      </c>
      <c r="B503" s="3" t="s">
        <v>77</v>
      </c>
      <c r="C503" s="3" t="s">
        <v>8</v>
      </c>
      <c r="D503" s="4">
        <v>54881</v>
      </c>
      <c r="E503" s="5">
        <v>0.04</v>
      </c>
      <c r="F503" s="25"/>
    </row>
    <row r="504" spans="1:6" x14ac:dyDescent="0.35">
      <c r="A504" s="3" t="s">
        <v>76</v>
      </c>
      <c r="B504" s="3" t="s">
        <v>77</v>
      </c>
      <c r="C504" s="3" t="s">
        <v>9</v>
      </c>
      <c r="D504" s="4">
        <v>61408</v>
      </c>
      <c r="E504" s="5">
        <v>4.4999999999999998E-2</v>
      </c>
      <c r="F504" s="25"/>
    </row>
    <row r="505" spans="1:6" x14ac:dyDescent="0.35">
      <c r="A505" s="3" t="s">
        <v>76</v>
      </c>
      <c r="B505" s="3" t="s">
        <v>77</v>
      </c>
      <c r="C505" s="3" t="s">
        <v>10</v>
      </c>
      <c r="D505" s="4">
        <v>56996</v>
      </c>
      <c r="E505" s="5">
        <v>4.2000000000000003E-2</v>
      </c>
      <c r="F505" s="25"/>
    </row>
    <row r="506" spans="1:6" x14ac:dyDescent="0.35">
      <c r="A506" s="3" t="s">
        <v>76</v>
      </c>
      <c r="B506" s="3" t="s">
        <v>77</v>
      </c>
      <c r="C506" s="3" t="s">
        <v>11</v>
      </c>
      <c r="D506" s="4">
        <v>55329</v>
      </c>
      <c r="E506" s="5">
        <v>3.4000000000000002E-2</v>
      </c>
      <c r="F506" s="25"/>
    </row>
    <row r="507" spans="1:6" x14ac:dyDescent="0.35">
      <c r="A507" s="3" t="s">
        <v>76</v>
      </c>
      <c r="B507" s="3" t="s">
        <v>77</v>
      </c>
      <c r="C507" s="3" t="s">
        <v>12</v>
      </c>
      <c r="D507" s="4">
        <v>64289</v>
      </c>
      <c r="E507" s="5">
        <v>4.7E-2</v>
      </c>
      <c r="F507" s="25"/>
    </row>
    <row r="508" spans="1:6" x14ac:dyDescent="0.35">
      <c r="A508" s="3" t="s">
        <v>76</v>
      </c>
      <c r="B508" s="3" t="s">
        <v>77</v>
      </c>
      <c r="C508" s="3" t="s">
        <v>13</v>
      </c>
      <c r="D508" s="4">
        <v>65360</v>
      </c>
      <c r="E508" s="5">
        <v>4.4999999999999998E-2</v>
      </c>
      <c r="F508" s="25"/>
    </row>
    <row r="509" spans="1:6" x14ac:dyDescent="0.35">
      <c r="A509" s="3" t="s">
        <v>76</v>
      </c>
      <c r="B509" s="3" t="s">
        <v>77</v>
      </c>
      <c r="C509" s="3" t="s">
        <v>14</v>
      </c>
      <c r="D509" s="4">
        <v>55233</v>
      </c>
      <c r="E509" s="5">
        <v>4.9000000000000002E-2</v>
      </c>
      <c r="F509" s="25"/>
    </row>
    <row r="510" spans="1:6" x14ac:dyDescent="0.35">
      <c r="A510" s="3" t="s">
        <v>76</v>
      </c>
      <c r="B510" s="3" t="s">
        <v>77</v>
      </c>
      <c r="C510" s="3" t="s">
        <v>15</v>
      </c>
      <c r="D510" s="4">
        <v>80131</v>
      </c>
      <c r="E510" s="5">
        <v>4.5999999999999999E-2</v>
      </c>
      <c r="F510" s="25"/>
    </row>
    <row r="511" spans="1:6" x14ac:dyDescent="0.35">
      <c r="A511" s="3" t="s">
        <v>76</v>
      </c>
      <c r="B511" s="3" t="s">
        <v>77</v>
      </c>
      <c r="C511" s="3" t="s">
        <v>16</v>
      </c>
      <c r="D511" s="4">
        <v>65215</v>
      </c>
      <c r="E511" s="5">
        <v>3.7999999999999999E-2</v>
      </c>
      <c r="F511" s="25"/>
    </row>
    <row r="512" spans="1:6" x14ac:dyDescent="0.35">
      <c r="A512" s="3" t="s">
        <v>76</v>
      </c>
      <c r="B512" s="3" t="s">
        <v>77</v>
      </c>
      <c r="C512" s="3" t="s">
        <v>17</v>
      </c>
      <c r="D512" s="4">
        <v>63861</v>
      </c>
      <c r="E512" s="5">
        <v>3.9E-2</v>
      </c>
      <c r="F512" s="25"/>
    </row>
    <row r="513" spans="1:6" x14ac:dyDescent="0.35">
      <c r="A513" s="3" t="s">
        <v>76</v>
      </c>
      <c r="B513" s="3" t="s">
        <v>78</v>
      </c>
      <c r="C513" s="3" t="s">
        <v>8</v>
      </c>
      <c r="D513" s="4">
        <v>79057</v>
      </c>
      <c r="E513" s="5">
        <v>6.0000000000000001E-3</v>
      </c>
      <c r="F513" s="25"/>
    </row>
    <row r="514" spans="1:6" x14ac:dyDescent="0.35">
      <c r="A514" s="3" t="s">
        <v>76</v>
      </c>
      <c r="B514" s="3" t="s">
        <v>78</v>
      </c>
      <c r="C514" s="3" t="s">
        <v>9</v>
      </c>
      <c r="D514" s="4">
        <v>90215</v>
      </c>
      <c r="E514" s="5">
        <v>1.0999999999999999E-2</v>
      </c>
      <c r="F514" s="25"/>
    </row>
    <row r="515" spans="1:6" x14ac:dyDescent="0.35">
      <c r="A515" s="3" t="s">
        <v>76</v>
      </c>
      <c r="B515" s="3" t="s">
        <v>78</v>
      </c>
      <c r="C515" s="3" t="s">
        <v>10</v>
      </c>
      <c r="D515" s="4">
        <v>84911</v>
      </c>
      <c r="E515" s="5">
        <v>8.0000000000000002E-3</v>
      </c>
      <c r="F515" s="25"/>
    </row>
    <row r="516" spans="1:6" x14ac:dyDescent="0.35">
      <c r="A516" s="3" t="s">
        <v>76</v>
      </c>
      <c r="B516" s="3" t="s">
        <v>78</v>
      </c>
      <c r="C516" s="3" t="s">
        <v>11</v>
      </c>
      <c r="D516" s="4">
        <v>84575</v>
      </c>
      <c r="E516" s="5">
        <v>-1E-3</v>
      </c>
      <c r="F516" s="25"/>
    </row>
    <row r="517" spans="1:6" x14ac:dyDescent="0.35">
      <c r="A517" s="3" t="s">
        <v>76</v>
      </c>
      <c r="B517" s="3" t="s">
        <v>78</v>
      </c>
      <c r="C517" s="3" t="s">
        <v>12</v>
      </c>
      <c r="D517" s="4">
        <v>89802</v>
      </c>
      <c r="E517" s="5">
        <v>1.2999999999999999E-2</v>
      </c>
      <c r="F517" s="25"/>
    </row>
    <row r="518" spans="1:6" x14ac:dyDescent="0.35">
      <c r="A518" s="3" t="s">
        <v>76</v>
      </c>
      <c r="B518" s="3" t="s">
        <v>78</v>
      </c>
      <c r="C518" s="3" t="s">
        <v>13</v>
      </c>
      <c r="D518" s="4">
        <v>92513</v>
      </c>
      <c r="E518" s="5">
        <v>0.01</v>
      </c>
      <c r="F518" s="25"/>
    </row>
    <row r="519" spans="1:6" x14ac:dyDescent="0.35">
      <c r="A519" s="3" t="s">
        <v>76</v>
      </c>
      <c r="B519" s="3" t="s">
        <v>78</v>
      </c>
      <c r="C519" s="3" t="s">
        <v>14</v>
      </c>
      <c r="D519" s="4">
        <v>80933</v>
      </c>
      <c r="E519" s="5">
        <v>1.4E-2</v>
      </c>
      <c r="F519" s="25"/>
    </row>
    <row r="520" spans="1:6" x14ac:dyDescent="0.35">
      <c r="A520" s="3" t="s">
        <v>76</v>
      </c>
      <c r="B520" s="3" t="s">
        <v>78</v>
      </c>
      <c r="C520" s="3" t="s">
        <v>15</v>
      </c>
      <c r="D520" s="4">
        <v>105902</v>
      </c>
      <c r="E520" s="5">
        <v>1.0999999999999999E-2</v>
      </c>
      <c r="F520" s="25"/>
    </row>
    <row r="521" spans="1:6" x14ac:dyDescent="0.35">
      <c r="A521" s="3" t="s">
        <v>76</v>
      </c>
      <c r="B521" s="3" t="s">
        <v>78</v>
      </c>
      <c r="C521" s="3" t="s">
        <v>16</v>
      </c>
      <c r="D521" s="4">
        <v>90289</v>
      </c>
      <c r="E521" s="5">
        <v>3.0000000000000001E-3</v>
      </c>
      <c r="F521" s="25"/>
    </row>
    <row r="522" spans="1:6" x14ac:dyDescent="0.35">
      <c r="A522" s="3" t="s">
        <v>76</v>
      </c>
      <c r="B522" s="3" t="s">
        <v>78</v>
      </c>
      <c r="C522" s="3" t="s">
        <v>17</v>
      </c>
      <c r="D522" s="4">
        <v>87439</v>
      </c>
      <c r="E522" s="5">
        <v>5.0000000000000001E-3</v>
      </c>
      <c r="F522" s="25"/>
    </row>
    <row r="523" spans="1:6" x14ac:dyDescent="0.35">
      <c r="A523" s="3" t="s">
        <v>79</v>
      </c>
      <c r="B523" s="3" t="s">
        <v>80</v>
      </c>
      <c r="C523" s="3" t="s">
        <v>8</v>
      </c>
      <c r="D523" s="4">
        <v>67253</v>
      </c>
      <c r="E523" s="5">
        <v>1.7999999999999999E-2</v>
      </c>
      <c r="F523" s="25"/>
    </row>
    <row r="524" spans="1:6" x14ac:dyDescent="0.35">
      <c r="A524" s="3" t="s">
        <v>79</v>
      </c>
      <c r="B524" s="3" t="s">
        <v>80</v>
      </c>
      <c r="C524" s="3" t="s">
        <v>9</v>
      </c>
      <c r="D524" s="4">
        <v>78294</v>
      </c>
      <c r="E524" s="5">
        <v>2.3E-2</v>
      </c>
      <c r="F524" s="25"/>
    </row>
    <row r="525" spans="1:6" x14ac:dyDescent="0.35">
      <c r="A525" s="3" t="s">
        <v>79</v>
      </c>
      <c r="B525" s="3" t="s">
        <v>80</v>
      </c>
      <c r="C525" s="3" t="s">
        <v>10</v>
      </c>
      <c r="D525" s="4">
        <v>70755</v>
      </c>
      <c r="E525" s="5">
        <v>0.02</v>
      </c>
      <c r="F525" s="25"/>
    </row>
    <row r="526" spans="1:6" x14ac:dyDescent="0.35">
      <c r="A526" s="3" t="s">
        <v>79</v>
      </c>
      <c r="B526" s="3" t="s">
        <v>80</v>
      </c>
      <c r="C526" s="3" t="s">
        <v>11</v>
      </c>
      <c r="D526" s="4">
        <v>73120</v>
      </c>
      <c r="E526" s="5">
        <v>1.0999999999999999E-2</v>
      </c>
      <c r="F526" s="25"/>
    </row>
    <row r="527" spans="1:6" x14ac:dyDescent="0.35">
      <c r="A527" s="3" t="s">
        <v>79</v>
      </c>
      <c r="B527" s="3" t="s">
        <v>80</v>
      </c>
      <c r="C527" s="3" t="s">
        <v>12</v>
      </c>
      <c r="D527" s="4">
        <v>92991</v>
      </c>
      <c r="E527" s="5">
        <v>2.5000000000000001E-2</v>
      </c>
      <c r="F527" s="25"/>
    </row>
    <row r="528" spans="1:6" x14ac:dyDescent="0.35">
      <c r="A528" s="3" t="s">
        <v>79</v>
      </c>
      <c r="B528" s="3" t="s">
        <v>80</v>
      </c>
      <c r="C528" s="3" t="s">
        <v>13</v>
      </c>
      <c r="D528" s="4">
        <v>88917</v>
      </c>
      <c r="E528" s="5">
        <v>2.1999999999999999E-2</v>
      </c>
      <c r="F528" s="25"/>
    </row>
    <row r="529" spans="1:6" x14ac:dyDescent="0.35">
      <c r="A529" s="3" t="s">
        <v>79</v>
      </c>
      <c r="B529" s="3" t="s">
        <v>80</v>
      </c>
      <c r="C529" s="3" t="s">
        <v>14</v>
      </c>
      <c r="D529" s="4">
        <v>75674</v>
      </c>
      <c r="E529" s="5">
        <v>2.7E-2</v>
      </c>
      <c r="F529" s="25"/>
    </row>
    <row r="530" spans="1:6" x14ac:dyDescent="0.35">
      <c r="A530" s="3" t="s">
        <v>79</v>
      </c>
      <c r="B530" s="3" t="s">
        <v>80</v>
      </c>
      <c r="C530" s="3" t="s">
        <v>15</v>
      </c>
      <c r="D530" s="4">
        <v>120484</v>
      </c>
      <c r="E530" s="5">
        <v>2.4E-2</v>
      </c>
      <c r="F530" s="25"/>
    </row>
    <row r="531" spans="1:6" x14ac:dyDescent="0.35">
      <c r="A531" s="3" t="s">
        <v>79</v>
      </c>
      <c r="B531" s="3" t="s">
        <v>80</v>
      </c>
      <c r="C531" s="3" t="s">
        <v>16</v>
      </c>
      <c r="D531" s="4">
        <v>79433</v>
      </c>
      <c r="E531" s="5">
        <v>1.4999999999999999E-2</v>
      </c>
      <c r="F531" s="25"/>
    </row>
    <row r="532" spans="1:6" x14ac:dyDescent="0.35">
      <c r="A532" s="3" t="s">
        <v>79</v>
      </c>
      <c r="B532" s="3" t="s">
        <v>80</v>
      </c>
      <c r="C532" s="3" t="s">
        <v>17</v>
      </c>
      <c r="D532" s="4">
        <v>73272</v>
      </c>
      <c r="E532" s="5">
        <v>1.7000000000000001E-2</v>
      </c>
      <c r="F532" s="25"/>
    </row>
    <row r="533" spans="1:6" x14ac:dyDescent="0.35">
      <c r="A533" s="3" t="s">
        <v>79</v>
      </c>
      <c r="B533" s="3" t="s">
        <v>81</v>
      </c>
      <c r="C533" s="3" t="s">
        <v>8</v>
      </c>
      <c r="D533" s="4">
        <v>79320</v>
      </c>
      <c r="E533" s="5">
        <v>9.0000000000000011E-3</v>
      </c>
      <c r="F533" s="25"/>
    </row>
    <row r="534" spans="1:6" x14ac:dyDescent="0.35">
      <c r="A534" s="3" t="s">
        <v>79</v>
      </c>
      <c r="B534" s="3" t="s">
        <v>81</v>
      </c>
      <c r="C534" s="3" t="s">
        <v>9</v>
      </c>
      <c r="D534" s="4">
        <v>80261</v>
      </c>
      <c r="E534" s="5">
        <v>1.4E-2</v>
      </c>
      <c r="F534" s="25"/>
    </row>
    <row r="535" spans="1:6" x14ac:dyDescent="0.35">
      <c r="A535" s="3" t="s">
        <v>79</v>
      </c>
      <c r="B535" s="3" t="s">
        <v>81</v>
      </c>
      <c r="C535" s="3" t="s">
        <v>10</v>
      </c>
      <c r="D535" s="4">
        <v>79026</v>
      </c>
      <c r="E535" s="5">
        <v>1.0999999999999999E-2</v>
      </c>
      <c r="F535" s="25"/>
    </row>
    <row r="536" spans="1:6" x14ac:dyDescent="0.35">
      <c r="A536" s="3" t="s">
        <v>79</v>
      </c>
      <c r="B536" s="3" t="s">
        <v>81</v>
      </c>
      <c r="C536" s="3" t="s">
        <v>11</v>
      </c>
      <c r="D536" s="4">
        <v>78305</v>
      </c>
      <c r="E536" s="5">
        <v>2E-3</v>
      </c>
      <c r="F536" s="25"/>
    </row>
    <row r="537" spans="1:6" x14ac:dyDescent="0.35">
      <c r="A537" s="3" t="s">
        <v>79</v>
      </c>
      <c r="B537" s="3" t="s">
        <v>81</v>
      </c>
      <c r="C537" s="3" t="s">
        <v>12</v>
      </c>
      <c r="D537" s="4">
        <v>94773</v>
      </c>
      <c r="E537" s="5">
        <v>1.6E-2</v>
      </c>
      <c r="F537" s="25"/>
    </row>
    <row r="538" spans="1:6" x14ac:dyDescent="0.35">
      <c r="A538" s="3" t="s">
        <v>79</v>
      </c>
      <c r="B538" s="3" t="s">
        <v>81</v>
      </c>
      <c r="C538" s="3" t="s">
        <v>13</v>
      </c>
      <c r="D538" s="4">
        <v>81115</v>
      </c>
      <c r="E538" s="5">
        <v>1.2999999999999999E-2</v>
      </c>
      <c r="F538" s="25"/>
    </row>
    <row r="539" spans="1:6" x14ac:dyDescent="0.35">
      <c r="A539" s="3" t="s">
        <v>79</v>
      </c>
      <c r="B539" s="3" t="s">
        <v>81</v>
      </c>
      <c r="C539" s="3" t="s">
        <v>14</v>
      </c>
      <c r="D539" s="4">
        <v>79667</v>
      </c>
      <c r="E539" s="5">
        <v>1.7000000000000001E-2</v>
      </c>
      <c r="F539" s="25"/>
    </row>
    <row r="540" spans="1:6" x14ac:dyDescent="0.35">
      <c r="A540" s="3" t="s">
        <v>79</v>
      </c>
      <c r="B540" s="3" t="s">
        <v>81</v>
      </c>
      <c r="C540" s="3" t="s">
        <v>15</v>
      </c>
      <c r="D540" s="4">
        <v>102275</v>
      </c>
      <c r="E540" s="5">
        <v>1.4E-2</v>
      </c>
      <c r="F540" s="25"/>
    </row>
    <row r="541" spans="1:6" x14ac:dyDescent="0.35">
      <c r="A541" s="3" t="s">
        <v>79</v>
      </c>
      <c r="B541" s="3" t="s">
        <v>81</v>
      </c>
      <c r="C541" s="3" t="s">
        <v>16</v>
      </c>
      <c r="D541" s="4">
        <v>80217</v>
      </c>
      <c r="E541" s="5">
        <v>6.0000000000000001E-3</v>
      </c>
      <c r="F541" s="25"/>
    </row>
    <row r="542" spans="1:6" x14ac:dyDescent="0.35">
      <c r="A542" s="3" t="s">
        <v>79</v>
      </c>
      <c r="B542" s="3" t="s">
        <v>81</v>
      </c>
      <c r="C542" s="3" t="s">
        <v>17</v>
      </c>
      <c r="D542" s="4">
        <v>84027</v>
      </c>
      <c r="E542" s="5">
        <v>8.0000000000000002E-3</v>
      </c>
      <c r="F542" s="25"/>
    </row>
    <row r="543" spans="1:6" x14ac:dyDescent="0.35">
      <c r="A543" s="3" t="s">
        <v>79</v>
      </c>
      <c r="B543" s="3" t="s">
        <v>82</v>
      </c>
      <c r="C543" s="3" t="s">
        <v>8</v>
      </c>
      <c r="D543" s="4">
        <v>31581</v>
      </c>
      <c r="E543" s="5">
        <v>4.7E-2</v>
      </c>
      <c r="F543" s="25"/>
    </row>
    <row r="544" spans="1:6" x14ac:dyDescent="0.35">
      <c r="A544" s="3" t="s">
        <v>79</v>
      </c>
      <c r="B544" s="3" t="s">
        <v>82</v>
      </c>
      <c r="C544" s="3" t="s">
        <v>9</v>
      </c>
      <c r="D544" s="4">
        <v>35676</v>
      </c>
      <c r="E544" s="5">
        <v>5.0999999999999997E-2</v>
      </c>
      <c r="F544" s="25"/>
    </row>
    <row r="545" spans="1:6" x14ac:dyDescent="0.35">
      <c r="A545" s="3" t="s">
        <v>79</v>
      </c>
      <c r="B545" s="3" t="s">
        <v>82</v>
      </c>
      <c r="C545" s="3" t="s">
        <v>10</v>
      </c>
      <c r="D545" s="4">
        <v>34746</v>
      </c>
      <c r="E545" s="5">
        <v>4.9000000000000002E-2</v>
      </c>
      <c r="F545" s="25"/>
    </row>
    <row r="546" spans="1:6" x14ac:dyDescent="0.35">
      <c r="A546" s="3" t="s">
        <v>79</v>
      </c>
      <c r="B546" s="3" t="s">
        <v>82</v>
      </c>
      <c r="C546" s="3" t="s">
        <v>11</v>
      </c>
      <c r="D546" s="4">
        <v>34592</v>
      </c>
      <c r="E546" s="5">
        <v>0.04</v>
      </c>
      <c r="F546" s="25"/>
    </row>
    <row r="547" spans="1:6" x14ac:dyDescent="0.35">
      <c r="A547" s="3" t="s">
        <v>79</v>
      </c>
      <c r="B547" s="3" t="s">
        <v>82</v>
      </c>
      <c r="C547" s="3" t="s">
        <v>12</v>
      </c>
      <c r="D547" s="4">
        <v>39778</v>
      </c>
      <c r="E547" s="5">
        <v>5.4000000000000013E-2</v>
      </c>
      <c r="F547" s="25"/>
    </row>
    <row r="548" spans="1:6" x14ac:dyDescent="0.35">
      <c r="A548" s="3" t="s">
        <v>79</v>
      </c>
      <c r="B548" s="3" t="s">
        <v>82</v>
      </c>
      <c r="C548" s="3" t="s">
        <v>13</v>
      </c>
      <c r="D548" s="4">
        <v>33626</v>
      </c>
      <c r="E548" s="5">
        <v>5.0999999999999997E-2</v>
      </c>
      <c r="F548" s="25"/>
    </row>
    <row r="549" spans="1:6" x14ac:dyDescent="0.35">
      <c r="A549" s="3" t="s">
        <v>79</v>
      </c>
      <c r="B549" s="3" t="s">
        <v>82</v>
      </c>
      <c r="C549" s="3" t="s">
        <v>14</v>
      </c>
      <c r="D549" s="4">
        <v>31718</v>
      </c>
      <c r="E549" s="5">
        <v>5.5E-2</v>
      </c>
      <c r="F549" s="25"/>
    </row>
    <row r="550" spans="1:6" x14ac:dyDescent="0.35">
      <c r="A550" s="3" t="s">
        <v>79</v>
      </c>
      <c r="B550" s="3" t="s">
        <v>82</v>
      </c>
      <c r="C550" s="3" t="s">
        <v>15</v>
      </c>
      <c r="D550" s="4">
        <v>48723</v>
      </c>
      <c r="E550" s="5">
        <v>5.1999999999999998E-2</v>
      </c>
      <c r="F550" s="25"/>
    </row>
    <row r="551" spans="1:6" x14ac:dyDescent="0.35">
      <c r="A551" s="3" t="s">
        <v>79</v>
      </c>
      <c r="B551" s="3" t="s">
        <v>82</v>
      </c>
      <c r="C551" s="3" t="s">
        <v>16</v>
      </c>
      <c r="D551" s="4">
        <v>44046</v>
      </c>
      <c r="E551" s="5">
        <v>4.3999999999999997E-2</v>
      </c>
      <c r="F551" s="25"/>
    </row>
    <row r="552" spans="1:6" x14ac:dyDescent="0.35">
      <c r="A552" s="3" t="s">
        <v>79</v>
      </c>
      <c r="B552" s="3" t="s">
        <v>82</v>
      </c>
      <c r="C552" s="3" t="s">
        <v>17</v>
      </c>
      <c r="D552" s="4">
        <v>34851</v>
      </c>
      <c r="E552" s="5">
        <v>4.4999999999999998E-2</v>
      </c>
      <c r="F552" s="25"/>
    </row>
    <row r="553" spans="1:6" x14ac:dyDescent="0.35">
      <c r="A553" s="3" t="s">
        <v>79</v>
      </c>
      <c r="B553" s="3" t="s">
        <v>83</v>
      </c>
      <c r="C553" s="3" t="s">
        <v>8</v>
      </c>
      <c r="D553" s="4">
        <v>118229</v>
      </c>
      <c r="E553" s="5">
        <v>-6.0000000000000001E-3</v>
      </c>
      <c r="F553" s="25"/>
    </row>
    <row r="554" spans="1:6" x14ac:dyDescent="0.35">
      <c r="A554" s="3" t="s">
        <v>79</v>
      </c>
      <c r="B554" s="3" t="s">
        <v>83</v>
      </c>
      <c r="C554" s="3" t="s">
        <v>9</v>
      </c>
      <c r="D554" s="4">
        <v>119572</v>
      </c>
      <c r="E554" s="5">
        <v>-1E-3</v>
      </c>
      <c r="F554" s="25"/>
    </row>
    <row r="555" spans="1:6" x14ac:dyDescent="0.35">
      <c r="A555" s="3" t="s">
        <v>79</v>
      </c>
      <c r="B555" s="3" t="s">
        <v>83</v>
      </c>
      <c r="C555" s="3" t="s">
        <v>10</v>
      </c>
      <c r="D555" s="4">
        <v>121657</v>
      </c>
      <c r="E555" s="5">
        <v>-4.0000000000000001E-3</v>
      </c>
      <c r="F555" s="25"/>
    </row>
    <row r="556" spans="1:6" x14ac:dyDescent="0.35">
      <c r="A556" s="3" t="s">
        <v>79</v>
      </c>
      <c r="B556" s="3" t="s">
        <v>83</v>
      </c>
      <c r="C556" s="3" t="s">
        <v>11</v>
      </c>
      <c r="D556" s="4">
        <v>114702</v>
      </c>
      <c r="E556" s="5">
        <v>-1.2E-2</v>
      </c>
      <c r="F556" s="25"/>
    </row>
    <row r="557" spans="1:6" x14ac:dyDescent="0.35">
      <c r="A557" s="3" t="s">
        <v>79</v>
      </c>
      <c r="B557" s="3" t="s">
        <v>83</v>
      </c>
      <c r="C557" s="3" t="s">
        <v>12</v>
      </c>
      <c r="D557" s="4">
        <v>137104</v>
      </c>
      <c r="E557" s="5">
        <v>1E-3</v>
      </c>
      <c r="F557" s="25"/>
    </row>
    <row r="558" spans="1:6" x14ac:dyDescent="0.35">
      <c r="A558" s="3" t="s">
        <v>79</v>
      </c>
      <c r="B558" s="3" t="s">
        <v>83</v>
      </c>
      <c r="C558" s="3" t="s">
        <v>13</v>
      </c>
      <c r="D558" s="4">
        <v>122105</v>
      </c>
      <c r="E558" s="5">
        <v>-1E-3</v>
      </c>
      <c r="F558" s="25"/>
    </row>
    <row r="559" spans="1:6" x14ac:dyDescent="0.35">
      <c r="A559" s="3" t="s">
        <v>79</v>
      </c>
      <c r="B559" s="3" t="s">
        <v>83</v>
      </c>
      <c r="C559" s="3" t="s">
        <v>14</v>
      </c>
      <c r="D559" s="4">
        <v>120323</v>
      </c>
      <c r="E559" s="5">
        <v>3.0000000000000001E-3</v>
      </c>
      <c r="F559" s="25"/>
    </row>
    <row r="560" spans="1:6" x14ac:dyDescent="0.35">
      <c r="A560" s="3" t="s">
        <v>79</v>
      </c>
      <c r="B560" s="3" t="s">
        <v>83</v>
      </c>
      <c r="C560" s="3" t="s">
        <v>15</v>
      </c>
      <c r="D560" s="4">
        <v>144318</v>
      </c>
      <c r="E560" s="5">
        <v>0</v>
      </c>
      <c r="F560" s="25"/>
    </row>
    <row r="561" spans="1:6" x14ac:dyDescent="0.35">
      <c r="A561" s="3" t="s">
        <v>79</v>
      </c>
      <c r="B561" s="3" t="s">
        <v>83</v>
      </c>
      <c r="C561" s="3" t="s">
        <v>16</v>
      </c>
      <c r="D561" s="4">
        <v>126786</v>
      </c>
      <c r="E561" s="5">
        <v>-8.0000000000000002E-3</v>
      </c>
      <c r="F561" s="25"/>
    </row>
    <row r="562" spans="1:6" x14ac:dyDescent="0.35">
      <c r="A562" s="3" t="s">
        <v>79</v>
      </c>
      <c r="B562" s="3" t="s">
        <v>83</v>
      </c>
      <c r="C562" s="3" t="s">
        <v>17</v>
      </c>
      <c r="D562" s="4">
        <v>124625</v>
      </c>
      <c r="E562" s="5">
        <v>-6.9999999999999993E-3</v>
      </c>
      <c r="F562" s="25"/>
    </row>
    <row r="563" spans="1:6" x14ac:dyDescent="0.35">
      <c r="A563" s="3" t="s">
        <v>79</v>
      </c>
      <c r="B563" s="3" t="s">
        <v>84</v>
      </c>
      <c r="C563" s="3" t="s">
        <v>8</v>
      </c>
      <c r="D563" s="4">
        <v>59462</v>
      </c>
      <c r="E563" s="5">
        <v>2.1999999999999999E-2</v>
      </c>
      <c r="F563" s="25"/>
    </row>
    <row r="564" spans="1:6" x14ac:dyDescent="0.35">
      <c r="A564" s="3" t="s">
        <v>79</v>
      </c>
      <c r="B564" s="3" t="s">
        <v>84</v>
      </c>
      <c r="C564" s="3" t="s">
        <v>9</v>
      </c>
      <c r="D564" s="4">
        <v>66761</v>
      </c>
      <c r="E564" s="5">
        <v>2.5999999999999999E-2</v>
      </c>
      <c r="F564" s="25"/>
    </row>
    <row r="565" spans="1:6" x14ac:dyDescent="0.35">
      <c r="A565" s="3" t="s">
        <v>79</v>
      </c>
      <c r="B565" s="3" t="s">
        <v>84</v>
      </c>
      <c r="C565" s="3" t="s">
        <v>10</v>
      </c>
      <c r="D565" s="4">
        <v>57504</v>
      </c>
      <c r="E565" s="5">
        <v>2.4E-2</v>
      </c>
      <c r="F565" s="25"/>
    </row>
    <row r="566" spans="1:6" x14ac:dyDescent="0.35">
      <c r="A566" s="3" t="s">
        <v>79</v>
      </c>
      <c r="B566" s="3" t="s">
        <v>84</v>
      </c>
      <c r="C566" s="3" t="s">
        <v>11</v>
      </c>
      <c r="D566" s="4">
        <v>57789</v>
      </c>
      <c r="E566" s="5">
        <v>1.4999999999999999E-2</v>
      </c>
      <c r="F566" s="25"/>
    </row>
    <row r="567" spans="1:6" x14ac:dyDescent="0.35">
      <c r="A567" s="3" t="s">
        <v>79</v>
      </c>
      <c r="B567" s="3" t="s">
        <v>84</v>
      </c>
      <c r="C567" s="3" t="s">
        <v>12</v>
      </c>
      <c r="D567" s="4">
        <v>65670</v>
      </c>
      <c r="E567" s="5">
        <v>2.9000000000000001E-2</v>
      </c>
      <c r="F567" s="25"/>
    </row>
    <row r="568" spans="1:6" x14ac:dyDescent="0.35">
      <c r="A568" s="3" t="s">
        <v>79</v>
      </c>
      <c r="B568" s="3" t="s">
        <v>84</v>
      </c>
      <c r="C568" s="3" t="s">
        <v>13</v>
      </c>
      <c r="D568" s="4">
        <v>65854</v>
      </c>
      <c r="E568" s="5">
        <v>2.5999999999999999E-2</v>
      </c>
      <c r="F568" s="25"/>
    </row>
    <row r="569" spans="1:6" x14ac:dyDescent="0.35">
      <c r="A569" s="3" t="s">
        <v>79</v>
      </c>
      <c r="B569" s="3" t="s">
        <v>84</v>
      </c>
      <c r="C569" s="3" t="s">
        <v>14</v>
      </c>
      <c r="D569" s="4">
        <v>61477</v>
      </c>
      <c r="E569" s="5">
        <v>0.03</v>
      </c>
      <c r="F569" s="25"/>
    </row>
    <row r="570" spans="1:6" x14ac:dyDescent="0.35">
      <c r="A570" s="3" t="s">
        <v>79</v>
      </c>
      <c r="B570" s="3" t="s">
        <v>84</v>
      </c>
      <c r="C570" s="3" t="s">
        <v>15</v>
      </c>
      <c r="D570" s="4">
        <v>76584</v>
      </c>
      <c r="E570" s="5">
        <v>2.7E-2</v>
      </c>
      <c r="F570" s="25"/>
    </row>
    <row r="571" spans="1:6" x14ac:dyDescent="0.35">
      <c r="A571" s="3" t="s">
        <v>79</v>
      </c>
      <c r="B571" s="3" t="s">
        <v>84</v>
      </c>
      <c r="C571" s="3" t="s">
        <v>16</v>
      </c>
      <c r="D571" s="4">
        <v>69020</v>
      </c>
      <c r="E571" s="5">
        <v>1.9E-2</v>
      </c>
      <c r="F571" s="25"/>
    </row>
    <row r="572" spans="1:6" x14ac:dyDescent="0.35">
      <c r="A572" s="3" t="s">
        <v>79</v>
      </c>
      <c r="B572" s="3" t="s">
        <v>84</v>
      </c>
      <c r="C572" s="3" t="s">
        <v>17</v>
      </c>
      <c r="D572" s="4">
        <v>60568</v>
      </c>
      <c r="E572" s="5">
        <v>0.02</v>
      </c>
      <c r="F572" s="25"/>
    </row>
    <row r="573" spans="1:6" x14ac:dyDescent="0.35">
      <c r="A573" s="3" t="s">
        <v>79</v>
      </c>
      <c r="B573" s="3" t="s">
        <v>85</v>
      </c>
      <c r="C573" s="3" t="s">
        <v>8</v>
      </c>
      <c r="D573" s="4">
        <v>34807</v>
      </c>
      <c r="E573" s="5">
        <v>2.5999999999999999E-2</v>
      </c>
      <c r="F573" s="25"/>
    </row>
    <row r="574" spans="1:6" x14ac:dyDescent="0.35">
      <c r="A574" s="3" t="s">
        <v>79</v>
      </c>
      <c r="B574" s="3" t="s">
        <v>85</v>
      </c>
      <c r="C574" s="3" t="s">
        <v>9</v>
      </c>
      <c r="D574" s="4">
        <v>41909</v>
      </c>
      <c r="E574" s="5">
        <v>3.1E-2</v>
      </c>
      <c r="F574" s="25"/>
    </row>
    <row r="575" spans="1:6" x14ac:dyDescent="0.35">
      <c r="A575" s="3" t="s">
        <v>79</v>
      </c>
      <c r="B575" s="3" t="s">
        <v>85</v>
      </c>
      <c r="C575" s="3" t="s">
        <v>10</v>
      </c>
      <c r="D575" s="4">
        <v>37199</v>
      </c>
      <c r="E575" s="5">
        <v>2.8000000000000001E-2</v>
      </c>
      <c r="F575" s="25"/>
    </row>
    <row r="576" spans="1:6" x14ac:dyDescent="0.35">
      <c r="A576" s="3" t="s">
        <v>79</v>
      </c>
      <c r="B576" s="3" t="s">
        <v>85</v>
      </c>
      <c r="C576" s="3" t="s">
        <v>11</v>
      </c>
      <c r="D576" s="4">
        <v>35689</v>
      </c>
      <c r="E576" s="5">
        <v>1.9E-2</v>
      </c>
      <c r="F576" s="25"/>
    </row>
    <row r="577" spans="1:6" x14ac:dyDescent="0.35">
      <c r="A577" s="3" t="s">
        <v>79</v>
      </c>
      <c r="B577" s="3" t="s">
        <v>85</v>
      </c>
      <c r="C577" s="3" t="s">
        <v>12</v>
      </c>
      <c r="D577" s="4">
        <v>38156</v>
      </c>
      <c r="E577" s="5">
        <v>3.3000000000000002E-2</v>
      </c>
      <c r="F577" s="25"/>
    </row>
    <row r="578" spans="1:6" x14ac:dyDescent="0.35">
      <c r="A578" s="3" t="s">
        <v>79</v>
      </c>
      <c r="B578" s="3" t="s">
        <v>85</v>
      </c>
      <c r="C578" s="3" t="s">
        <v>13</v>
      </c>
      <c r="D578" s="4">
        <v>39274</v>
      </c>
      <c r="E578" s="5">
        <v>0.03</v>
      </c>
      <c r="F578" s="25"/>
    </row>
    <row r="579" spans="1:6" x14ac:dyDescent="0.35">
      <c r="A579" s="3" t="s">
        <v>79</v>
      </c>
      <c r="B579" s="3" t="s">
        <v>85</v>
      </c>
      <c r="C579" s="3" t="s">
        <v>14</v>
      </c>
      <c r="D579" s="4">
        <v>36195</v>
      </c>
      <c r="E579" s="5">
        <v>3.4000000000000002E-2</v>
      </c>
      <c r="F579" s="25"/>
    </row>
    <row r="580" spans="1:6" x14ac:dyDescent="0.35">
      <c r="A580" s="3" t="s">
        <v>79</v>
      </c>
      <c r="B580" s="3" t="s">
        <v>85</v>
      </c>
      <c r="C580" s="3" t="s">
        <v>15</v>
      </c>
      <c r="D580" s="4">
        <v>52013</v>
      </c>
      <c r="E580" s="5">
        <v>3.1E-2</v>
      </c>
      <c r="F580" s="25"/>
    </row>
    <row r="581" spans="1:6" x14ac:dyDescent="0.35">
      <c r="A581" s="3" t="s">
        <v>79</v>
      </c>
      <c r="B581" s="3" t="s">
        <v>85</v>
      </c>
      <c r="C581" s="3" t="s">
        <v>16</v>
      </c>
      <c r="D581" s="4">
        <v>46337</v>
      </c>
      <c r="E581" s="5">
        <v>2.3E-2</v>
      </c>
      <c r="F581" s="25"/>
    </row>
    <row r="582" spans="1:6" x14ac:dyDescent="0.35">
      <c r="A582" s="3" t="s">
        <v>79</v>
      </c>
      <c r="B582" s="3" t="s">
        <v>85</v>
      </c>
      <c r="C582" s="3" t="s">
        <v>17</v>
      </c>
      <c r="D582" s="4">
        <v>39672</v>
      </c>
      <c r="E582" s="5">
        <v>2.4E-2</v>
      </c>
      <c r="F582" s="25"/>
    </row>
    <row r="583" spans="1:6" x14ac:dyDescent="0.35">
      <c r="A583" s="3" t="s">
        <v>79</v>
      </c>
      <c r="B583" s="3" t="s">
        <v>86</v>
      </c>
      <c r="C583" s="3" t="s">
        <v>8</v>
      </c>
      <c r="D583" s="4">
        <v>45544</v>
      </c>
      <c r="E583" s="5">
        <v>8.0000000000000002E-3</v>
      </c>
      <c r="F583" s="25"/>
    </row>
    <row r="584" spans="1:6" x14ac:dyDescent="0.35">
      <c r="A584" s="3" t="s">
        <v>79</v>
      </c>
      <c r="B584" s="3" t="s">
        <v>86</v>
      </c>
      <c r="C584" s="3" t="s">
        <v>9</v>
      </c>
      <c r="D584" s="4">
        <v>58115</v>
      </c>
      <c r="E584" s="5">
        <v>1.2999999999999999E-2</v>
      </c>
      <c r="F584" s="25"/>
    </row>
    <row r="585" spans="1:6" x14ac:dyDescent="0.35">
      <c r="A585" s="3" t="s">
        <v>79</v>
      </c>
      <c r="B585" s="3" t="s">
        <v>86</v>
      </c>
      <c r="C585" s="3" t="s">
        <v>10</v>
      </c>
      <c r="D585" s="4">
        <v>53120</v>
      </c>
      <c r="E585" s="5">
        <v>0.01</v>
      </c>
      <c r="F585" s="25"/>
    </row>
    <row r="586" spans="1:6" x14ac:dyDescent="0.35">
      <c r="A586" s="3" t="s">
        <v>79</v>
      </c>
      <c r="B586" s="3" t="s">
        <v>86</v>
      </c>
      <c r="C586" s="3" t="s">
        <v>11</v>
      </c>
      <c r="D586" s="4">
        <v>47020</v>
      </c>
      <c r="E586" s="5">
        <v>2E-3</v>
      </c>
      <c r="F586" s="25"/>
    </row>
    <row r="587" spans="1:6" x14ac:dyDescent="0.35">
      <c r="A587" s="3" t="s">
        <v>79</v>
      </c>
      <c r="B587" s="3" t="s">
        <v>86</v>
      </c>
      <c r="C587" s="3" t="s">
        <v>12</v>
      </c>
      <c r="D587" s="4">
        <v>51954</v>
      </c>
      <c r="E587" s="5">
        <v>1.4999999999999999E-2</v>
      </c>
      <c r="F587" s="25"/>
    </row>
    <row r="588" spans="1:6" x14ac:dyDescent="0.35">
      <c r="A588" s="3" t="s">
        <v>79</v>
      </c>
      <c r="B588" s="3" t="s">
        <v>86</v>
      </c>
      <c r="C588" s="3" t="s">
        <v>13</v>
      </c>
      <c r="D588" s="4">
        <v>55879</v>
      </c>
      <c r="E588" s="5">
        <v>1.2999999999999999E-2</v>
      </c>
      <c r="F588" s="25"/>
    </row>
    <row r="589" spans="1:6" x14ac:dyDescent="0.35">
      <c r="A589" s="3" t="s">
        <v>79</v>
      </c>
      <c r="B589" s="3" t="s">
        <v>86</v>
      </c>
      <c r="C589" s="3" t="s">
        <v>14</v>
      </c>
      <c r="D589" s="4">
        <v>54969</v>
      </c>
      <c r="E589" s="5">
        <v>1.7000000000000001E-2</v>
      </c>
      <c r="F589" s="25"/>
    </row>
    <row r="590" spans="1:6" x14ac:dyDescent="0.35">
      <c r="A590" s="3" t="s">
        <v>79</v>
      </c>
      <c r="B590" s="3" t="s">
        <v>86</v>
      </c>
      <c r="C590" s="3" t="s">
        <v>15</v>
      </c>
      <c r="D590" s="4">
        <v>64041</v>
      </c>
      <c r="E590" s="5">
        <v>1.4E-2</v>
      </c>
      <c r="F590" s="25"/>
    </row>
    <row r="591" spans="1:6" x14ac:dyDescent="0.35">
      <c r="A591" s="3" t="s">
        <v>79</v>
      </c>
      <c r="B591" s="3" t="s">
        <v>86</v>
      </c>
      <c r="C591" s="3" t="s">
        <v>16</v>
      </c>
      <c r="D591" s="4">
        <v>55609</v>
      </c>
      <c r="E591" s="5">
        <v>6.0000000000000001E-3</v>
      </c>
      <c r="F591" s="25"/>
    </row>
    <row r="592" spans="1:6" x14ac:dyDescent="0.35">
      <c r="A592" s="3" t="s">
        <v>79</v>
      </c>
      <c r="B592" s="3" t="s">
        <v>86</v>
      </c>
      <c r="C592" s="3" t="s">
        <v>17</v>
      </c>
      <c r="D592" s="4">
        <v>50446</v>
      </c>
      <c r="E592" s="5">
        <v>6.9999999999999993E-3</v>
      </c>
      <c r="F592" s="25"/>
    </row>
    <row r="593" spans="1:6" x14ac:dyDescent="0.35">
      <c r="A593" s="3" t="s">
        <v>79</v>
      </c>
      <c r="B593" s="3" t="s">
        <v>87</v>
      </c>
      <c r="C593" s="3" t="s">
        <v>8</v>
      </c>
      <c r="D593" s="4">
        <v>37950</v>
      </c>
      <c r="E593" s="5">
        <v>3.5000000000000003E-2</v>
      </c>
      <c r="F593" s="25"/>
    </row>
    <row r="594" spans="1:6" x14ac:dyDescent="0.35">
      <c r="A594" s="3" t="s">
        <v>79</v>
      </c>
      <c r="B594" s="3" t="s">
        <v>87</v>
      </c>
      <c r="C594" s="3" t="s">
        <v>9</v>
      </c>
      <c r="D594" s="4">
        <v>42958</v>
      </c>
      <c r="E594" s="5">
        <v>0.04</v>
      </c>
      <c r="F594" s="25"/>
    </row>
    <row r="595" spans="1:6" x14ac:dyDescent="0.35">
      <c r="A595" s="3" t="s">
        <v>79</v>
      </c>
      <c r="B595" s="3" t="s">
        <v>87</v>
      </c>
      <c r="C595" s="3" t="s">
        <v>10</v>
      </c>
      <c r="D595" s="4">
        <v>34219</v>
      </c>
      <c r="E595" s="5">
        <v>3.7000000000000012E-2</v>
      </c>
      <c r="F595" s="25"/>
    </row>
    <row r="596" spans="1:6" x14ac:dyDescent="0.35">
      <c r="A596" s="3" t="s">
        <v>79</v>
      </c>
      <c r="B596" s="3" t="s">
        <v>87</v>
      </c>
      <c r="C596" s="3" t="s">
        <v>11</v>
      </c>
      <c r="D596" s="4">
        <v>38822</v>
      </c>
      <c r="E596" s="5">
        <v>2.9000000000000001E-2</v>
      </c>
      <c r="F596" s="25"/>
    </row>
    <row r="597" spans="1:6" x14ac:dyDescent="0.35">
      <c r="A597" s="3" t="s">
        <v>79</v>
      </c>
      <c r="B597" s="3" t="s">
        <v>87</v>
      </c>
      <c r="C597" s="3" t="s">
        <v>12</v>
      </c>
      <c r="D597" s="4">
        <v>36813</v>
      </c>
      <c r="E597" s="5">
        <v>4.2000000000000003E-2</v>
      </c>
      <c r="F597" s="25"/>
    </row>
    <row r="598" spans="1:6" x14ac:dyDescent="0.35">
      <c r="A598" s="3" t="s">
        <v>79</v>
      </c>
      <c r="B598" s="3" t="s">
        <v>87</v>
      </c>
      <c r="C598" s="3" t="s">
        <v>13</v>
      </c>
      <c r="D598" s="4">
        <v>41161</v>
      </c>
      <c r="E598" s="5">
        <v>0.04</v>
      </c>
      <c r="F598" s="25"/>
    </row>
    <row r="599" spans="1:6" x14ac:dyDescent="0.35">
      <c r="A599" s="3" t="s">
        <v>79</v>
      </c>
      <c r="B599" s="3" t="s">
        <v>87</v>
      </c>
      <c r="C599" s="3" t="s">
        <v>14</v>
      </c>
      <c r="D599" s="4">
        <v>39289</v>
      </c>
      <c r="E599" s="5">
        <v>4.3999999999999997E-2</v>
      </c>
      <c r="F599" s="25"/>
    </row>
    <row r="600" spans="1:6" x14ac:dyDescent="0.35">
      <c r="A600" s="3" t="s">
        <v>79</v>
      </c>
      <c r="B600" s="3" t="s">
        <v>87</v>
      </c>
      <c r="C600" s="3" t="s">
        <v>15</v>
      </c>
      <c r="D600" s="4">
        <v>46205</v>
      </c>
      <c r="E600" s="5">
        <v>4.0999999999999988E-2</v>
      </c>
      <c r="F600" s="25"/>
    </row>
    <row r="601" spans="1:6" x14ac:dyDescent="0.35">
      <c r="A601" s="3" t="s">
        <v>79</v>
      </c>
      <c r="B601" s="3" t="s">
        <v>87</v>
      </c>
      <c r="C601" s="3" t="s">
        <v>16</v>
      </c>
      <c r="D601" s="4">
        <v>42801</v>
      </c>
      <c r="E601" s="5">
        <v>3.3000000000000002E-2</v>
      </c>
      <c r="F601" s="25"/>
    </row>
    <row r="602" spans="1:6" x14ac:dyDescent="0.35">
      <c r="A602" s="3" t="s">
        <v>79</v>
      </c>
      <c r="B602" s="3" t="s">
        <v>87</v>
      </c>
      <c r="C602" s="3" t="s">
        <v>17</v>
      </c>
      <c r="D602" s="4">
        <v>43208</v>
      </c>
      <c r="E602" s="5">
        <v>3.4000000000000002E-2</v>
      </c>
      <c r="F602" s="25"/>
    </row>
    <row r="603" spans="1:6" x14ac:dyDescent="0.35">
      <c r="A603" s="3" t="s">
        <v>79</v>
      </c>
      <c r="B603" s="3" t="s">
        <v>88</v>
      </c>
      <c r="C603" s="3" t="s">
        <v>8</v>
      </c>
      <c r="D603" s="4">
        <v>26920</v>
      </c>
      <c r="E603" s="5">
        <v>3.7999999999999999E-2</v>
      </c>
      <c r="F603" s="25"/>
    </row>
    <row r="604" spans="1:6" x14ac:dyDescent="0.35">
      <c r="A604" s="3" t="s">
        <v>79</v>
      </c>
      <c r="B604" s="3" t="s">
        <v>88</v>
      </c>
      <c r="C604" s="3" t="s">
        <v>9</v>
      </c>
      <c r="D604" s="4">
        <v>35275</v>
      </c>
      <c r="E604" s="5">
        <v>4.2999999999999997E-2</v>
      </c>
      <c r="F604" s="25"/>
    </row>
    <row r="605" spans="1:6" x14ac:dyDescent="0.35">
      <c r="A605" s="3" t="s">
        <v>79</v>
      </c>
      <c r="B605" s="3" t="s">
        <v>88</v>
      </c>
      <c r="C605" s="3" t="s">
        <v>10</v>
      </c>
      <c r="D605" s="4">
        <v>30910</v>
      </c>
      <c r="E605" s="5">
        <v>0.04</v>
      </c>
      <c r="F605" s="25"/>
    </row>
    <row r="606" spans="1:6" x14ac:dyDescent="0.35">
      <c r="A606" s="3" t="s">
        <v>79</v>
      </c>
      <c r="B606" s="3" t="s">
        <v>88</v>
      </c>
      <c r="C606" s="3" t="s">
        <v>11</v>
      </c>
      <c r="D606" s="4">
        <v>28184</v>
      </c>
      <c r="E606" s="5">
        <v>3.1E-2</v>
      </c>
      <c r="F606" s="25"/>
    </row>
    <row r="607" spans="1:6" x14ac:dyDescent="0.35">
      <c r="A607" s="3" t="s">
        <v>79</v>
      </c>
      <c r="B607" s="3" t="s">
        <v>88</v>
      </c>
      <c r="C607" s="3" t="s">
        <v>12</v>
      </c>
      <c r="D607" s="4">
        <v>36136</v>
      </c>
      <c r="E607" s="5">
        <v>4.4999999999999998E-2</v>
      </c>
      <c r="F607" s="25"/>
    </row>
    <row r="608" spans="1:6" x14ac:dyDescent="0.35">
      <c r="A608" s="3" t="s">
        <v>79</v>
      </c>
      <c r="B608" s="3" t="s">
        <v>88</v>
      </c>
      <c r="C608" s="3" t="s">
        <v>13</v>
      </c>
      <c r="D608" s="4">
        <v>37968</v>
      </c>
      <c r="E608" s="5">
        <v>4.2999999999999997E-2</v>
      </c>
      <c r="F608" s="25"/>
    </row>
    <row r="609" spans="1:6" x14ac:dyDescent="0.35">
      <c r="A609" s="3" t="s">
        <v>79</v>
      </c>
      <c r="B609" s="3" t="s">
        <v>88</v>
      </c>
      <c r="C609" s="3" t="s">
        <v>14</v>
      </c>
      <c r="D609" s="4">
        <v>32369</v>
      </c>
      <c r="E609" s="5">
        <v>4.7E-2</v>
      </c>
      <c r="F609" s="25"/>
    </row>
    <row r="610" spans="1:6" x14ac:dyDescent="0.35">
      <c r="A610" s="3" t="s">
        <v>79</v>
      </c>
      <c r="B610" s="3" t="s">
        <v>88</v>
      </c>
      <c r="C610" s="3" t="s">
        <v>15</v>
      </c>
      <c r="D610" s="4">
        <v>41741</v>
      </c>
      <c r="E610" s="5">
        <v>4.3999999999999997E-2</v>
      </c>
      <c r="F610" s="25"/>
    </row>
    <row r="611" spans="1:6" x14ac:dyDescent="0.35">
      <c r="A611" s="3" t="s">
        <v>79</v>
      </c>
      <c r="B611" s="3" t="s">
        <v>88</v>
      </c>
      <c r="C611" s="3" t="s">
        <v>16</v>
      </c>
      <c r="D611" s="4">
        <v>37276</v>
      </c>
      <c r="E611" s="5">
        <v>3.5999999999999997E-2</v>
      </c>
      <c r="F611" s="25"/>
    </row>
    <row r="612" spans="1:6" x14ac:dyDescent="0.35">
      <c r="A612" s="3" t="s">
        <v>79</v>
      </c>
      <c r="B612" s="3" t="s">
        <v>88</v>
      </c>
      <c r="C612" s="3" t="s">
        <v>17</v>
      </c>
      <c r="D612" s="4">
        <v>32924</v>
      </c>
      <c r="E612" s="5">
        <v>3.7000000000000012E-2</v>
      </c>
      <c r="F612" s="25"/>
    </row>
    <row r="613" spans="1:6" x14ac:dyDescent="0.35">
      <c r="A613" s="3" t="s">
        <v>89</v>
      </c>
      <c r="B613" s="3" t="s">
        <v>90</v>
      </c>
      <c r="C613" s="3" t="s">
        <v>8</v>
      </c>
      <c r="D613" s="4">
        <v>35743</v>
      </c>
      <c r="E613" s="5">
        <v>2.7E-2</v>
      </c>
      <c r="F613" s="25"/>
    </row>
    <row r="614" spans="1:6" x14ac:dyDescent="0.35">
      <c r="A614" s="3" t="s">
        <v>89</v>
      </c>
      <c r="B614" s="3" t="s">
        <v>90</v>
      </c>
      <c r="C614" s="3" t="s">
        <v>9</v>
      </c>
      <c r="D614" s="4">
        <v>43143</v>
      </c>
      <c r="E614" s="5">
        <v>3.2000000000000001E-2</v>
      </c>
      <c r="F614" s="25"/>
    </row>
    <row r="615" spans="1:6" x14ac:dyDescent="0.35">
      <c r="A615" s="3" t="s">
        <v>89</v>
      </c>
      <c r="B615" s="3" t="s">
        <v>90</v>
      </c>
      <c r="C615" s="3" t="s">
        <v>10</v>
      </c>
      <c r="D615" s="4">
        <v>37842</v>
      </c>
      <c r="E615" s="5">
        <v>2.9000000000000001E-2</v>
      </c>
      <c r="F615" s="25"/>
    </row>
    <row r="616" spans="1:6" x14ac:dyDescent="0.35">
      <c r="A616" s="3" t="s">
        <v>89</v>
      </c>
      <c r="B616" s="3" t="s">
        <v>90</v>
      </c>
      <c r="C616" s="3" t="s">
        <v>11</v>
      </c>
      <c r="D616" s="4">
        <v>31201</v>
      </c>
      <c r="E616" s="5">
        <v>0.02</v>
      </c>
      <c r="F616" s="25"/>
    </row>
    <row r="617" spans="1:6" x14ac:dyDescent="0.35">
      <c r="A617" s="3" t="s">
        <v>89</v>
      </c>
      <c r="B617" s="3" t="s">
        <v>90</v>
      </c>
      <c r="C617" s="3" t="s">
        <v>12</v>
      </c>
      <c r="D617" s="4">
        <v>36065</v>
      </c>
      <c r="E617" s="5">
        <v>3.4000000000000002E-2</v>
      </c>
      <c r="F617" s="25"/>
    </row>
    <row r="618" spans="1:6" x14ac:dyDescent="0.35">
      <c r="A618" s="3" t="s">
        <v>89</v>
      </c>
      <c r="B618" s="3" t="s">
        <v>90</v>
      </c>
      <c r="C618" s="3" t="s">
        <v>13</v>
      </c>
      <c r="D618" s="4">
        <v>37165</v>
      </c>
      <c r="E618" s="5">
        <v>3.1E-2</v>
      </c>
      <c r="F618" s="25"/>
    </row>
    <row r="619" spans="1:6" x14ac:dyDescent="0.35">
      <c r="A619" s="3" t="s">
        <v>89</v>
      </c>
      <c r="B619" s="3" t="s">
        <v>90</v>
      </c>
      <c r="C619" s="3" t="s">
        <v>14</v>
      </c>
      <c r="D619" s="4">
        <v>36943</v>
      </c>
      <c r="E619" s="5">
        <v>3.5000000000000003E-2</v>
      </c>
      <c r="F619" s="25"/>
    </row>
    <row r="620" spans="1:6" x14ac:dyDescent="0.35">
      <c r="A620" s="3" t="s">
        <v>89</v>
      </c>
      <c r="B620" s="3" t="s">
        <v>90</v>
      </c>
      <c r="C620" s="3" t="s">
        <v>15</v>
      </c>
      <c r="D620" s="4">
        <v>41194</v>
      </c>
      <c r="E620" s="5">
        <v>3.2000000000000001E-2</v>
      </c>
      <c r="F620" s="25"/>
    </row>
    <row r="621" spans="1:6" x14ac:dyDescent="0.35">
      <c r="A621" s="3" t="s">
        <v>89</v>
      </c>
      <c r="B621" s="3" t="s">
        <v>90</v>
      </c>
      <c r="C621" s="3" t="s">
        <v>16</v>
      </c>
      <c r="D621" s="4">
        <v>39527</v>
      </c>
      <c r="E621" s="5">
        <v>2.4E-2</v>
      </c>
      <c r="F621" s="25"/>
    </row>
    <row r="622" spans="1:6" x14ac:dyDescent="0.35">
      <c r="A622" s="3" t="s">
        <v>89</v>
      </c>
      <c r="B622" s="3" t="s">
        <v>90</v>
      </c>
      <c r="C622" s="3" t="s">
        <v>17</v>
      </c>
      <c r="D622" s="4">
        <v>38315</v>
      </c>
      <c r="E622" s="5">
        <v>2.5000000000000001E-2</v>
      </c>
      <c r="F622" s="25"/>
    </row>
    <row r="623" spans="1:6" x14ac:dyDescent="0.35">
      <c r="A623" s="3" t="s">
        <v>89</v>
      </c>
      <c r="B623" s="3" t="s">
        <v>91</v>
      </c>
      <c r="C623" s="3" t="s">
        <v>8</v>
      </c>
      <c r="D623" s="4">
        <v>52589</v>
      </c>
      <c r="E623" s="5">
        <v>1.2999999999999999E-2</v>
      </c>
      <c r="F623" s="25"/>
    </row>
    <row r="624" spans="1:6" x14ac:dyDescent="0.35">
      <c r="A624" s="3" t="s">
        <v>89</v>
      </c>
      <c r="B624" s="3" t="s">
        <v>91</v>
      </c>
      <c r="C624" s="3" t="s">
        <v>9</v>
      </c>
      <c r="D624" s="4">
        <v>58153</v>
      </c>
      <c r="E624" s="5">
        <v>1.7000000000000001E-2</v>
      </c>
      <c r="F624" s="25"/>
    </row>
    <row r="625" spans="1:6" x14ac:dyDescent="0.35">
      <c r="A625" s="3" t="s">
        <v>89</v>
      </c>
      <c r="B625" s="3" t="s">
        <v>91</v>
      </c>
      <c r="C625" s="3" t="s">
        <v>10</v>
      </c>
      <c r="D625" s="4">
        <v>53478</v>
      </c>
      <c r="E625" s="5">
        <v>1.4E-2</v>
      </c>
      <c r="F625" s="25"/>
    </row>
    <row r="626" spans="1:6" x14ac:dyDescent="0.35">
      <c r="A626" s="3" t="s">
        <v>89</v>
      </c>
      <c r="B626" s="3" t="s">
        <v>91</v>
      </c>
      <c r="C626" s="3" t="s">
        <v>11</v>
      </c>
      <c r="D626" s="4">
        <v>53320</v>
      </c>
      <c r="E626" s="5">
        <v>6.0000000000000001E-3</v>
      </c>
      <c r="F626" s="25"/>
    </row>
    <row r="627" spans="1:6" x14ac:dyDescent="0.35">
      <c r="A627" s="3" t="s">
        <v>89</v>
      </c>
      <c r="B627" s="3" t="s">
        <v>91</v>
      </c>
      <c r="C627" s="3" t="s">
        <v>12</v>
      </c>
      <c r="D627" s="4">
        <v>60041</v>
      </c>
      <c r="E627" s="5">
        <v>1.9E-2</v>
      </c>
      <c r="F627" s="25"/>
    </row>
    <row r="628" spans="1:6" x14ac:dyDescent="0.35">
      <c r="A628" s="3" t="s">
        <v>89</v>
      </c>
      <c r="B628" s="3" t="s">
        <v>91</v>
      </c>
      <c r="C628" s="3" t="s">
        <v>13</v>
      </c>
      <c r="D628" s="4">
        <v>60039</v>
      </c>
      <c r="E628" s="5">
        <v>1.7000000000000001E-2</v>
      </c>
      <c r="F628" s="25"/>
    </row>
    <row r="629" spans="1:6" x14ac:dyDescent="0.35">
      <c r="A629" s="3" t="s">
        <v>89</v>
      </c>
      <c r="B629" s="3" t="s">
        <v>91</v>
      </c>
      <c r="C629" s="3" t="s">
        <v>14</v>
      </c>
      <c r="D629" s="4">
        <v>53333</v>
      </c>
      <c r="E629" s="5">
        <v>2.1000000000000001E-2</v>
      </c>
      <c r="F629" s="25"/>
    </row>
    <row r="630" spans="1:6" x14ac:dyDescent="0.35">
      <c r="A630" s="3" t="s">
        <v>89</v>
      </c>
      <c r="B630" s="3" t="s">
        <v>91</v>
      </c>
      <c r="C630" s="3" t="s">
        <v>15</v>
      </c>
      <c r="D630" s="4">
        <v>64301</v>
      </c>
      <c r="E630" s="5">
        <v>1.7999999999999999E-2</v>
      </c>
      <c r="F630" s="25"/>
    </row>
    <row r="631" spans="1:6" x14ac:dyDescent="0.35">
      <c r="A631" s="3" t="s">
        <v>89</v>
      </c>
      <c r="B631" s="3" t="s">
        <v>91</v>
      </c>
      <c r="C631" s="3" t="s">
        <v>16</v>
      </c>
      <c r="D631" s="4">
        <v>55817</v>
      </c>
      <c r="E631" s="5">
        <v>0.01</v>
      </c>
      <c r="F631" s="25"/>
    </row>
    <row r="632" spans="1:6" x14ac:dyDescent="0.35">
      <c r="A632" s="3" t="s">
        <v>89</v>
      </c>
      <c r="B632" s="3" t="s">
        <v>91</v>
      </c>
      <c r="C632" s="3" t="s">
        <v>17</v>
      </c>
      <c r="D632" s="4">
        <v>56418</v>
      </c>
      <c r="E632" s="5">
        <v>1.0999999999999999E-2</v>
      </c>
      <c r="F632" s="25"/>
    </row>
    <row r="633" spans="1:6" x14ac:dyDescent="0.35">
      <c r="A633" s="3" t="s">
        <v>89</v>
      </c>
      <c r="B633" s="3" t="s">
        <v>92</v>
      </c>
      <c r="C633" s="3" t="s">
        <v>8</v>
      </c>
      <c r="D633" s="4">
        <v>27723</v>
      </c>
      <c r="E633" s="5">
        <v>1.2E-2</v>
      </c>
      <c r="F633" s="25"/>
    </row>
    <row r="634" spans="1:6" x14ac:dyDescent="0.35">
      <c r="A634" s="3" t="s">
        <v>89</v>
      </c>
      <c r="B634" s="3" t="s">
        <v>92</v>
      </c>
      <c r="C634" s="3" t="s">
        <v>9</v>
      </c>
      <c r="D634" s="4">
        <v>35766</v>
      </c>
      <c r="E634" s="5">
        <v>1.7000000000000001E-2</v>
      </c>
      <c r="F634" s="25"/>
    </row>
    <row r="635" spans="1:6" x14ac:dyDescent="0.35">
      <c r="A635" s="3" t="s">
        <v>89</v>
      </c>
      <c r="B635" s="3" t="s">
        <v>92</v>
      </c>
      <c r="C635" s="3" t="s">
        <v>10</v>
      </c>
      <c r="D635" s="4">
        <v>30320</v>
      </c>
      <c r="E635" s="5">
        <v>1.4E-2</v>
      </c>
      <c r="F635" s="25"/>
    </row>
    <row r="636" spans="1:6" x14ac:dyDescent="0.35">
      <c r="A636" s="3" t="s">
        <v>89</v>
      </c>
      <c r="B636" s="3" t="s">
        <v>92</v>
      </c>
      <c r="C636" s="3" t="s">
        <v>11</v>
      </c>
      <c r="D636" s="4">
        <v>27500</v>
      </c>
      <c r="E636" s="5">
        <v>6.0000000000000001E-3</v>
      </c>
      <c r="F636" s="25"/>
    </row>
    <row r="637" spans="1:6" x14ac:dyDescent="0.35">
      <c r="A637" s="3" t="s">
        <v>89</v>
      </c>
      <c r="B637" s="3" t="s">
        <v>92</v>
      </c>
      <c r="C637" s="3" t="s">
        <v>12</v>
      </c>
      <c r="D637" s="4">
        <v>34409</v>
      </c>
      <c r="E637" s="5">
        <v>1.9E-2</v>
      </c>
      <c r="F637" s="25"/>
    </row>
    <row r="638" spans="1:6" x14ac:dyDescent="0.35">
      <c r="A638" s="3" t="s">
        <v>89</v>
      </c>
      <c r="B638" s="3" t="s">
        <v>92</v>
      </c>
      <c r="C638" s="3" t="s">
        <v>13</v>
      </c>
      <c r="D638" s="4">
        <v>33440</v>
      </c>
      <c r="E638" s="5">
        <v>1.7000000000000001E-2</v>
      </c>
      <c r="F638" s="25"/>
    </row>
    <row r="639" spans="1:6" x14ac:dyDescent="0.35">
      <c r="A639" s="3" t="s">
        <v>89</v>
      </c>
      <c r="B639" s="3" t="s">
        <v>92</v>
      </c>
      <c r="C639" s="3" t="s">
        <v>14</v>
      </c>
      <c r="D639" s="4">
        <v>31345</v>
      </c>
      <c r="E639" s="5">
        <v>2.1000000000000001E-2</v>
      </c>
      <c r="F639" s="25"/>
    </row>
    <row r="640" spans="1:6" x14ac:dyDescent="0.35">
      <c r="A640" s="3" t="s">
        <v>89</v>
      </c>
      <c r="B640" s="3" t="s">
        <v>92</v>
      </c>
      <c r="C640" s="3" t="s">
        <v>15</v>
      </c>
      <c r="D640" s="4">
        <v>39340</v>
      </c>
      <c r="E640" s="5">
        <v>1.7999999999999999E-2</v>
      </c>
      <c r="F640" s="25"/>
    </row>
    <row r="641" spans="1:6" x14ac:dyDescent="0.35">
      <c r="A641" s="3" t="s">
        <v>89</v>
      </c>
      <c r="B641" s="3" t="s">
        <v>92</v>
      </c>
      <c r="C641" s="3" t="s">
        <v>16</v>
      </c>
      <c r="D641" s="4">
        <v>36690</v>
      </c>
      <c r="E641" s="5">
        <v>0.01</v>
      </c>
      <c r="F641" s="25"/>
    </row>
    <row r="642" spans="1:6" x14ac:dyDescent="0.35">
      <c r="A642" s="3" t="s">
        <v>89</v>
      </c>
      <c r="B642" s="3" t="s">
        <v>92</v>
      </c>
      <c r="C642" s="3" t="s">
        <v>17</v>
      </c>
      <c r="D642" s="4">
        <v>32121</v>
      </c>
      <c r="E642" s="5">
        <v>1.0999999999999999E-2</v>
      </c>
      <c r="F642" s="25"/>
    </row>
    <row r="643" spans="1:6" x14ac:dyDescent="0.35">
      <c r="A643" s="3" t="s">
        <v>89</v>
      </c>
      <c r="B643" s="3" t="s">
        <v>93</v>
      </c>
      <c r="C643" s="3" t="s">
        <v>8</v>
      </c>
      <c r="D643" s="4">
        <v>36506</v>
      </c>
      <c r="E643" s="5">
        <v>1.2999999999999999E-2</v>
      </c>
      <c r="F643" s="25"/>
    </row>
    <row r="644" spans="1:6" x14ac:dyDescent="0.35">
      <c r="A644" s="3" t="s">
        <v>89</v>
      </c>
      <c r="B644" s="3" t="s">
        <v>93</v>
      </c>
      <c r="C644" s="3" t="s">
        <v>9</v>
      </c>
      <c r="D644" s="4">
        <v>45478</v>
      </c>
      <c r="E644" s="5">
        <v>1.7999999999999999E-2</v>
      </c>
      <c r="F644" s="25"/>
    </row>
    <row r="645" spans="1:6" x14ac:dyDescent="0.35">
      <c r="A645" s="3" t="s">
        <v>89</v>
      </c>
      <c r="B645" s="3" t="s">
        <v>93</v>
      </c>
      <c r="C645" s="3" t="s">
        <v>10</v>
      </c>
      <c r="D645" s="4">
        <v>39347</v>
      </c>
      <c r="E645" s="5">
        <v>1.4999999999999999E-2</v>
      </c>
      <c r="F645" s="25"/>
    </row>
    <row r="646" spans="1:6" x14ac:dyDescent="0.35">
      <c r="A646" s="3" t="s">
        <v>89</v>
      </c>
      <c r="B646" s="3" t="s">
        <v>93</v>
      </c>
      <c r="C646" s="3" t="s">
        <v>11</v>
      </c>
      <c r="D646" s="4">
        <v>39913</v>
      </c>
      <c r="E646" s="5">
        <v>6.9999999999999993E-3</v>
      </c>
      <c r="F646" s="25"/>
    </row>
    <row r="647" spans="1:6" x14ac:dyDescent="0.35">
      <c r="A647" s="3" t="s">
        <v>89</v>
      </c>
      <c r="B647" s="3" t="s">
        <v>93</v>
      </c>
      <c r="C647" s="3" t="s">
        <v>12</v>
      </c>
      <c r="D647" s="4">
        <v>38223</v>
      </c>
      <c r="E647" s="5">
        <v>0.02</v>
      </c>
      <c r="F647" s="25"/>
    </row>
    <row r="648" spans="1:6" x14ac:dyDescent="0.35">
      <c r="A648" s="3" t="s">
        <v>89</v>
      </c>
      <c r="B648" s="3" t="s">
        <v>93</v>
      </c>
      <c r="C648" s="3" t="s">
        <v>13</v>
      </c>
      <c r="D648" s="4">
        <v>41636</v>
      </c>
      <c r="E648" s="5">
        <v>1.7999999999999999E-2</v>
      </c>
      <c r="F648" s="25"/>
    </row>
    <row r="649" spans="1:6" x14ac:dyDescent="0.35">
      <c r="A649" s="3" t="s">
        <v>89</v>
      </c>
      <c r="B649" s="3" t="s">
        <v>93</v>
      </c>
      <c r="C649" s="3" t="s">
        <v>14</v>
      </c>
      <c r="D649" s="4">
        <v>38251</v>
      </c>
      <c r="E649" s="5">
        <v>2.1999999999999999E-2</v>
      </c>
      <c r="F649" s="25"/>
    </row>
    <row r="650" spans="1:6" x14ac:dyDescent="0.35">
      <c r="A650" s="3" t="s">
        <v>89</v>
      </c>
      <c r="B650" s="3" t="s">
        <v>93</v>
      </c>
      <c r="C650" s="3" t="s">
        <v>15</v>
      </c>
      <c r="D650" s="4">
        <v>43996</v>
      </c>
      <c r="E650" s="5">
        <v>1.9E-2</v>
      </c>
      <c r="F650" s="25"/>
    </row>
    <row r="651" spans="1:6" x14ac:dyDescent="0.35">
      <c r="A651" s="3" t="s">
        <v>89</v>
      </c>
      <c r="B651" s="3" t="s">
        <v>93</v>
      </c>
      <c r="C651" s="3" t="s">
        <v>16</v>
      </c>
      <c r="D651" s="4">
        <v>41781</v>
      </c>
      <c r="E651" s="5">
        <v>1.0999999999999999E-2</v>
      </c>
      <c r="F651" s="25"/>
    </row>
    <row r="652" spans="1:6" x14ac:dyDescent="0.35">
      <c r="A652" s="3" t="s">
        <v>89</v>
      </c>
      <c r="B652" s="3" t="s">
        <v>93</v>
      </c>
      <c r="C652" s="3" t="s">
        <v>17</v>
      </c>
      <c r="D652" s="4">
        <v>42757</v>
      </c>
      <c r="E652" s="5">
        <v>1.2E-2</v>
      </c>
      <c r="F652" s="25"/>
    </row>
    <row r="653" spans="1:6" x14ac:dyDescent="0.35">
      <c r="A653" s="3" t="s">
        <v>89</v>
      </c>
      <c r="B653" s="3" t="s">
        <v>94</v>
      </c>
      <c r="C653" s="3" t="s">
        <v>8</v>
      </c>
      <c r="D653" s="4">
        <v>23503</v>
      </c>
      <c r="E653" s="5">
        <v>2.8000000000000001E-2</v>
      </c>
      <c r="F653" s="25"/>
    </row>
    <row r="654" spans="1:6" x14ac:dyDescent="0.35">
      <c r="A654" s="3" t="s">
        <v>89</v>
      </c>
      <c r="B654" s="3" t="s">
        <v>94</v>
      </c>
      <c r="C654" s="3" t="s">
        <v>9</v>
      </c>
      <c r="D654" s="4">
        <v>28662</v>
      </c>
      <c r="E654" s="5">
        <v>3.3000000000000002E-2</v>
      </c>
      <c r="F654" s="25"/>
    </row>
    <row r="655" spans="1:6" x14ac:dyDescent="0.35">
      <c r="A655" s="3" t="s">
        <v>89</v>
      </c>
      <c r="B655" s="3" t="s">
        <v>94</v>
      </c>
      <c r="C655" s="3" t="s">
        <v>10</v>
      </c>
      <c r="D655" s="4">
        <v>26882</v>
      </c>
      <c r="E655" s="5">
        <v>0.03</v>
      </c>
      <c r="F655" s="25"/>
    </row>
    <row r="656" spans="1:6" x14ac:dyDescent="0.35">
      <c r="A656" s="3" t="s">
        <v>89</v>
      </c>
      <c r="B656" s="3" t="s">
        <v>94</v>
      </c>
      <c r="C656" s="3" t="s">
        <v>11</v>
      </c>
      <c r="D656" s="4">
        <v>23119</v>
      </c>
      <c r="E656" s="5">
        <v>2.1999999999999999E-2</v>
      </c>
      <c r="F656" s="25"/>
    </row>
    <row r="657" spans="1:6" x14ac:dyDescent="0.35">
      <c r="A657" s="3" t="s">
        <v>89</v>
      </c>
      <c r="B657" s="3" t="s">
        <v>94</v>
      </c>
      <c r="C657" s="3" t="s">
        <v>12</v>
      </c>
      <c r="D657" s="4">
        <v>28941</v>
      </c>
      <c r="E657" s="5">
        <v>3.5000000000000003E-2</v>
      </c>
      <c r="F657" s="25"/>
    </row>
    <row r="658" spans="1:6" x14ac:dyDescent="0.35">
      <c r="A658" s="3" t="s">
        <v>89</v>
      </c>
      <c r="B658" s="3" t="s">
        <v>94</v>
      </c>
      <c r="C658" s="3" t="s">
        <v>13</v>
      </c>
      <c r="D658" s="4">
        <v>29509</v>
      </c>
      <c r="E658" s="5">
        <v>3.3000000000000002E-2</v>
      </c>
      <c r="F658" s="25"/>
    </row>
    <row r="659" spans="1:6" x14ac:dyDescent="0.35">
      <c r="A659" s="3" t="s">
        <v>89</v>
      </c>
      <c r="B659" s="3" t="s">
        <v>94</v>
      </c>
      <c r="C659" s="3" t="s">
        <v>14</v>
      </c>
      <c r="D659" s="4">
        <v>24155</v>
      </c>
      <c r="E659" s="5">
        <v>3.7000000000000012E-2</v>
      </c>
      <c r="F659" s="25"/>
    </row>
    <row r="660" spans="1:6" x14ac:dyDescent="0.35">
      <c r="A660" s="3" t="s">
        <v>89</v>
      </c>
      <c r="B660" s="3" t="s">
        <v>94</v>
      </c>
      <c r="C660" s="3" t="s">
        <v>15</v>
      </c>
      <c r="D660" s="4">
        <v>32417</v>
      </c>
      <c r="E660" s="5">
        <v>3.4000000000000002E-2</v>
      </c>
      <c r="F660" s="25"/>
    </row>
    <row r="661" spans="1:6" x14ac:dyDescent="0.35">
      <c r="A661" s="3" t="s">
        <v>89</v>
      </c>
      <c r="B661" s="3" t="s">
        <v>94</v>
      </c>
      <c r="C661" s="3" t="s">
        <v>16</v>
      </c>
      <c r="D661" s="4">
        <v>31101</v>
      </c>
      <c r="E661" s="5">
        <v>2.5999999999999999E-2</v>
      </c>
      <c r="F661" s="25"/>
    </row>
    <row r="662" spans="1:6" x14ac:dyDescent="0.35">
      <c r="A662" s="3" t="s">
        <v>89</v>
      </c>
      <c r="B662" s="3" t="s">
        <v>94</v>
      </c>
      <c r="C662" s="3" t="s">
        <v>17</v>
      </c>
      <c r="D662" s="4">
        <v>27888</v>
      </c>
      <c r="E662" s="5">
        <v>2.7E-2</v>
      </c>
      <c r="F662" s="25"/>
    </row>
    <row r="663" spans="1:6" x14ac:dyDescent="0.35">
      <c r="A663" s="3" t="s">
        <v>95</v>
      </c>
      <c r="B663" s="3" t="s">
        <v>96</v>
      </c>
      <c r="C663" s="3" t="s">
        <v>8</v>
      </c>
      <c r="D663" s="4">
        <v>96576</v>
      </c>
      <c r="E663" s="5">
        <v>1.0999999999999999E-2</v>
      </c>
      <c r="F663" s="25"/>
    </row>
    <row r="664" spans="1:6" x14ac:dyDescent="0.35">
      <c r="A664" s="3" t="s">
        <v>95</v>
      </c>
      <c r="B664" s="3" t="s">
        <v>96</v>
      </c>
      <c r="C664" s="3" t="s">
        <v>9</v>
      </c>
      <c r="D664" s="4">
        <v>105789</v>
      </c>
      <c r="E664" s="5">
        <v>1.4999999999999999E-2</v>
      </c>
      <c r="F664" s="25"/>
    </row>
    <row r="665" spans="1:6" x14ac:dyDescent="0.35">
      <c r="A665" s="3" t="s">
        <v>95</v>
      </c>
      <c r="B665" s="3" t="s">
        <v>96</v>
      </c>
      <c r="C665" s="3" t="s">
        <v>10</v>
      </c>
      <c r="D665" s="4">
        <v>101286</v>
      </c>
      <c r="E665" s="5">
        <v>1.2999999999999999E-2</v>
      </c>
      <c r="F665" s="25"/>
    </row>
    <row r="666" spans="1:6" x14ac:dyDescent="0.35">
      <c r="A666" s="3" t="s">
        <v>95</v>
      </c>
      <c r="B666" s="3" t="s">
        <v>96</v>
      </c>
      <c r="C666" s="3" t="s">
        <v>11</v>
      </c>
      <c r="D666" s="4">
        <v>98751</v>
      </c>
      <c r="E666" s="5">
        <v>4.0000000000000001E-3</v>
      </c>
      <c r="F666" s="25"/>
    </row>
    <row r="667" spans="1:6" x14ac:dyDescent="0.35">
      <c r="A667" s="3" t="s">
        <v>95</v>
      </c>
      <c r="B667" s="3" t="s">
        <v>96</v>
      </c>
      <c r="C667" s="3" t="s">
        <v>12</v>
      </c>
      <c r="D667" s="4">
        <v>108724</v>
      </c>
      <c r="E667" s="5">
        <v>1.7999999999999999E-2</v>
      </c>
      <c r="F667" s="25"/>
    </row>
    <row r="668" spans="1:6" x14ac:dyDescent="0.35">
      <c r="A668" s="3" t="s">
        <v>95</v>
      </c>
      <c r="B668" s="3" t="s">
        <v>96</v>
      </c>
      <c r="C668" s="3" t="s">
        <v>13</v>
      </c>
      <c r="D668" s="4">
        <v>118759</v>
      </c>
      <c r="E668" s="5">
        <v>1.4999999999999999E-2</v>
      </c>
      <c r="F668" s="25"/>
    </row>
    <row r="669" spans="1:6" x14ac:dyDescent="0.35">
      <c r="A669" s="3" t="s">
        <v>95</v>
      </c>
      <c r="B669" s="3" t="s">
        <v>96</v>
      </c>
      <c r="C669" s="3" t="s">
        <v>14</v>
      </c>
      <c r="D669" s="4">
        <v>98735</v>
      </c>
      <c r="E669" s="5">
        <v>1.9E-2</v>
      </c>
      <c r="F669" s="25"/>
    </row>
    <row r="670" spans="1:6" x14ac:dyDescent="0.35">
      <c r="A670" s="3" t="s">
        <v>95</v>
      </c>
      <c r="B670" s="3" t="s">
        <v>96</v>
      </c>
      <c r="C670" s="3" t="s">
        <v>15</v>
      </c>
      <c r="D670" s="4">
        <v>118895</v>
      </c>
      <c r="E670" s="5">
        <v>1.6E-2</v>
      </c>
      <c r="F670" s="25"/>
    </row>
    <row r="671" spans="1:6" x14ac:dyDescent="0.35">
      <c r="A671" s="3" t="s">
        <v>95</v>
      </c>
      <c r="B671" s="3" t="s">
        <v>96</v>
      </c>
      <c r="C671" s="3" t="s">
        <v>16</v>
      </c>
      <c r="D671" s="4">
        <v>102492</v>
      </c>
      <c r="E671" s="5">
        <v>8.0000000000000002E-3</v>
      </c>
      <c r="F671" s="25"/>
    </row>
    <row r="672" spans="1:6" x14ac:dyDescent="0.35">
      <c r="A672" s="3" t="s">
        <v>95</v>
      </c>
      <c r="B672" s="3" t="s">
        <v>96</v>
      </c>
      <c r="C672" s="3" t="s">
        <v>17</v>
      </c>
      <c r="D672" s="4">
        <v>108209</v>
      </c>
      <c r="E672" s="5">
        <v>9.0000000000000011E-3</v>
      </c>
      <c r="F672" s="25"/>
    </row>
    <row r="673" spans="1:6" x14ac:dyDescent="0.35">
      <c r="A673" s="3" t="s">
        <v>95</v>
      </c>
      <c r="B673" s="3" t="s">
        <v>97</v>
      </c>
      <c r="C673" s="3" t="s">
        <v>8</v>
      </c>
      <c r="D673" s="4">
        <v>48005</v>
      </c>
      <c r="E673" s="5">
        <v>5.7000000000000002E-2</v>
      </c>
      <c r="F673" s="25"/>
    </row>
    <row r="674" spans="1:6" x14ac:dyDescent="0.35">
      <c r="A674" s="3" t="s">
        <v>95</v>
      </c>
      <c r="B674" s="3" t="s">
        <v>97</v>
      </c>
      <c r="C674" s="3" t="s">
        <v>9</v>
      </c>
      <c r="D674" s="4">
        <v>56967</v>
      </c>
      <c r="E674" s="5">
        <v>6.2E-2</v>
      </c>
      <c r="F674" s="25"/>
    </row>
    <row r="675" spans="1:6" x14ac:dyDescent="0.35">
      <c r="A675" s="3" t="s">
        <v>95</v>
      </c>
      <c r="B675" s="3" t="s">
        <v>97</v>
      </c>
      <c r="C675" s="3" t="s">
        <v>10</v>
      </c>
      <c r="D675" s="4">
        <v>46991</v>
      </c>
      <c r="E675" s="5">
        <v>5.8999999999999997E-2</v>
      </c>
      <c r="F675" s="25"/>
    </row>
    <row r="676" spans="1:6" x14ac:dyDescent="0.35">
      <c r="A676" s="3" t="s">
        <v>95</v>
      </c>
      <c r="B676" s="3" t="s">
        <v>97</v>
      </c>
      <c r="C676" s="3" t="s">
        <v>11</v>
      </c>
      <c r="D676" s="4">
        <v>47115</v>
      </c>
      <c r="E676" s="5">
        <v>0.05</v>
      </c>
      <c r="F676" s="25"/>
    </row>
    <row r="677" spans="1:6" x14ac:dyDescent="0.35">
      <c r="A677" s="3" t="s">
        <v>95</v>
      </c>
      <c r="B677" s="3" t="s">
        <v>97</v>
      </c>
      <c r="C677" s="3" t="s">
        <v>12</v>
      </c>
      <c r="D677" s="4">
        <v>52168</v>
      </c>
      <c r="E677" s="5">
        <v>6.4000000000000001E-2</v>
      </c>
      <c r="F677" s="25"/>
    </row>
    <row r="678" spans="1:6" x14ac:dyDescent="0.35">
      <c r="A678" s="3" t="s">
        <v>95</v>
      </c>
      <c r="B678" s="3" t="s">
        <v>97</v>
      </c>
      <c r="C678" s="3" t="s">
        <v>13</v>
      </c>
      <c r="D678" s="4">
        <v>53181</v>
      </c>
      <c r="E678" s="5">
        <v>6.2E-2</v>
      </c>
      <c r="F678" s="25"/>
    </row>
    <row r="679" spans="1:6" x14ac:dyDescent="0.35">
      <c r="A679" s="3" t="s">
        <v>95</v>
      </c>
      <c r="B679" s="3" t="s">
        <v>97</v>
      </c>
      <c r="C679" s="3" t="s">
        <v>14</v>
      </c>
      <c r="D679" s="4">
        <v>47502</v>
      </c>
      <c r="E679" s="5">
        <v>6.6000000000000003E-2</v>
      </c>
      <c r="F679" s="25"/>
    </row>
    <row r="680" spans="1:6" x14ac:dyDescent="0.35">
      <c r="A680" s="3" t="s">
        <v>95</v>
      </c>
      <c r="B680" s="3" t="s">
        <v>97</v>
      </c>
      <c r="C680" s="3" t="s">
        <v>15</v>
      </c>
      <c r="D680" s="4">
        <v>62277</v>
      </c>
      <c r="E680" s="5">
        <v>6.3E-2</v>
      </c>
      <c r="F680" s="25"/>
    </row>
    <row r="681" spans="1:6" x14ac:dyDescent="0.35">
      <c r="A681" s="3" t="s">
        <v>95</v>
      </c>
      <c r="B681" s="3" t="s">
        <v>97</v>
      </c>
      <c r="C681" s="3" t="s">
        <v>16</v>
      </c>
      <c r="D681" s="4">
        <v>53768</v>
      </c>
      <c r="E681" s="5">
        <v>5.5E-2</v>
      </c>
      <c r="F681" s="25"/>
    </row>
    <row r="682" spans="1:6" x14ac:dyDescent="0.35">
      <c r="A682" s="3" t="s">
        <v>95</v>
      </c>
      <c r="B682" s="3" t="s">
        <v>97</v>
      </c>
      <c r="C682" s="3" t="s">
        <v>17</v>
      </c>
      <c r="D682" s="4">
        <v>52695</v>
      </c>
      <c r="E682" s="5">
        <v>5.5999999999999987E-2</v>
      </c>
      <c r="F682" s="25"/>
    </row>
    <row r="683" spans="1:6" x14ac:dyDescent="0.35">
      <c r="A683" s="3" t="s">
        <v>95</v>
      </c>
      <c r="B683" s="3" t="s">
        <v>98</v>
      </c>
      <c r="C683" s="3" t="s">
        <v>8</v>
      </c>
      <c r="D683" s="4">
        <v>38010</v>
      </c>
      <c r="E683" s="5">
        <v>3.2000000000000001E-2</v>
      </c>
      <c r="F683" s="25"/>
    </row>
    <row r="684" spans="1:6" x14ac:dyDescent="0.35">
      <c r="A684" s="3" t="s">
        <v>95</v>
      </c>
      <c r="B684" s="3" t="s">
        <v>98</v>
      </c>
      <c r="C684" s="3" t="s">
        <v>9</v>
      </c>
      <c r="D684" s="4">
        <v>47809</v>
      </c>
      <c r="E684" s="5">
        <v>3.5999999999999997E-2</v>
      </c>
      <c r="F684" s="25"/>
    </row>
    <row r="685" spans="1:6" x14ac:dyDescent="0.35">
      <c r="A685" s="3" t="s">
        <v>95</v>
      </c>
      <c r="B685" s="3" t="s">
        <v>98</v>
      </c>
      <c r="C685" s="3" t="s">
        <v>10</v>
      </c>
      <c r="D685" s="4">
        <v>42746</v>
      </c>
      <c r="E685" s="5">
        <v>3.4000000000000002E-2</v>
      </c>
      <c r="F685" s="25"/>
    </row>
    <row r="686" spans="1:6" x14ac:dyDescent="0.35">
      <c r="A686" s="3" t="s">
        <v>95</v>
      </c>
      <c r="B686" s="3" t="s">
        <v>98</v>
      </c>
      <c r="C686" s="3" t="s">
        <v>11</v>
      </c>
      <c r="D686" s="4">
        <v>39275</v>
      </c>
      <c r="E686" s="5">
        <v>2.5000000000000001E-2</v>
      </c>
      <c r="F686" s="25"/>
    </row>
    <row r="687" spans="1:6" x14ac:dyDescent="0.35">
      <c r="A687" s="3" t="s">
        <v>95</v>
      </c>
      <c r="B687" s="3" t="s">
        <v>98</v>
      </c>
      <c r="C687" s="3" t="s">
        <v>12</v>
      </c>
      <c r="D687" s="4">
        <v>48825</v>
      </c>
      <c r="E687" s="5">
        <v>3.9E-2</v>
      </c>
      <c r="F687" s="25"/>
    </row>
    <row r="688" spans="1:6" x14ac:dyDescent="0.35">
      <c r="A688" s="3" t="s">
        <v>95</v>
      </c>
      <c r="B688" s="3" t="s">
        <v>98</v>
      </c>
      <c r="C688" s="3" t="s">
        <v>13</v>
      </c>
      <c r="D688" s="4">
        <v>45063</v>
      </c>
      <c r="E688" s="5">
        <v>3.5999999999999997E-2</v>
      </c>
      <c r="F688" s="25"/>
    </row>
    <row r="689" spans="1:6" x14ac:dyDescent="0.35">
      <c r="A689" s="3" t="s">
        <v>95</v>
      </c>
      <c r="B689" s="3" t="s">
        <v>98</v>
      </c>
      <c r="C689" s="3" t="s">
        <v>14</v>
      </c>
      <c r="D689" s="4">
        <v>44430</v>
      </c>
      <c r="E689" s="5">
        <v>0.04</v>
      </c>
      <c r="F689" s="25"/>
    </row>
    <row r="690" spans="1:6" x14ac:dyDescent="0.35">
      <c r="A690" s="3" t="s">
        <v>95</v>
      </c>
      <c r="B690" s="3" t="s">
        <v>98</v>
      </c>
      <c r="C690" s="3" t="s">
        <v>15</v>
      </c>
      <c r="D690" s="4">
        <v>53253</v>
      </c>
      <c r="E690" s="5">
        <v>3.7000000000000012E-2</v>
      </c>
      <c r="F690" s="25"/>
    </row>
    <row r="691" spans="1:6" x14ac:dyDescent="0.35">
      <c r="A691" s="3" t="s">
        <v>95</v>
      </c>
      <c r="B691" s="3" t="s">
        <v>98</v>
      </c>
      <c r="C691" s="3" t="s">
        <v>16</v>
      </c>
      <c r="D691" s="4">
        <v>44430</v>
      </c>
      <c r="E691" s="5">
        <v>2.9000000000000001E-2</v>
      </c>
      <c r="F691" s="25"/>
    </row>
    <row r="692" spans="1:6" x14ac:dyDescent="0.35">
      <c r="A692" s="3" t="s">
        <v>95</v>
      </c>
      <c r="B692" s="3" t="s">
        <v>98</v>
      </c>
      <c r="C692" s="3" t="s">
        <v>17</v>
      </c>
      <c r="D692" s="4">
        <v>47298</v>
      </c>
      <c r="E692" s="5">
        <v>0.03</v>
      </c>
      <c r="F692" s="25"/>
    </row>
    <row r="693" spans="1:6" x14ac:dyDescent="0.35">
      <c r="A693" s="3" t="s">
        <v>95</v>
      </c>
      <c r="B693" s="3" t="s">
        <v>99</v>
      </c>
      <c r="C693" s="3" t="s">
        <v>8</v>
      </c>
      <c r="D693" s="4">
        <v>67034</v>
      </c>
      <c r="E693" s="5">
        <v>1.4E-2</v>
      </c>
      <c r="F693" s="25"/>
    </row>
    <row r="694" spans="1:6" x14ac:dyDescent="0.35">
      <c r="A694" s="3" t="s">
        <v>95</v>
      </c>
      <c r="B694" s="3" t="s">
        <v>99</v>
      </c>
      <c r="C694" s="3" t="s">
        <v>9</v>
      </c>
      <c r="D694" s="4">
        <v>70973</v>
      </c>
      <c r="E694" s="5">
        <v>1.7999999999999999E-2</v>
      </c>
      <c r="F694" s="25"/>
    </row>
    <row r="695" spans="1:6" x14ac:dyDescent="0.35">
      <c r="A695" s="3" t="s">
        <v>95</v>
      </c>
      <c r="B695" s="3" t="s">
        <v>99</v>
      </c>
      <c r="C695" s="3" t="s">
        <v>10</v>
      </c>
      <c r="D695" s="4">
        <v>69453</v>
      </c>
      <c r="E695" s="5">
        <v>1.6E-2</v>
      </c>
      <c r="F695" s="25"/>
    </row>
    <row r="696" spans="1:6" x14ac:dyDescent="0.35">
      <c r="A696" s="3" t="s">
        <v>95</v>
      </c>
      <c r="B696" s="3" t="s">
        <v>99</v>
      </c>
      <c r="C696" s="3" t="s">
        <v>11</v>
      </c>
      <c r="D696" s="4">
        <v>70972</v>
      </c>
      <c r="E696" s="5">
        <v>6.9999999999999993E-3</v>
      </c>
      <c r="F696" s="25"/>
    </row>
    <row r="697" spans="1:6" x14ac:dyDescent="0.35">
      <c r="A697" s="3" t="s">
        <v>95</v>
      </c>
      <c r="B697" s="3" t="s">
        <v>99</v>
      </c>
      <c r="C697" s="3" t="s">
        <v>12</v>
      </c>
      <c r="D697" s="4">
        <v>73823</v>
      </c>
      <c r="E697" s="5">
        <v>0.02</v>
      </c>
      <c r="F697" s="25"/>
    </row>
    <row r="698" spans="1:6" x14ac:dyDescent="0.35">
      <c r="A698" s="3" t="s">
        <v>95</v>
      </c>
      <c r="B698" s="3" t="s">
        <v>99</v>
      </c>
      <c r="C698" s="3" t="s">
        <v>13</v>
      </c>
      <c r="D698" s="4">
        <v>78853</v>
      </c>
      <c r="E698" s="5">
        <v>1.7999999999999999E-2</v>
      </c>
      <c r="F698" s="25"/>
    </row>
    <row r="699" spans="1:6" x14ac:dyDescent="0.35">
      <c r="A699" s="3" t="s">
        <v>95</v>
      </c>
      <c r="B699" s="3" t="s">
        <v>99</v>
      </c>
      <c r="C699" s="3" t="s">
        <v>14</v>
      </c>
      <c r="D699" s="4">
        <v>66183</v>
      </c>
      <c r="E699" s="5">
        <v>2.1999999999999999E-2</v>
      </c>
      <c r="F699" s="25"/>
    </row>
    <row r="700" spans="1:6" x14ac:dyDescent="0.35">
      <c r="A700" s="3" t="s">
        <v>95</v>
      </c>
      <c r="B700" s="3" t="s">
        <v>99</v>
      </c>
      <c r="C700" s="3" t="s">
        <v>15</v>
      </c>
      <c r="D700" s="4">
        <v>87275</v>
      </c>
      <c r="E700" s="5">
        <v>1.9E-2</v>
      </c>
      <c r="F700" s="25"/>
    </row>
    <row r="701" spans="1:6" x14ac:dyDescent="0.35">
      <c r="A701" s="3" t="s">
        <v>95</v>
      </c>
      <c r="B701" s="3" t="s">
        <v>99</v>
      </c>
      <c r="C701" s="3" t="s">
        <v>16</v>
      </c>
      <c r="D701" s="4">
        <v>76334</v>
      </c>
      <c r="E701" s="5">
        <v>1.0999999999999999E-2</v>
      </c>
      <c r="F701" s="25"/>
    </row>
    <row r="702" spans="1:6" x14ac:dyDescent="0.35">
      <c r="A702" s="3" t="s">
        <v>95</v>
      </c>
      <c r="B702" s="3" t="s">
        <v>99</v>
      </c>
      <c r="C702" s="3" t="s">
        <v>17</v>
      </c>
      <c r="D702" s="4">
        <v>74332</v>
      </c>
      <c r="E702" s="5">
        <v>1.2E-2</v>
      </c>
      <c r="F702" s="25"/>
    </row>
    <row r="703" spans="1:6" x14ac:dyDescent="0.35">
      <c r="A703" s="3" t="s">
        <v>95</v>
      </c>
      <c r="B703" s="3" t="s">
        <v>100</v>
      </c>
      <c r="C703" s="3" t="s">
        <v>8</v>
      </c>
      <c r="D703" s="4">
        <v>55887</v>
      </c>
      <c r="E703" s="5">
        <v>5.0999999999999997E-2</v>
      </c>
      <c r="F703" s="25"/>
    </row>
    <row r="704" spans="1:6" x14ac:dyDescent="0.35">
      <c r="A704" s="3" t="s">
        <v>95</v>
      </c>
      <c r="B704" s="3" t="s">
        <v>100</v>
      </c>
      <c r="C704" s="3" t="s">
        <v>9</v>
      </c>
      <c r="D704" s="4">
        <v>65614</v>
      </c>
      <c r="E704" s="5">
        <v>5.5999999999999987E-2</v>
      </c>
      <c r="F704" s="25"/>
    </row>
    <row r="705" spans="1:6" x14ac:dyDescent="0.35">
      <c r="A705" s="3" t="s">
        <v>95</v>
      </c>
      <c r="B705" s="3" t="s">
        <v>100</v>
      </c>
      <c r="C705" s="3" t="s">
        <v>10</v>
      </c>
      <c r="D705" s="4">
        <v>59442</v>
      </c>
      <c r="E705" s="5">
        <v>5.2999999999999999E-2</v>
      </c>
      <c r="F705" s="25"/>
    </row>
    <row r="706" spans="1:6" x14ac:dyDescent="0.35">
      <c r="A706" s="3" t="s">
        <v>95</v>
      </c>
      <c r="B706" s="3" t="s">
        <v>100</v>
      </c>
      <c r="C706" s="3" t="s">
        <v>11</v>
      </c>
      <c r="D706" s="4">
        <v>56142</v>
      </c>
      <c r="E706" s="5">
        <v>4.3999999999999997E-2</v>
      </c>
      <c r="F706" s="25"/>
    </row>
    <row r="707" spans="1:6" x14ac:dyDescent="0.35">
      <c r="A707" s="3" t="s">
        <v>95</v>
      </c>
      <c r="B707" s="3" t="s">
        <v>100</v>
      </c>
      <c r="C707" s="3" t="s">
        <v>12</v>
      </c>
      <c r="D707" s="4">
        <v>63198</v>
      </c>
      <c r="E707" s="5">
        <v>5.8000000000000003E-2</v>
      </c>
      <c r="F707" s="25"/>
    </row>
    <row r="708" spans="1:6" x14ac:dyDescent="0.35">
      <c r="A708" s="3" t="s">
        <v>95</v>
      </c>
      <c r="B708" s="3" t="s">
        <v>100</v>
      </c>
      <c r="C708" s="3" t="s">
        <v>13</v>
      </c>
      <c r="D708" s="4">
        <v>64657</v>
      </c>
      <c r="E708" s="5">
        <v>5.5999999999999987E-2</v>
      </c>
      <c r="F708" s="25"/>
    </row>
    <row r="709" spans="1:6" x14ac:dyDescent="0.35">
      <c r="A709" s="3" t="s">
        <v>95</v>
      </c>
      <c r="B709" s="3" t="s">
        <v>100</v>
      </c>
      <c r="C709" s="3" t="s">
        <v>14</v>
      </c>
      <c r="D709" s="4">
        <v>64757</v>
      </c>
      <c r="E709" s="5">
        <v>0.06</v>
      </c>
      <c r="F709" s="25"/>
    </row>
    <row r="710" spans="1:6" x14ac:dyDescent="0.35">
      <c r="A710" s="3" t="s">
        <v>95</v>
      </c>
      <c r="B710" s="3" t="s">
        <v>100</v>
      </c>
      <c r="C710" s="3" t="s">
        <v>15</v>
      </c>
      <c r="D710" s="4">
        <v>73291</v>
      </c>
      <c r="E710" s="5">
        <v>5.7000000000000002E-2</v>
      </c>
      <c r="F710" s="25"/>
    </row>
    <row r="711" spans="1:6" x14ac:dyDescent="0.35">
      <c r="A711" s="3" t="s">
        <v>95</v>
      </c>
      <c r="B711" s="3" t="s">
        <v>100</v>
      </c>
      <c r="C711" s="3" t="s">
        <v>16</v>
      </c>
      <c r="D711" s="4">
        <v>61272</v>
      </c>
      <c r="E711" s="5">
        <v>4.8000000000000001E-2</v>
      </c>
      <c r="F711" s="25"/>
    </row>
    <row r="712" spans="1:6" x14ac:dyDescent="0.35">
      <c r="A712" s="3" t="s">
        <v>95</v>
      </c>
      <c r="B712" s="3" t="s">
        <v>100</v>
      </c>
      <c r="C712" s="3" t="s">
        <v>17</v>
      </c>
      <c r="D712" s="4">
        <v>62066</v>
      </c>
      <c r="E712" s="5">
        <v>0.05</v>
      </c>
      <c r="F712" s="25"/>
    </row>
    <row r="713" spans="1:6" x14ac:dyDescent="0.35">
      <c r="A713" s="3" t="s">
        <v>95</v>
      </c>
      <c r="B713" s="3" t="s">
        <v>101</v>
      </c>
      <c r="C713" s="3" t="s">
        <v>8</v>
      </c>
      <c r="D713" s="4">
        <v>51745</v>
      </c>
      <c r="E713" s="5">
        <v>3.9E-2</v>
      </c>
      <c r="F713" s="25"/>
    </row>
    <row r="714" spans="1:6" x14ac:dyDescent="0.35">
      <c r="A714" s="3" t="s">
        <v>95</v>
      </c>
      <c r="B714" s="3" t="s">
        <v>101</v>
      </c>
      <c r="C714" s="3" t="s">
        <v>9</v>
      </c>
      <c r="D714" s="4">
        <v>57868</v>
      </c>
      <c r="E714" s="5">
        <v>4.3999999999999997E-2</v>
      </c>
      <c r="F714" s="25"/>
    </row>
    <row r="715" spans="1:6" x14ac:dyDescent="0.35">
      <c r="A715" s="3" t="s">
        <v>95</v>
      </c>
      <c r="B715" s="3" t="s">
        <v>101</v>
      </c>
      <c r="C715" s="3" t="s">
        <v>10</v>
      </c>
      <c r="D715" s="4">
        <v>57587</v>
      </c>
      <c r="E715" s="5">
        <v>4.0999999999999988E-2</v>
      </c>
      <c r="F715" s="25"/>
    </row>
    <row r="716" spans="1:6" x14ac:dyDescent="0.35">
      <c r="A716" s="3" t="s">
        <v>95</v>
      </c>
      <c r="B716" s="3" t="s">
        <v>101</v>
      </c>
      <c r="C716" s="3" t="s">
        <v>11</v>
      </c>
      <c r="D716" s="4">
        <v>53254</v>
      </c>
      <c r="E716" s="5">
        <v>3.2000000000000001E-2</v>
      </c>
      <c r="F716" s="25"/>
    </row>
    <row r="717" spans="1:6" x14ac:dyDescent="0.35">
      <c r="A717" s="3" t="s">
        <v>95</v>
      </c>
      <c r="B717" s="3" t="s">
        <v>101</v>
      </c>
      <c r="C717" s="3" t="s">
        <v>12</v>
      </c>
      <c r="D717" s="4">
        <v>61448</v>
      </c>
      <c r="E717" s="5">
        <v>4.5999999999999999E-2</v>
      </c>
      <c r="F717" s="25"/>
    </row>
    <row r="718" spans="1:6" x14ac:dyDescent="0.35">
      <c r="A718" s="3" t="s">
        <v>95</v>
      </c>
      <c r="B718" s="3" t="s">
        <v>101</v>
      </c>
      <c r="C718" s="3" t="s">
        <v>13</v>
      </c>
      <c r="D718" s="4">
        <v>60526</v>
      </c>
      <c r="E718" s="5">
        <v>4.3999999999999997E-2</v>
      </c>
      <c r="F718" s="25"/>
    </row>
    <row r="719" spans="1:6" x14ac:dyDescent="0.35">
      <c r="A719" s="3" t="s">
        <v>95</v>
      </c>
      <c r="B719" s="3" t="s">
        <v>101</v>
      </c>
      <c r="C719" s="3" t="s">
        <v>14</v>
      </c>
      <c r="D719" s="4">
        <v>55996</v>
      </c>
      <c r="E719" s="5">
        <v>4.8000000000000001E-2</v>
      </c>
      <c r="F719" s="25"/>
    </row>
    <row r="720" spans="1:6" x14ac:dyDescent="0.35">
      <c r="A720" s="3" t="s">
        <v>95</v>
      </c>
      <c r="B720" s="3" t="s">
        <v>101</v>
      </c>
      <c r="C720" s="3" t="s">
        <v>15</v>
      </c>
      <c r="D720" s="4">
        <v>68462</v>
      </c>
      <c r="E720" s="5">
        <v>4.4999999999999998E-2</v>
      </c>
      <c r="F720" s="25"/>
    </row>
    <row r="721" spans="1:6" x14ac:dyDescent="0.35">
      <c r="A721" s="3" t="s">
        <v>95</v>
      </c>
      <c r="B721" s="3" t="s">
        <v>101</v>
      </c>
      <c r="C721" s="3" t="s">
        <v>16</v>
      </c>
      <c r="D721" s="4">
        <v>56849</v>
      </c>
      <c r="E721" s="5">
        <v>3.7000000000000012E-2</v>
      </c>
      <c r="F721" s="25"/>
    </row>
    <row r="722" spans="1:6" x14ac:dyDescent="0.35">
      <c r="A722" s="3" t="s">
        <v>95</v>
      </c>
      <c r="B722" s="3" t="s">
        <v>101</v>
      </c>
      <c r="C722" s="3" t="s">
        <v>17</v>
      </c>
      <c r="D722" s="4">
        <v>57794</v>
      </c>
      <c r="E722" s="5">
        <v>3.7999999999999999E-2</v>
      </c>
      <c r="F722" s="25"/>
    </row>
    <row r="723" spans="1:6" x14ac:dyDescent="0.35">
      <c r="A723" s="3" t="s">
        <v>95</v>
      </c>
      <c r="B723" s="3" t="s">
        <v>102</v>
      </c>
      <c r="C723" s="3" t="s">
        <v>8</v>
      </c>
      <c r="D723" s="4">
        <v>33332</v>
      </c>
      <c r="E723" s="5">
        <v>2.1000000000000001E-2</v>
      </c>
      <c r="F723" s="25"/>
    </row>
    <row r="724" spans="1:6" x14ac:dyDescent="0.35">
      <c r="A724" s="3" t="s">
        <v>95</v>
      </c>
      <c r="B724" s="3" t="s">
        <v>102</v>
      </c>
      <c r="C724" s="3" t="s">
        <v>9</v>
      </c>
      <c r="D724" s="4">
        <v>36081</v>
      </c>
      <c r="E724" s="5">
        <v>2.5000000000000001E-2</v>
      </c>
      <c r="F724" s="25"/>
    </row>
    <row r="725" spans="1:6" x14ac:dyDescent="0.35">
      <c r="A725" s="3" t="s">
        <v>95</v>
      </c>
      <c r="B725" s="3" t="s">
        <v>102</v>
      </c>
      <c r="C725" s="3" t="s">
        <v>10</v>
      </c>
      <c r="D725" s="4">
        <v>32839</v>
      </c>
      <c r="E725" s="5">
        <v>2.3E-2</v>
      </c>
      <c r="F725" s="25"/>
    </row>
    <row r="726" spans="1:6" x14ac:dyDescent="0.35">
      <c r="A726" s="3" t="s">
        <v>95</v>
      </c>
      <c r="B726" s="3" t="s">
        <v>102</v>
      </c>
      <c r="C726" s="3" t="s">
        <v>11</v>
      </c>
      <c r="D726" s="4">
        <v>31572</v>
      </c>
      <c r="E726" s="5">
        <v>1.4E-2</v>
      </c>
      <c r="F726" s="25"/>
    </row>
    <row r="727" spans="1:6" x14ac:dyDescent="0.35">
      <c r="A727" s="3" t="s">
        <v>95</v>
      </c>
      <c r="B727" s="3" t="s">
        <v>102</v>
      </c>
      <c r="C727" s="3" t="s">
        <v>12</v>
      </c>
      <c r="D727" s="4">
        <v>35100</v>
      </c>
      <c r="E727" s="5">
        <v>2.8000000000000001E-2</v>
      </c>
      <c r="F727" s="25"/>
    </row>
    <row r="728" spans="1:6" x14ac:dyDescent="0.35">
      <c r="A728" s="3" t="s">
        <v>95</v>
      </c>
      <c r="B728" s="3" t="s">
        <v>102</v>
      </c>
      <c r="C728" s="3" t="s">
        <v>13</v>
      </c>
      <c r="D728" s="4">
        <v>36488</v>
      </c>
      <c r="E728" s="5">
        <v>2.5000000000000001E-2</v>
      </c>
      <c r="F728" s="25"/>
    </row>
    <row r="729" spans="1:6" x14ac:dyDescent="0.35">
      <c r="A729" s="3" t="s">
        <v>95</v>
      </c>
      <c r="B729" s="3" t="s">
        <v>102</v>
      </c>
      <c r="C729" s="3" t="s">
        <v>14</v>
      </c>
      <c r="D729" s="4">
        <v>33488</v>
      </c>
      <c r="E729" s="5">
        <v>2.9000000000000001E-2</v>
      </c>
      <c r="F729" s="25"/>
    </row>
    <row r="730" spans="1:6" x14ac:dyDescent="0.35">
      <c r="A730" s="3" t="s">
        <v>95</v>
      </c>
      <c r="B730" s="3" t="s">
        <v>102</v>
      </c>
      <c r="C730" s="3" t="s">
        <v>15</v>
      </c>
      <c r="D730" s="4">
        <v>37945</v>
      </c>
      <c r="E730" s="5">
        <v>2.5999999999999999E-2</v>
      </c>
      <c r="F730" s="25"/>
    </row>
    <row r="731" spans="1:6" x14ac:dyDescent="0.35">
      <c r="A731" s="3" t="s">
        <v>95</v>
      </c>
      <c r="B731" s="3" t="s">
        <v>102</v>
      </c>
      <c r="C731" s="3" t="s">
        <v>16</v>
      </c>
      <c r="D731" s="4">
        <v>36057</v>
      </c>
      <c r="E731" s="5">
        <v>1.7999999999999999E-2</v>
      </c>
      <c r="F731" s="25"/>
    </row>
    <row r="732" spans="1:6" x14ac:dyDescent="0.35">
      <c r="A732" s="3" t="s">
        <v>95</v>
      </c>
      <c r="B732" s="3" t="s">
        <v>102</v>
      </c>
      <c r="C732" s="3" t="s">
        <v>17</v>
      </c>
      <c r="D732" s="4">
        <v>35803</v>
      </c>
      <c r="E732" s="5">
        <v>1.9E-2</v>
      </c>
      <c r="F732" s="25"/>
    </row>
    <row r="733" spans="1:6" x14ac:dyDescent="0.35">
      <c r="A733" s="3" t="s">
        <v>95</v>
      </c>
      <c r="B733" s="3" t="s">
        <v>103</v>
      </c>
      <c r="C733" s="3" t="s">
        <v>8</v>
      </c>
      <c r="D733" s="4">
        <v>60004</v>
      </c>
      <c r="E733" s="5">
        <v>0.02</v>
      </c>
      <c r="F733" s="25"/>
    </row>
    <row r="734" spans="1:6" x14ac:dyDescent="0.35">
      <c r="A734" s="3" t="s">
        <v>95</v>
      </c>
      <c r="B734" s="3" t="s">
        <v>103</v>
      </c>
      <c r="C734" s="3" t="s">
        <v>9</v>
      </c>
      <c r="D734" s="4">
        <v>65820</v>
      </c>
      <c r="E734" s="5">
        <v>2.5000000000000001E-2</v>
      </c>
      <c r="F734" s="25"/>
    </row>
    <row r="735" spans="1:6" x14ac:dyDescent="0.35">
      <c r="A735" s="3" t="s">
        <v>95</v>
      </c>
      <c r="B735" s="3" t="s">
        <v>103</v>
      </c>
      <c r="C735" s="3" t="s">
        <v>10</v>
      </c>
      <c r="D735" s="4">
        <v>63102</v>
      </c>
      <c r="E735" s="5">
        <v>2.1999999999999999E-2</v>
      </c>
      <c r="F735" s="25"/>
    </row>
    <row r="736" spans="1:6" x14ac:dyDescent="0.35">
      <c r="A736" s="3" t="s">
        <v>95</v>
      </c>
      <c r="B736" s="3" t="s">
        <v>103</v>
      </c>
      <c r="C736" s="3" t="s">
        <v>11</v>
      </c>
      <c r="D736" s="4">
        <v>61408</v>
      </c>
      <c r="E736" s="5">
        <v>1.4E-2</v>
      </c>
      <c r="F736" s="25"/>
    </row>
    <row r="737" spans="1:6" x14ac:dyDescent="0.35">
      <c r="A737" s="3" t="s">
        <v>95</v>
      </c>
      <c r="B737" s="3" t="s">
        <v>103</v>
      </c>
      <c r="C737" s="3" t="s">
        <v>12</v>
      </c>
      <c r="D737" s="4">
        <v>64371</v>
      </c>
      <c r="E737" s="5">
        <v>2.7E-2</v>
      </c>
      <c r="F737" s="25"/>
    </row>
    <row r="738" spans="1:6" x14ac:dyDescent="0.35">
      <c r="A738" s="3" t="s">
        <v>95</v>
      </c>
      <c r="B738" s="3" t="s">
        <v>103</v>
      </c>
      <c r="C738" s="3" t="s">
        <v>13</v>
      </c>
      <c r="D738" s="4">
        <v>66776</v>
      </c>
      <c r="E738" s="5">
        <v>2.5000000000000001E-2</v>
      </c>
      <c r="F738" s="25"/>
    </row>
    <row r="739" spans="1:6" x14ac:dyDescent="0.35">
      <c r="A739" s="3" t="s">
        <v>95</v>
      </c>
      <c r="B739" s="3" t="s">
        <v>103</v>
      </c>
      <c r="C739" s="3" t="s">
        <v>14</v>
      </c>
      <c r="D739" s="4">
        <v>61100</v>
      </c>
      <c r="E739" s="5">
        <v>2.9000000000000001E-2</v>
      </c>
      <c r="F739" s="25"/>
    </row>
    <row r="740" spans="1:6" x14ac:dyDescent="0.35">
      <c r="A740" s="3" t="s">
        <v>95</v>
      </c>
      <c r="B740" s="3" t="s">
        <v>103</v>
      </c>
      <c r="C740" s="3" t="s">
        <v>15</v>
      </c>
      <c r="D740" s="4">
        <v>75838</v>
      </c>
      <c r="E740" s="5">
        <v>2.5999999999999999E-2</v>
      </c>
      <c r="F740" s="25"/>
    </row>
    <row r="741" spans="1:6" x14ac:dyDescent="0.35">
      <c r="A741" s="3" t="s">
        <v>95</v>
      </c>
      <c r="B741" s="3" t="s">
        <v>103</v>
      </c>
      <c r="C741" s="3" t="s">
        <v>16</v>
      </c>
      <c r="D741" s="4">
        <v>65583</v>
      </c>
      <c r="E741" s="5">
        <v>1.7999999999999999E-2</v>
      </c>
      <c r="F741" s="25"/>
    </row>
    <row r="742" spans="1:6" x14ac:dyDescent="0.35">
      <c r="A742" s="3" t="s">
        <v>95</v>
      </c>
      <c r="B742" s="3" t="s">
        <v>103</v>
      </c>
      <c r="C742" s="3" t="s">
        <v>17</v>
      </c>
      <c r="D742" s="4">
        <v>67973</v>
      </c>
      <c r="E742" s="5">
        <v>1.9E-2</v>
      </c>
      <c r="F742" s="25"/>
    </row>
    <row r="743" spans="1:6" x14ac:dyDescent="0.35">
      <c r="A743" s="3" t="s">
        <v>104</v>
      </c>
      <c r="B743" s="3" t="s">
        <v>105</v>
      </c>
      <c r="C743" s="3" t="s">
        <v>8</v>
      </c>
      <c r="D743" s="4">
        <v>72458</v>
      </c>
      <c r="E743" s="5">
        <v>1.4E-2</v>
      </c>
      <c r="F743" s="25"/>
    </row>
    <row r="744" spans="1:6" x14ac:dyDescent="0.35">
      <c r="A744" s="3" t="s">
        <v>104</v>
      </c>
      <c r="B744" s="3" t="s">
        <v>105</v>
      </c>
      <c r="C744" s="3" t="s">
        <v>9</v>
      </c>
      <c r="D744" s="4">
        <v>87677</v>
      </c>
      <c r="E744" s="5">
        <v>1.7999999999999999E-2</v>
      </c>
      <c r="F744" s="25"/>
    </row>
    <row r="745" spans="1:6" x14ac:dyDescent="0.35">
      <c r="A745" s="3" t="s">
        <v>104</v>
      </c>
      <c r="B745" s="3" t="s">
        <v>105</v>
      </c>
      <c r="C745" s="3" t="s">
        <v>10</v>
      </c>
      <c r="D745" s="4">
        <v>77125</v>
      </c>
      <c r="E745" s="5">
        <v>1.6E-2</v>
      </c>
      <c r="F745" s="25"/>
    </row>
    <row r="746" spans="1:6" x14ac:dyDescent="0.35">
      <c r="A746" s="3" t="s">
        <v>104</v>
      </c>
      <c r="B746" s="3" t="s">
        <v>105</v>
      </c>
      <c r="C746" s="3" t="s">
        <v>11</v>
      </c>
      <c r="D746" s="4">
        <v>77985</v>
      </c>
      <c r="E746" s="5">
        <v>6.9999999999999993E-3</v>
      </c>
      <c r="F746" s="25"/>
    </row>
    <row r="747" spans="1:6" x14ac:dyDescent="0.35">
      <c r="A747" s="3" t="s">
        <v>104</v>
      </c>
      <c r="B747" s="3" t="s">
        <v>105</v>
      </c>
      <c r="C747" s="3" t="s">
        <v>12</v>
      </c>
      <c r="D747" s="4">
        <v>84623</v>
      </c>
      <c r="E747" s="5">
        <v>0.02</v>
      </c>
      <c r="F747" s="25"/>
    </row>
    <row r="748" spans="1:6" x14ac:dyDescent="0.35">
      <c r="A748" s="3" t="s">
        <v>104</v>
      </c>
      <c r="B748" s="3" t="s">
        <v>105</v>
      </c>
      <c r="C748" s="3" t="s">
        <v>13</v>
      </c>
      <c r="D748" s="4">
        <v>77654</v>
      </c>
      <c r="E748" s="5">
        <v>1.7999999999999999E-2</v>
      </c>
      <c r="F748" s="25"/>
    </row>
    <row r="749" spans="1:6" x14ac:dyDescent="0.35">
      <c r="A749" s="3" t="s">
        <v>104</v>
      </c>
      <c r="B749" s="3" t="s">
        <v>105</v>
      </c>
      <c r="C749" s="3" t="s">
        <v>14</v>
      </c>
      <c r="D749" s="4">
        <v>78531</v>
      </c>
      <c r="E749" s="5">
        <v>2.1999999999999999E-2</v>
      </c>
      <c r="F749" s="25"/>
    </row>
    <row r="750" spans="1:6" x14ac:dyDescent="0.35">
      <c r="A750" s="3" t="s">
        <v>104</v>
      </c>
      <c r="B750" s="3" t="s">
        <v>105</v>
      </c>
      <c r="C750" s="3" t="s">
        <v>15</v>
      </c>
      <c r="D750" s="4">
        <v>95512</v>
      </c>
      <c r="E750" s="5">
        <v>1.9E-2</v>
      </c>
      <c r="F750" s="25"/>
    </row>
    <row r="751" spans="1:6" x14ac:dyDescent="0.35">
      <c r="A751" s="3" t="s">
        <v>104</v>
      </c>
      <c r="B751" s="3" t="s">
        <v>105</v>
      </c>
      <c r="C751" s="3" t="s">
        <v>16</v>
      </c>
      <c r="D751" s="4">
        <v>84754</v>
      </c>
      <c r="E751" s="5">
        <v>1.0999999999999999E-2</v>
      </c>
      <c r="F751" s="25"/>
    </row>
    <row r="752" spans="1:6" x14ac:dyDescent="0.35">
      <c r="A752" s="3" t="s">
        <v>104</v>
      </c>
      <c r="B752" s="3" t="s">
        <v>105</v>
      </c>
      <c r="C752" s="3" t="s">
        <v>17</v>
      </c>
      <c r="D752" s="4">
        <v>85117</v>
      </c>
      <c r="E752" s="5">
        <v>1.2E-2</v>
      </c>
      <c r="F752" s="25"/>
    </row>
    <row r="753" spans="1:6" x14ac:dyDescent="0.35">
      <c r="A753" s="3" t="s">
        <v>104</v>
      </c>
      <c r="B753" s="3" t="s">
        <v>106</v>
      </c>
      <c r="C753" s="3" t="s">
        <v>8</v>
      </c>
      <c r="D753" s="4">
        <v>76948</v>
      </c>
      <c r="E753" s="5">
        <v>1.0999999999999999E-2</v>
      </c>
      <c r="F753" s="25"/>
    </row>
    <row r="754" spans="1:6" x14ac:dyDescent="0.35">
      <c r="A754" s="3" t="s">
        <v>104</v>
      </c>
      <c r="B754" s="3" t="s">
        <v>106</v>
      </c>
      <c r="C754" s="3" t="s">
        <v>9</v>
      </c>
      <c r="D754" s="4">
        <v>85237</v>
      </c>
      <c r="E754" s="5">
        <v>1.6E-2</v>
      </c>
      <c r="F754" s="25"/>
    </row>
    <row r="755" spans="1:6" x14ac:dyDescent="0.35">
      <c r="A755" s="3" t="s">
        <v>104</v>
      </c>
      <c r="B755" s="3" t="s">
        <v>106</v>
      </c>
      <c r="C755" s="3" t="s">
        <v>10</v>
      </c>
      <c r="D755" s="4">
        <v>78125</v>
      </c>
      <c r="E755" s="5">
        <v>1.2999999999999999E-2</v>
      </c>
      <c r="F755" s="25"/>
    </row>
    <row r="756" spans="1:6" x14ac:dyDescent="0.35">
      <c r="A756" s="3" t="s">
        <v>104</v>
      </c>
      <c r="B756" s="3" t="s">
        <v>106</v>
      </c>
      <c r="C756" s="3" t="s">
        <v>11</v>
      </c>
      <c r="D756" s="4">
        <v>83726</v>
      </c>
      <c r="E756" s="5">
        <v>5.0000000000000001E-3</v>
      </c>
      <c r="F756" s="25"/>
    </row>
    <row r="757" spans="1:6" x14ac:dyDescent="0.35">
      <c r="A757" s="3" t="s">
        <v>104</v>
      </c>
      <c r="B757" s="3" t="s">
        <v>106</v>
      </c>
      <c r="C757" s="3" t="s">
        <v>12</v>
      </c>
      <c r="D757" s="4">
        <v>86316</v>
      </c>
      <c r="E757" s="5">
        <v>1.7999999999999999E-2</v>
      </c>
      <c r="F757" s="25"/>
    </row>
    <row r="758" spans="1:6" x14ac:dyDescent="0.35">
      <c r="A758" s="3" t="s">
        <v>104</v>
      </c>
      <c r="B758" s="3" t="s">
        <v>106</v>
      </c>
      <c r="C758" s="3" t="s">
        <v>13</v>
      </c>
      <c r="D758" s="4">
        <v>79246</v>
      </c>
      <c r="E758" s="5">
        <v>1.6E-2</v>
      </c>
      <c r="F758" s="25"/>
    </row>
    <row r="759" spans="1:6" x14ac:dyDescent="0.35">
      <c r="A759" s="3" t="s">
        <v>104</v>
      </c>
      <c r="B759" s="3" t="s">
        <v>106</v>
      </c>
      <c r="C759" s="3" t="s">
        <v>14</v>
      </c>
      <c r="D759" s="4">
        <v>79553</v>
      </c>
      <c r="E759" s="5">
        <v>0.02</v>
      </c>
      <c r="F759" s="25"/>
    </row>
    <row r="760" spans="1:6" x14ac:dyDescent="0.35">
      <c r="A760" s="3" t="s">
        <v>104</v>
      </c>
      <c r="B760" s="3" t="s">
        <v>106</v>
      </c>
      <c r="C760" s="3" t="s">
        <v>15</v>
      </c>
      <c r="D760" s="4">
        <v>100777</v>
      </c>
      <c r="E760" s="5">
        <v>1.7000000000000001E-2</v>
      </c>
      <c r="F760" s="25"/>
    </row>
    <row r="761" spans="1:6" x14ac:dyDescent="0.35">
      <c r="A761" s="3" t="s">
        <v>104</v>
      </c>
      <c r="B761" s="3" t="s">
        <v>106</v>
      </c>
      <c r="C761" s="3" t="s">
        <v>16</v>
      </c>
      <c r="D761" s="4">
        <v>87967</v>
      </c>
      <c r="E761" s="5">
        <v>9.0000000000000011E-3</v>
      </c>
      <c r="F761" s="25"/>
    </row>
    <row r="762" spans="1:6" x14ac:dyDescent="0.35">
      <c r="A762" s="3" t="s">
        <v>104</v>
      </c>
      <c r="B762" s="3" t="s">
        <v>106</v>
      </c>
      <c r="C762" s="3" t="s">
        <v>17</v>
      </c>
      <c r="D762" s="4">
        <v>81546</v>
      </c>
      <c r="E762" s="5">
        <v>0.01</v>
      </c>
      <c r="F762" s="25"/>
    </row>
    <row r="763" spans="1:6" x14ac:dyDescent="0.35">
      <c r="A763" s="3" t="s">
        <v>104</v>
      </c>
      <c r="B763" s="3" t="s">
        <v>107</v>
      </c>
      <c r="C763" s="3" t="s">
        <v>8</v>
      </c>
      <c r="D763" s="4">
        <v>69590</v>
      </c>
      <c r="E763" s="5">
        <v>1.4999999999999999E-2</v>
      </c>
      <c r="F763" s="25"/>
    </row>
    <row r="764" spans="1:6" x14ac:dyDescent="0.35">
      <c r="A764" s="3" t="s">
        <v>104</v>
      </c>
      <c r="B764" s="3" t="s">
        <v>107</v>
      </c>
      <c r="C764" s="3" t="s">
        <v>9</v>
      </c>
      <c r="D764" s="4">
        <v>77305</v>
      </c>
      <c r="E764" s="5">
        <v>1.9E-2</v>
      </c>
      <c r="F764" s="25"/>
    </row>
    <row r="765" spans="1:6" x14ac:dyDescent="0.35">
      <c r="A765" s="3" t="s">
        <v>104</v>
      </c>
      <c r="B765" s="3" t="s">
        <v>107</v>
      </c>
      <c r="C765" s="3" t="s">
        <v>10</v>
      </c>
      <c r="D765" s="4">
        <v>70938</v>
      </c>
      <c r="E765" s="5">
        <v>1.7000000000000001E-2</v>
      </c>
      <c r="F765" s="25"/>
    </row>
    <row r="766" spans="1:6" x14ac:dyDescent="0.35">
      <c r="A766" s="3" t="s">
        <v>104</v>
      </c>
      <c r="B766" s="3" t="s">
        <v>107</v>
      </c>
      <c r="C766" s="3" t="s">
        <v>11</v>
      </c>
      <c r="D766" s="4">
        <v>72080</v>
      </c>
      <c r="E766" s="5">
        <v>8.0000000000000002E-3</v>
      </c>
      <c r="F766" s="25"/>
    </row>
    <row r="767" spans="1:6" x14ac:dyDescent="0.35">
      <c r="A767" s="3" t="s">
        <v>104</v>
      </c>
      <c r="B767" s="3" t="s">
        <v>107</v>
      </c>
      <c r="C767" s="3" t="s">
        <v>12</v>
      </c>
      <c r="D767" s="4">
        <v>78500</v>
      </c>
      <c r="E767" s="5">
        <v>2.1000000000000001E-2</v>
      </c>
      <c r="F767" s="25"/>
    </row>
    <row r="768" spans="1:6" x14ac:dyDescent="0.35">
      <c r="A768" s="3" t="s">
        <v>104</v>
      </c>
      <c r="B768" s="3" t="s">
        <v>107</v>
      </c>
      <c r="C768" s="3" t="s">
        <v>13</v>
      </c>
      <c r="D768" s="4">
        <v>76816</v>
      </c>
      <c r="E768" s="5">
        <v>1.9E-2</v>
      </c>
      <c r="F768" s="25"/>
    </row>
    <row r="769" spans="1:6" x14ac:dyDescent="0.35">
      <c r="A769" s="3" t="s">
        <v>104</v>
      </c>
      <c r="B769" s="3" t="s">
        <v>107</v>
      </c>
      <c r="C769" s="3" t="s">
        <v>14</v>
      </c>
      <c r="D769" s="4">
        <v>70871</v>
      </c>
      <c r="E769" s="5">
        <v>2.3E-2</v>
      </c>
      <c r="F769" s="25"/>
    </row>
    <row r="770" spans="1:6" x14ac:dyDescent="0.35">
      <c r="A770" s="3" t="s">
        <v>104</v>
      </c>
      <c r="B770" s="3" t="s">
        <v>107</v>
      </c>
      <c r="C770" s="3" t="s">
        <v>15</v>
      </c>
      <c r="D770" s="4">
        <v>82482</v>
      </c>
      <c r="E770" s="5">
        <v>0.02</v>
      </c>
      <c r="F770" s="25"/>
    </row>
    <row r="771" spans="1:6" x14ac:dyDescent="0.35">
      <c r="A771" s="3" t="s">
        <v>104</v>
      </c>
      <c r="B771" s="3" t="s">
        <v>107</v>
      </c>
      <c r="C771" s="3" t="s">
        <v>16</v>
      </c>
      <c r="D771" s="4">
        <v>77500</v>
      </c>
      <c r="E771" s="5">
        <v>1.2E-2</v>
      </c>
      <c r="F771" s="25"/>
    </row>
    <row r="772" spans="1:6" x14ac:dyDescent="0.35">
      <c r="A772" s="3" t="s">
        <v>104</v>
      </c>
      <c r="B772" s="3" t="s">
        <v>107</v>
      </c>
      <c r="C772" s="3" t="s">
        <v>17</v>
      </c>
      <c r="D772" s="4">
        <v>75011</v>
      </c>
      <c r="E772" s="5">
        <v>1.2999999999999999E-2</v>
      </c>
      <c r="F772" s="25"/>
    </row>
    <row r="773" spans="1:6" x14ac:dyDescent="0.35">
      <c r="A773" s="3" t="s">
        <v>104</v>
      </c>
      <c r="B773" s="3" t="s">
        <v>108</v>
      </c>
      <c r="C773" s="3" t="s">
        <v>8</v>
      </c>
      <c r="D773" s="4">
        <v>80585</v>
      </c>
      <c r="E773" s="5">
        <v>1.2E-2</v>
      </c>
      <c r="F773" s="25"/>
    </row>
    <row r="774" spans="1:6" x14ac:dyDescent="0.35">
      <c r="A774" s="3" t="s">
        <v>104</v>
      </c>
      <c r="B774" s="3" t="s">
        <v>108</v>
      </c>
      <c r="C774" s="3" t="s">
        <v>9</v>
      </c>
      <c r="D774" s="4">
        <v>88989</v>
      </c>
      <c r="E774" s="5">
        <v>1.7000000000000001E-2</v>
      </c>
      <c r="F774" s="25"/>
    </row>
    <row r="775" spans="1:6" x14ac:dyDescent="0.35">
      <c r="A775" s="3" t="s">
        <v>104</v>
      </c>
      <c r="B775" s="3" t="s">
        <v>108</v>
      </c>
      <c r="C775" s="3" t="s">
        <v>10</v>
      </c>
      <c r="D775" s="4">
        <v>83196</v>
      </c>
      <c r="E775" s="5">
        <v>1.4E-2</v>
      </c>
      <c r="F775" s="25"/>
    </row>
    <row r="776" spans="1:6" x14ac:dyDescent="0.35">
      <c r="A776" s="3" t="s">
        <v>104</v>
      </c>
      <c r="B776" s="3" t="s">
        <v>108</v>
      </c>
      <c r="C776" s="3" t="s">
        <v>11</v>
      </c>
      <c r="D776" s="4">
        <v>85557</v>
      </c>
      <c r="E776" s="5">
        <v>6.0000000000000001E-3</v>
      </c>
      <c r="F776" s="25"/>
    </row>
    <row r="777" spans="1:6" x14ac:dyDescent="0.35">
      <c r="A777" s="3" t="s">
        <v>104</v>
      </c>
      <c r="B777" s="3" t="s">
        <v>108</v>
      </c>
      <c r="C777" s="3" t="s">
        <v>12</v>
      </c>
      <c r="D777" s="4">
        <v>90680</v>
      </c>
      <c r="E777" s="5">
        <v>1.9E-2</v>
      </c>
      <c r="F777" s="25"/>
    </row>
    <row r="778" spans="1:6" x14ac:dyDescent="0.35">
      <c r="A778" s="3" t="s">
        <v>104</v>
      </c>
      <c r="B778" s="3" t="s">
        <v>108</v>
      </c>
      <c r="C778" s="3" t="s">
        <v>13</v>
      </c>
      <c r="D778" s="4">
        <v>83706</v>
      </c>
      <c r="E778" s="5">
        <v>1.7000000000000001E-2</v>
      </c>
      <c r="F778" s="25"/>
    </row>
    <row r="779" spans="1:6" x14ac:dyDescent="0.35">
      <c r="A779" s="3" t="s">
        <v>104</v>
      </c>
      <c r="B779" s="3" t="s">
        <v>108</v>
      </c>
      <c r="C779" s="3" t="s">
        <v>14</v>
      </c>
      <c r="D779" s="4">
        <v>83781</v>
      </c>
      <c r="E779" s="5">
        <v>2.1000000000000001E-2</v>
      </c>
      <c r="F779" s="25"/>
    </row>
    <row r="780" spans="1:6" x14ac:dyDescent="0.35">
      <c r="A780" s="3" t="s">
        <v>104</v>
      </c>
      <c r="B780" s="3" t="s">
        <v>108</v>
      </c>
      <c r="C780" s="3" t="s">
        <v>15</v>
      </c>
      <c r="D780" s="4">
        <v>106452</v>
      </c>
      <c r="E780" s="5">
        <v>1.7999999999999999E-2</v>
      </c>
      <c r="F780" s="25"/>
    </row>
    <row r="781" spans="1:6" x14ac:dyDescent="0.35">
      <c r="A781" s="3" t="s">
        <v>104</v>
      </c>
      <c r="B781" s="3" t="s">
        <v>108</v>
      </c>
      <c r="C781" s="3" t="s">
        <v>16</v>
      </c>
      <c r="D781" s="4">
        <v>93303</v>
      </c>
      <c r="E781" s="5">
        <v>0.01</v>
      </c>
      <c r="F781" s="25"/>
    </row>
    <row r="782" spans="1:6" x14ac:dyDescent="0.35">
      <c r="A782" s="3" t="s">
        <v>104</v>
      </c>
      <c r="B782" s="3" t="s">
        <v>108</v>
      </c>
      <c r="C782" s="3" t="s">
        <v>17</v>
      </c>
      <c r="D782" s="4">
        <v>88578</v>
      </c>
      <c r="E782" s="5">
        <v>1.0999999999999999E-2</v>
      </c>
      <c r="F782" s="25"/>
    </row>
    <row r="783" spans="1:6" x14ac:dyDescent="0.35">
      <c r="A783" s="3" t="s">
        <v>104</v>
      </c>
      <c r="B783" s="3" t="s">
        <v>109</v>
      </c>
      <c r="C783" s="3" t="s">
        <v>8</v>
      </c>
      <c r="D783" s="4">
        <v>74666</v>
      </c>
      <c r="E783" s="5">
        <v>3.9E-2</v>
      </c>
      <c r="F783" s="25"/>
    </row>
    <row r="784" spans="1:6" x14ac:dyDescent="0.35">
      <c r="A784" s="3" t="s">
        <v>104</v>
      </c>
      <c r="B784" s="3" t="s">
        <v>109</v>
      </c>
      <c r="C784" s="3" t="s">
        <v>9</v>
      </c>
      <c r="D784" s="4">
        <v>94216</v>
      </c>
      <c r="E784" s="5">
        <v>4.3999999999999997E-2</v>
      </c>
      <c r="F784" s="25"/>
    </row>
    <row r="785" spans="1:6" x14ac:dyDescent="0.35">
      <c r="A785" s="3" t="s">
        <v>104</v>
      </c>
      <c r="B785" s="3" t="s">
        <v>109</v>
      </c>
      <c r="C785" s="3" t="s">
        <v>10</v>
      </c>
      <c r="D785" s="4">
        <v>78894</v>
      </c>
      <c r="E785" s="5">
        <v>4.0999999999999988E-2</v>
      </c>
      <c r="F785" s="25"/>
    </row>
    <row r="786" spans="1:6" x14ac:dyDescent="0.35">
      <c r="A786" s="3" t="s">
        <v>104</v>
      </c>
      <c r="B786" s="3" t="s">
        <v>109</v>
      </c>
      <c r="C786" s="3" t="s">
        <v>11</v>
      </c>
      <c r="D786" s="4">
        <v>84380</v>
      </c>
      <c r="E786" s="5">
        <v>3.2000000000000001E-2</v>
      </c>
      <c r="F786" s="25"/>
    </row>
    <row r="787" spans="1:6" x14ac:dyDescent="0.35">
      <c r="A787" s="3" t="s">
        <v>104</v>
      </c>
      <c r="B787" s="3" t="s">
        <v>109</v>
      </c>
      <c r="C787" s="3" t="s">
        <v>12</v>
      </c>
      <c r="D787" s="4">
        <v>87828</v>
      </c>
      <c r="E787" s="5">
        <v>4.5999999999999999E-2</v>
      </c>
      <c r="F787" s="25"/>
    </row>
    <row r="788" spans="1:6" x14ac:dyDescent="0.35">
      <c r="A788" s="3" t="s">
        <v>104</v>
      </c>
      <c r="B788" s="3" t="s">
        <v>109</v>
      </c>
      <c r="C788" s="3" t="s">
        <v>13</v>
      </c>
      <c r="D788" s="4">
        <v>82846</v>
      </c>
      <c r="E788" s="5">
        <v>4.3999999999999997E-2</v>
      </c>
      <c r="F788" s="25"/>
    </row>
    <row r="789" spans="1:6" x14ac:dyDescent="0.35">
      <c r="A789" s="3" t="s">
        <v>104</v>
      </c>
      <c r="B789" s="3" t="s">
        <v>109</v>
      </c>
      <c r="C789" s="3" t="s">
        <v>14</v>
      </c>
      <c r="D789" s="4">
        <v>77028</v>
      </c>
      <c r="E789" s="5">
        <v>4.8000000000000001E-2</v>
      </c>
      <c r="F789" s="25"/>
    </row>
    <row r="790" spans="1:6" x14ac:dyDescent="0.35">
      <c r="A790" s="3" t="s">
        <v>104</v>
      </c>
      <c r="B790" s="3" t="s">
        <v>109</v>
      </c>
      <c r="C790" s="3" t="s">
        <v>15</v>
      </c>
      <c r="D790" s="4">
        <v>99611</v>
      </c>
      <c r="E790" s="5">
        <v>4.4999999999999998E-2</v>
      </c>
      <c r="F790" s="25"/>
    </row>
    <row r="791" spans="1:6" x14ac:dyDescent="0.35">
      <c r="A791" s="3" t="s">
        <v>104</v>
      </c>
      <c r="B791" s="3" t="s">
        <v>109</v>
      </c>
      <c r="C791" s="3" t="s">
        <v>16</v>
      </c>
      <c r="D791" s="4">
        <v>87574</v>
      </c>
      <c r="E791" s="5">
        <v>3.7000000000000012E-2</v>
      </c>
      <c r="F791" s="25"/>
    </row>
    <row r="792" spans="1:6" x14ac:dyDescent="0.35">
      <c r="A792" s="3" t="s">
        <v>104</v>
      </c>
      <c r="B792" s="3" t="s">
        <v>109</v>
      </c>
      <c r="C792" s="3" t="s">
        <v>17</v>
      </c>
      <c r="D792" s="4">
        <v>87430</v>
      </c>
      <c r="E792" s="5">
        <v>3.7999999999999999E-2</v>
      </c>
      <c r="F792" s="25"/>
    </row>
    <row r="793" spans="1:6" x14ac:dyDescent="0.35">
      <c r="A793" s="3" t="s">
        <v>104</v>
      </c>
      <c r="B793" s="3" t="s">
        <v>110</v>
      </c>
      <c r="C793" s="3" t="s">
        <v>8</v>
      </c>
      <c r="D793" s="4">
        <v>71292</v>
      </c>
      <c r="E793" s="5">
        <v>0.02</v>
      </c>
      <c r="F793" s="25"/>
    </row>
    <row r="794" spans="1:6" x14ac:dyDescent="0.35">
      <c r="A794" s="3" t="s">
        <v>104</v>
      </c>
      <c r="B794" s="3" t="s">
        <v>110</v>
      </c>
      <c r="C794" s="3" t="s">
        <v>9</v>
      </c>
      <c r="D794" s="4">
        <v>77247</v>
      </c>
      <c r="E794" s="5">
        <v>2.5000000000000001E-2</v>
      </c>
      <c r="F794" s="25"/>
    </row>
    <row r="795" spans="1:6" x14ac:dyDescent="0.35">
      <c r="A795" s="3" t="s">
        <v>104</v>
      </c>
      <c r="B795" s="3" t="s">
        <v>110</v>
      </c>
      <c r="C795" s="3" t="s">
        <v>10</v>
      </c>
      <c r="D795" s="4">
        <v>76466</v>
      </c>
      <c r="E795" s="5">
        <v>2.1999999999999999E-2</v>
      </c>
      <c r="F795" s="25"/>
    </row>
    <row r="796" spans="1:6" x14ac:dyDescent="0.35">
      <c r="A796" s="3" t="s">
        <v>104</v>
      </c>
      <c r="B796" s="3" t="s">
        <v>110</v>
      </c>
      <c r="C796" s="3" t="s">
        <v>11</v>
      </c>
      <c r="D796" s="4">
        <v>78336</v>
      </c>
      <c r="E796" s="5">
        <v>1.4E-2</v>
      </c>
      <c r="F796" s="25"/>
    </row>
    <row r="797" spans="1:6" x14ac:dyDescent="0.35">
      <c r="A797" s="3" t="s">
        <v>104</v>
      </c>
      <c r="B797" s="3" t="s">
        <v>110</v>
      </c>
      <c r="C797" s="3" t="s">
        <v>12</v>
      </c>
      <c r="D797" s="4">
        <v>84642</v>
      </c>
      <c r="E797" s="5">
        <v>2.7E-2</v>
      </c>
      <c r="F797" s="25"/>
    </row>
    <row r="798" spans="1:6" x14ac:dyDescent="0.35">
      <c r="A798" s="3" t="s">
        <v>104</v>
      </c>
      <c r="B798" s="3" t="s">
        <v>110</v>
      </c>
      <c r="C798" s="3" t="s">
        <v>13</v>
      </c>
      <c r="D798" s="4">
        <v>80995</v>
      </c>
      <c r="E798" s="5">
        <v>2.5000000000000001E-2</v>
      </c>
      <c r="F798" s="25"/>
    </row>
    <row r="799" spans="1:6" x14ac:dyDescent="0.35">
      <c r="A799" s="3" t="s">
        <v>104</v>
      </c>
      <c r="B799" s="3" t="s">
        <v>110</v>
      </c>
      <c r="C799" s="3" t="s">
        <v>14</v>
      </c>
      <c r="D799" s="4">
        <v>76147</v>
      </c>
      <c r="E799" s="5">
        <v>2.9000000000000001E-2</v>
      </c>
      <c r="F799" s="25"/>
    </row>
    <row r="800" spans="1:6" x14ac:dyDescent="0.35">
      <c r="A800" s="3" t="s">
        <v>104</v>
      </c>
      <c r="B800" s="3" t="s">
        <v>110</v>
      </c>
      <c r="C800" s="3" t="s">
        <v>15</v>
      </c>
      <c r="D800" s="4">
        <v>93333</v>
      </c>
      <c r="E800" s="5">
        <v>2.5999999999999999E-2</v>
      </c>
      <c r="F800" s="25"/>
    </row>
    <row r="801" spans="1:6" x14ac:dyDescent="0.35">
      <c r="A801" s="3" t="s">
        <v>104</v>
      </c>
      <c r="B801" s="3" t="s">
        <v>110</v>
      </c>
      <c r="C801" s="3" t="s">
        <v>16</v>
      </c>
      <c r="D801" s="4">
        <v>81285</v>
      </c>
      <c r="E801" s="5">
        <v>1.7999999999999999E-2</v>
      </c>
      <c r="F801" s="25"/>
    </row>
    <row r="802" spans="1:6" x14ac:dyDescent="0.35">
      <c r="A802" s="3" t="s">
        <v>104</v>
      </c>
      <c r="B802" s="3" t="s">
        <v>110</v>
      </c>
      <c r="C802" s="3" t="s">
        <v>17</v>
      </c>
      <c r="D802" s="4">
        <v>78854</v>
      </c>
      <c r="E802" s="5">
        <v>1.9E-2</v>
      </c>
      <c r="F802" s="25"/>
    </row>
    <row r="803" spans="1:6" x14ac:dyDescent="0.35">
      <c r="A803" s="3" t="s">
        <v>111</v>
      </c>
      <c r="B803" s="3" t="s">
        <v>112</v>
      </c>
      <c r="C803" s="3" t="s">
        <v>8</v>
      </c>
      <c r="D803" s="4">
        <v>50378</v>
      </c>
      <c r="E803" s="5">
        <v>2.5999999999999999E-2</v>
      </c>
      <c r="F803" s="25"/>
    </row>
    <row r="804" spans="1:6" x14ac:dyDescent="0.35">
      <c r="A804" s="3" t="s">
        <v>111</v>
      </c>
      <c r="B804" s="3" t="s">
        <v>112</v>
      </c>
      <c r="C804" s="3" t="s">
        <v>9</v>
      </c>
      <c r="D804" s="4">
        <v>61327</v>
      </c>
      <c r="E804" s="5">
        <v>3.1E-2</v>
      </c>
      <c r="F804" s="25"/>
    </row>
    <row r="805" spans="1:6" x14ac:dyDescent="0.35">
      <c r="A805" s="3" t="s">
        <v>111</v>
      </c>
      <c r="B805" s="3" t="s">
        <v>112</v>
      </c>
      <c r="C805" s="3" t="s">
        <v>10</v>
      </c>
      <c r="D805" s="4">
        <v>56218</v>
      </c>
      <c r="E805" s="5">
        <v>2.8000000000000001E-2</v>
      </c>
      <c r="F805" s="25"/>
    </row>
    <row r="806" spans="1:6" x14ac:dyDescent="0.35">
      <c r="A806" s="3" t="s">
        <v>111</v>
      </c>
      <c r="B806" s="3" t="s">
        <v>112</v>
      </c>
      <c r="C806" s="3" t="s">
        <v>11</v>
      </c>
      <c r="D806" s="4">
        <v>54216</v>
      </c>
      <c r="E806" s="5">
        <v>1.9E-2</v>
      </c>
      <c r="F806" s="25"/>
    </row>
    <row r="807" spans="1:6" x14ac:dyDescent="0.35">
      <c r="A807" s="3" t="s">
        <v>111</v>
      </c>
      <c r="B807" s="3" t="s">
        <v>112</v>
      </c>
      <c r="C807" s="3" t="s">
        <v>12</v>
      </c>
      <c r="D807" s="4">
        <v>64666</v>
      </c>
      <c r="E807" s="5">
        <v>3.3000000000000002E-2</v>
      </c>
      <c r="F807" s="25"/>
    </row>
    <row r="808" spans="1:6" x14ac:dyDescent="0.35">
      <c r="A808" s="3" t="s">
        <v>111</v>
      </c>
      <c r="B808" s="3" t="s">
        <v>112</v>
      </c>
      <c r="C808" s="3" t="s">
        <v>13</v>
      </c>
      <c r="D808" s="4">
        <v>67552</v>
      </c>
      <c r="E808" s="5">
        <v>3.1E-2</v>
      </c>
      <c r="F808" s="25"/>
    </row>
    <row r="809" spans="1:6" x14ac:dyDescent="0.35">
      <c r="A809" s="3" t="s">
        <v>111</v>
      </c>
      <c r="B809" s="3" t="s">
        <v>112</v>
      </c>
      <c r="C809" s="3" t="s">
        <v>14</v>
      </c>
      <c r="D809" s="4">
        <v>54601</v>
      </c>
      <c r="E809" s="5">
        <v>3.5000000000000003E-2</v>
      </c>
      <c r="F809" s="25"/>
    </row>
    <row r="810" spans="1:6" x14ac:dyDescent="0.35">
      <c r="A810" s="3" t="s">
        <v>111</v>
      </c>
      <c r="B810" s="3" t="s">
        <v>112</v>
      </c>
      <c r="C810" s="3" t="s">
        <v>15</v>
      </c>
      <c r="D810" s="4">
        <v>70271</v>
      </c>
      <c r="E810" s="5">
        <v>3.2000000000000001E-2</v>
      </c>
      <c r="F810" s="25"/>
    </row>
    <row r="811" spans="1:6" x14ac:dyDescent="0.35">
      <c r="A811" s="3" t="s">
        <v>111</v>
      </c>
      <c r="B811" s="3" t="s">
        <v>112</v>
      </c>
      <c r="C811" s="3" t="s">
        <v>16</v>
      </c>
      <c r="D811" s="4">
        <v>59578</v>
      </c>
      <c r="E811" s="5">
        <v>2.4E-2</v>
      </c>
      <c r="F811" s="25"/>
    </row>
    <row r="812" spans="1:6" x14ac:dyDescent="0.35">
      <c r="A812" s="3" t="s">
        <v>111</v>
      </c>
      <c r="B812" s="3" t="s">
        <v>112</v>
      </c>
      <c r="C812" s="3" t="s">
        <v>17</v>
      </c>
      <c r="D812" s="4">
        <v>61218</v>
      </c>
      <c r="E812" s="5">
        <v>2.5000000000000001E-2</v>
      </c>
      <c r="F812" s="25"/>
    </row>
    <row r="813" spans="1:6" x14ac:dyDescent="0.35">
      <c r="A813" s="3" t="s">
        <v>111</v>
      </c>
      <c r="B813" s="3" t="s">
        <v>113</v>
      </c>
      <c r="C813" s="3" t="s">
        <v>8</v>
      </c>
      <c r="D813" s="4">
        <v>31360</v>
      </c>
      <c r="E813" s="5">
        <v>2.3E-2</v>
      </c>
      <c r="F813" s="25"/>
    </row>
    <row r="814" spans="1:6" x14ac:dyDescent="0.35">
      <c r="A814" s="3" t="s">
        <v>111</v>
      </c>
      <c r="B814" s="3" t="s">
        <v>113</v>
      </c>
      <c r="C814" s="3" t="s">
        <v>9</v>
      </c>
      <c r="D814" s="4">
        <v>38181</v>
      </c>
      <c r="E814" s="5">
        <v>2.7E-2</v>
      </c>
      <c r="F814" s="25"/>
    </row>
    <row r="815" spans="1:6" x14ac:dyDescent="0.35">
      <c r="A815" s="3" t="s">
        <v>111</v>
      </c>
      <c r="B815" s="3" t="s">
        <v>113</v>
      </c>
      <c r="C815" s="3" t="s">
        <v>10</v>
      </c>
      <c r="D815" s="4">
        <v>33694</v>
      </c>
      <c r="E815" s="5">
        <v>2.5000000000000001E-2</v>
      </c>
      <c r="F815" s="25"/>
    </row>
    <row r="816" spans="1:6" x14ac:dyDescent="0.35">
      <c r="A816" s="3" t="s">
        <v>111</v>
      </c>
      <c r="B816" s="3" t="s">
        <v>113</v>
      </c>
      <c r="C816" s="3" t="s">
        <v>11</v>
      </c>
      <c r="D816" s="4">
        <v>31202</v>
      </c>
      <c r="E816" s="5">
        <v>1.6E-2</v>
      </c>
      <c r="F816" s="25"/>
    </row>
    <row r="817" spans="1:6" x14ac:dyDescent="0.35">
      <c r="A817" s="3" t="s">
        <v>111</v>
      </c>
      <c r="B817" s="3" t="s">
        <v>113</v>
      </c>
      <c r="C817" s="3" t="s">
        <v>12</v>
      </c>
      <c r="D817" s="4">
        <v>35313</v>
      </c>
      <c r="E817" s="5">
        <v>0.03</v>
      </c>
      <c r="F817" s="25"/>
    </row>
    <row r="818" spans="1:6" x14ac:dyDescent="0.35">
      <c r="A818" s="3" t="s">
        <v>111</v>
      </c>
      <c r="B818" s="3" t="s">
        <v>113</v>
      </c>
      <c r="C818" s="3" t="s">
        <v>13</v>
      </c>
      <c r="D818" s="4">
        <v>37979</v>
      </c>
      <c r="E818" s="5">
        <v>2.7E-2</v>
      </c>
      <c r="F818" s="25"/>
    </row>
    <row r="819" spans="1:6" x14ac:dyDescent="0.35">
      <c r="A819" s="3" t="s">
        <v>111</v>
      </c>
      <c r="B819" s="3" t="s">
        <v>113</v>
      </c>
      <c r="C819" s="3" t="s">
        <v>14</v>
      </c>
      <c r="D819" s="4">
        <v>32601</v>
      </c>
      <c r="E819" s="5">
        <v>3.1E-2</v>
      </c>
      <c r="F819" s="25"/>
    </row>
    <row r="820" spans="1:6" x14ac:dyDescent="0.35">
      <c r="A820" s="3" t="s">
        <v>111</v>
      </c>
      <c r="B820" s="3" t="s">
        <v>113</v>
      </c>
      <c r="C820" s="3" t="s">
        <v>15</v>
      </c>
      <c r="D820" s="4">
        <v>40695</v>
      </c>
      <c r="E820" s="5">
        <v>2.8000000000000001E-2</v>
      </c>
      <c r="F820" s="25"/>
    </row>
    <row r="821" spans="1:6" x14ac:dyDescent="0.35">
      <c r="A821" s="3" t="s">
        <v>111</v>
      </c>
      <c r="B821" s="3" t="s">
        <v>113</v>
      </c>
      <c r="C821" s="3" t="s">
        <v>16</v>
      </c>
      <c r="D821" s="4">
        <v>34735</v>
      </c>
      <c r="E821" s="5">
        <v>0.02</v>
      </c>
      <c r="F821" s="25"/>
    </row>
    <row r="822" spans="1:6" x14ac:dyDescent="0.35">
      <c r="A822" s="3" t="s">
        <v>111</v>
      </c>
      <c r="B822" s="3" t="s">
        <v>113</v>
      </c>
      <c r="C822" s="3" t="s">
        <v>17</v>
      </c>
      <c r="D822" s="4">
        <v>35872</v>
      </c>
      <c r="E822" s="5">
        <v>2.1000000000000001E-2</v>
      </c>
      <c r="F822" s="25"/>
    </row>
    <row r="823" spans="1:6" x14ac:dyDescent="0.35">
      <c r="A823" s="3" t="s">
        <v>111</v>
      </c>
      <c r="B823" s="3" t="s">
        <v>114</v>
      </c>
      <c r="C823" s="3" t="s">
        <v>8</v>
      </c>
      <c r="D823" s="4">
        <v>93669</v>
      </c>
      <c r="E823" s="5">
        <v>2.5000000000000001E-2</v>
      </c>
      <c r="F823" s="25"/>
    </row>
    <row r="824" spans="1:6" x14ac:dyDescent="0.35">
      <c r="A824" s="3" t="s">
        <v>111</v>
      </c>
      <c r="B824" s="3" t="s">
        <v>114</v>
      </c>
      <c r="C824" s="3" t="s">
        <v>9</v>
      </c>
      <c r="D824" s="4">
        <v>124416</v>
      </c>
      <c r="E824" s="5">
        <v>0.03</v>
      </c>
      <c r="F824" s="25"/>
    </row>
    <row r="825" spans="1:6" x14ac:dyDescent="0.35">
      <c r="A825" s="3" t="s">
        <v>111</v>
      </c>
      <c r="B825" s="3" t="s">
        <v>114</v>
      </c>
      <c r="C825" s="3" t="s">
        <v>10</v>
      </c>
      <c r="D825" s="4">
        <v>101815</v>
      </c>
      <c r="E825" s="5">
        <v>2.7E-2</v>
      </c>
      <c r="F825" s="25"/>
    </row>
    <row r="826" spans="1:6" x14ac:dyDescent="0.35">
      <c r="A826" s="3" t="s">
        <v>111</v>
      </c>
      <c r="B826" s="3" t="s">
        <v>114</v>
      </c>
      <c r="C826" s="3" t="s">
        <v>11</v>
      </c>
      <c r="D826" s="4">
        <v>104098</v>
      </c>
      <c r="E826" s="5">
        <v>1.9E-2</v>
      </c>
      <c r="F826" s="25"/>
    </row>
    <row r="827" spans="1:6" x14ac:dyDescent="0.35">
      <c r="A827" s="3" t="s">
        <v>111</v>
      </c>
      <c r="B827" s="3" t="s">
        <v>114</v>
      </c>
      <c r="C827" s="3" t="s">
        <v>12</v>
      </c>
      <c r="D827" s="4">
        <v>115901</v>
      </c>
      <c r="E827" s="5">
        <v>3.2000000000000001E-2</v>
      </c>
      <c r="F827" s="25"/>
    </row>
    <row r="828" spans="1:6" x14ac:dyDescent="0.35">
      <c r="A828" s="3" t="s">
        <v>111</v>
      </c>
      <c r="B828" s="3" t="s">
        <v>114</v>
      </c>
      <c r="C828" s="3" t="s">
        <v>13</v>
      </c>
      <c r="D828" s="4">
        <v>116551</v>
      </c>
      <c r="E828" s="5">
        <v>0.03</v>
      </c>
      <c r="F828" s="25"/>
    </row>
    <row r="829" spans="1:6" x14ac:dyDescent="0.35">
      <c r="A829" s="3" t="s">
        <v>111</v>
      </c>
      <c r="B829" s="3" t="s">
        <v>114</v>
      </c>
      <c r="C829" s="3" t="s">
        <v>14</v>
      </c>
      <c r="D829" s="4">
        <v>102934</v>
      </c>
      <c r="E829" s="5">
        <v>3.4000000000000002E-2</v>
      </c>
      <c r="F829" s="25"/>
    </row>
    <row r="830" spans="1:6" x14ac:dyDescent="0.35">
      <c r="A830" s="3" t="s">
        <v>111</v>
      </c>
      <c r="B830" s="3" t="s">
        <v>114</v>
      </c>
      <c r="C830" s="3" t="s">
        <v>15</v>
      </c>
      <c r="D830" s="4">
        <v>130761</v>
      </c>
      <c r="E830" s="5">
        <v>3.1E-2</v>
      </c>
      <c r="F830" s="25"/>
    </row>
    <row r="831" spans="1:6" x14ac:dyDescent="0.35">
      <c r="A831" s="3" t="s">
        <v>111</v>
      </c>
      <c r="B831" s="3" t="s">
        <v>114</v>
      </c>
      <c r="C831" s="3" t="s">
        <v>16</v>
      </c>
      <c r="D831" s="4">
        <v>109108</v>
      </c>
      <c r="E831" s="5">
        <v>2.3E-2</v>
      </c>
      <c r="F831" s="25"/>
    </row>
    <row r="832" spans="1:6" x14ac:dyDescent="0.35">
      <c r="A832" s="3" t="s">
        <v>111</v>
      </c>
      <c r="B832" s="3" t="s">
        <v>114</v>
      </c>
      <c r="C832" s="3" t="s">
        <v>17</v>
      </c>
      <c r="D832" s="4">
        <v>104065</v>
      </c>
      <c r="E832" s="5">
        <v>2.4E-2</v>
      </c>
      <c r="F832" s="25"/>
    </row>
    <row r="833" spans="1:6" x14ac:dyDescent="0.35">
      <c r="A833" s="3" t="s">
        <v>115</v>
      </c>
      <c r="B833" s="3" t="s">
        <v>116</v>
      </c>
      <c r="C833" s="3" t="s">
        <v>8</v>
      </c>
      <c r="D833" s="4">
        <v>52307</v>
      </c>
      <c r="E833" s="5">
        <v>1.6E-2</v>
      </c>
      <c r="F833" s="25"/>
    </row>
    <row r="834" spans="1:6" x14ac:dyDescent="0.35">
      <c r="A834" s="3" t="s">
        <v>115</v>
      </c>
      <c r="B834" s="3" t="s">
        <v>116</v>
      </c>
      <c r="C834" s="3" t="s">
        <v>9</v>
      </c>
      <c r="D834" s="4">
        <v>58616</v>
      </c>
      <c r="E834" s="5">
        <v>2.1000000000000001E-2</v>
      </c>
      <c r="F834" s="25"/>
    </row>
    <row r="835" spans="1:6" x14ac:dyDescent="0.35">
      <c r="A835" s="3" t="s">
        <v>115</v>
      </c>
      <c r="B835" s="3" t="s">
        <v>116</v>
      </c>
      <c r="C835" s="3" t="s">
        <v>10</v>
      </c>
      <c r="D835" s="4">
        <v>53636</v>
      </c>
      <c r="E835" s="5">
        <v>1.7999999999999999E-2</v>
      </c>
      <c r="F835" s="25"/>
    </row>
    <row r="836" spans="1:6" x14ac:dyDescent="0.35">
      <c r="A836" s="3" t="s">
        <v>115</v>
      </c>
      <c r="B836" s="3" t="s">
        <v>116</v>
      </c>
      <c r="C836" s="3" t="s">
        <v>11</v>
      </c>
      <c r="D836" s="4">
        <v>49495</v>
      </c>
      <c r="E836" s="5">
        <v>0.01</v>
      </c>
      <c r="F836" s="25"/>
    </row>
    <row r="837" spans="1:6" x14ac:dyDescent="0.35">
      <c r="A837" s="3" t="s">
        <v>115</v>
      </c>
      <c r="B837" s="3" t="s">
        <v>116</v>
      </c>
      <c r="C837" s="3" t="s">
        <v>12</v>
      </c>
      <c r="D837" s="4">
        <v>60004</v>
      </c>
      <c r="E837" s="5">
        <v>2.3E-2</v>
      </c>
      <c r="F837" s="25"/>
    </row>
    <row r="838" spans="1:6" x14ac:dyDescent="0.35">
      <c r="A838" s="3" t="s">
        <v>115</v>
      </c>
      <c r="B838" s="3" t="s">
        <v>116</v>
      </c>
      <c r="C838" s="3" t="s">
        <v>13</v>
      </c>
      <c r="D838" s="4">
        <v>60913</v>
      </c>
      <c r="E838" s="5">
        <v>2.1000000000000001E-2</v>
      </c>
      <c r="F838" s="25"/>
    </row>
    <row r="839" spans="1:6" x14ac:dyDescent="0.35">
      <c r="A839" s="3" t="s">
        <v>115</v>
      </c>
      <c r="B839" s="3" t="s">
        <v>116</v>
      </c>
      <c r="C839" s="3" t="s">
        <v>14</v>
      </c>
      <c r="D839" s="4">
        <v>51620</v>
      </c>
      <c r="E839" s="5">
        <v>2.5000000000000001E-2</v>
      </c>
      <c r="F839" s="25"/>
    </row>
    <row r="840" spans="1:6" x14ac:dyDescent="0.35">
      <c r="A840" s="3" t="s">
        <v>115</v>
      </c>
      <c r="B840" s="3" t="s">
        <v>116</v>
      </c>
      <c r="C840" s="3" t="s">
        <v>15</v>
      </c>
      <c r="D840" s="4">
        <v>74986</v>
      </c>
      <c r="E840" s="5">
        <v>2.1999999999999999E-2</v>
      </c>
      <c r="F840" s="25"/>
    </row>
    <row r="841" spans="1:6" x14ac:dyDescent="0.35">
      <c r="A841" s="3" t="s">
        <v>115</v>
      </c>
      <c r="B841" s="3" t="s">
        <v>116</v>
      </c>
      <c r="C841" s="3" t="s">
        <v>16</v>
      </c>
      <c r="D841" s="4">
        <v>62118</v>
      </c>
      <c r="E841" s="5">
        <v>1.4E-2</v>
      </c>
      <c r="F841" s="25"/>
    </row>
    <row r="842" spans="1:6" x14ac:dyDescent="0.35">
      <c r="A842" s="3" t="s">
        <v>115</v>
      </c>
      <c r="B842" s="3" t="s">
        <v>116</v>
      </c>
      <c r="C842" s="3" t="s">
        <v>17</v>
      </c>
      <c r="D842" s="4">
        <v>59308</v>
      </c>
      <c r="E842" s="5">
        <v>1.4999999999999999E-2</v>
      </c>
      <c r="F842" s="25"/>
    </row>
  </sheetData>
  <mergeCells count="1">
    <mergeCell ref="N1:O1"/>
  </mergeCells>
  <conditionalFormatting sqref="W7:W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{E3C319A8-6397-4BD0-8D36-703FC8CA0A79}</x14:id>
        </ext>
      </extLst>
    </cfRule>
  </conditionalFormatting>
  <conditionalFormatting sqref="Z6:AI1048576">
    <cfRule type="top10" dxfId="0" priority="3" rank="10"/>
  </conditionalFormatting>
  <dataValidations count="2">
    <dataValidation type="list" allowBlank="1" showInputMessage="1" showErrorMessage="1" sqref="O3" xr:uid="{5C26F926-02E8-4014-ACAE-00EB41A9764D}">
      <formula1>_xlfn.ANCHORARRAY(H3)</formula1>
    </dataValidation>
    <dataValidation type="list" allowBlank="1" showInputMessage="1" showErrorMessage="1" sqref="Z3" xr:uid="{29DAC01B-CD34-4261-9483-FF1D597E4D26}">
      <formula1>_xlfn.ANCHORARRAY(H3)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319A8-6397-4BD0-8D36-703FC8CA0A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W7:W12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3200-B71A-4C22-897B-8A35375DDBC0}">
  <dimension ref="A1:V841"/>
  <sheetViews>
    <sheetView showGridLines="0" tabSelected="1" zoomScale="80" zoomScaleNormal="80" workbookViewId="0"/>
  </sheetViews>
  <sheetFormatPr defaultRowHeight="14.5" x14ac:dyDescent="0.35"/>
  <cols>
    <col min="1" max="1" width="18.6328125" bestFit="1" customWidth="1"/>
    <col min="2" max="2" width="20.54296875" bestFit="1" customWidth="1"/>
    <col min="3" max="3" width="23.08984375" bestFit="1" customWidth="1"/>
    <col min="5" max="5" width="18.08984375" bestFit="1" customWidth="1"/>
    <col min="6" max="6" width="17.26953125" bestFit="1" customWidth="1"/>
    <col min="7" max="7" width="6.453125" style="36" customWidth="1"/>
    <col min="8" max="8" width="14.08984375" style="36" bestFit="1" customWidth="1"/>
    <col min="9" max="9" width="18.7265625" style="36" bestFit="1" customWidth="1"/>
    <col min="11" max="11" width="18.08984375" bestFit="1" customWidth="1"/>
    <col min="12" max="12" width="16.453125" bestFit="1" customWidth="1"/>
    <col min="13" max="14" width="13.7265625" bestFit="1" customWidth="1"/>
    <col min="15" max="15" width="12" bestFit="1" customWidth="1"/>
    <col min="16" max="17" width="13.7265625" bestFit="1" customWidth="1"/>
    <col min="18" max="18" width="12" bestFit="1" customWidth="1"/>
    <col min="19" max="20" width="13.7265625" bestFit="1" customWidth="1"/>
    <col min="21" max="21" width="14.26953125" bestFit="1" customWidth="1"/>
    <col min="22" max="22" width="14.7265625" bestFit="1" customWidth="1"/>
    <col min="23" max="23" width="14.26953125" bestFit="1" customWidth="1"/>
    <col min="24" max="24" width="14.7265625" bestFit="1" customWidth="1"/>
  </cols>
  <sheetData>
    <row r="1" spans="1:22" ht="15" thickBot="1" x14ac:dyDescent="0.4">
      <c r="A1" s="13" t="s">
        <v>140</v>
      </c>
      <c r="B1" s="14"/>
      <c r="C1" s="14"/>
      <c r="E1" s="30" t="s">
        <v>118</v>
      </c>
      <c r="F1" s="30"/>
      <c r="G1" s="35"/>
      <c r="H1" s="30" t="s">
        <v>120</v>
      </c>
      <c r="I1" s="30"/>
      <c r="K1" s="30" t="s">
        <v>135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x14ac:dyDescent="0.35">
      <c r="H2" s="17"/>
      <c r="I2" s="17"/>
    </row>
    <row r="3" spans="1:22" ht="15" thickBot="1" x14ac:dyDescent="0.4">
      <c r="A3" s="27" t="s">
        <v>136</v>
      </c>
      <c r="B3" t="s">
        <v>141</v>
      </c>
      <c r="C3" t="s">
        <v>142</v>
      </c>
      <c r="E3" s="27" t="s">
        <v>1</v>
      </c>
      <c r="F3" t="s">
        <v>6</v>
      </c>
      <c r="H3" s="9" t="s">
        <v>133</v>
      </c>
      <c r="I3" s="18">
        <v>150000</v>
      </c>
      <c r="K3" s="27" t="s">
        <v>1</v>
      </c>
      <c r="L3" t="s">
        <v>6</v>
      </c>
    </row>
    <row r="4" spans="1:22" x14ac:dyDescent="0.35">
      <c r="A4" s="28" t="s">
        <v>64</v>
      </c>
      <c r="B4" s="29">
        <v>93394.7</v>
      </c>
      <c r="C4" s="34">
        <v>1.5000000000000003E-2</v>
      </c>
      <c r="H4" s="9" t="s">
        <v>134</v>
      </c>
      <c r="I4" s="19">
        <v>30000</v>
      </c>
    </row>
    <row r="5" spans="1:22" x14ac:dyDescent="0.35">
      <c r="A5" s="28" t="s">
        <v>6</v>
      </c>
      <c r="B5" s="29">
        <v>90266.958333333328</v>
      </c>
      <c r="C5" s="34">
        <v>1.9808333333333327E-2</v>
      </c>
      <c r="E5" s="27" t="s">
        <v>136</v>
      </c>
      <c r="F5" t="s">
        <v>138</v>
      </c>
      <c r="K5" s="27" t="s">
        <v>138</v>
      </c>
      <c r="L5" s="27" t="s">
        <v>139</v>
      </c>
    </row>
    <row r="6" spans="1:22" x14ac:dyDescent="0.35">
      <c r="A6" s="28" t="s">
        <v>104</v>
      </c>
      <c r="B6" s="29">
        <v>82497.78333333334</v>
      </c>
      <c r="C6" s="34">
        <v>2.0716666666666671E-2</v>
      </c>
      <c r="E6" s="28" t="s">
        <v>22</v>
      </c>
      <c r="F6" s="29">
        <v>1229964</v>
      </c>
      <c r="G6" s="37"/>
      <c r="H6" s="27" t="s">
        <v>136</v>
      </c>
      <c r="I6" t="s">
        <v>143</v>
      </c>
      <c r="K6" s="27" t="s">
        <v>136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137</v>
      </c>
    </row>
    <row r="7" spans="1:22" x14ac:dyDescent="0.35">
      <c r="A7" s="28" t="s">
        <v>39</v>
      </c>
      <c r="B7" s="29">
        <v>77216.316666666666</v>
      </c>
      <c r="C7" s="34">
        <v>1.4683333333333329E-2</v>
      </c>
      <c r="E7" s="28" t="s">
        <v>27</v>
      </c>
      <c r="F7" s="29">
        <v>1162135</v>
      </c>
      <c r="G7" s="37"/>
      <c r="H7" s="38" t="s">
        <v>144</v>
      </c>
      <c r="I7" s="33">
        <v>17</v>
      </c>
      <c r="K7" s="28" t="s">
        <v>28</v>
      </c>
      <c r="L7" s="29">
        <v>67924</v>
      </c>
      <c r="M7" s="29">
        <v>73836</v>
      </c>
      <c r="N7" s="29">
        <v>67902</v>
      </c>
      <c r="O7" s="29">
        <v>67419</v>
      </c>
      <c r="P7" s="29">
        <v>75193</v>
      </c>
      <c r="Q7" s="29">
        <v>74828</v>
      </c>
      <c r="R7" s="29">
        <v>67092</v>
      </c>
      <c r="S7" s="29">
        <v>93617</v>
      </c>
      <c r="T7" s="29">
        <v>75140</v>
      </c>
      <c r="U7" s="29">
        <v>76103</v>
      </c>
      <c r="V7" s="29">
        <v>739054</v>
      </c>
    </row>
    <row r="8" spans="1:22" x14ac:dyDescent="0.35">
      <c r="A8" s="28" t="s">
        <v>76</v>
      </c>
      <c r="B8" s="29">
        <v>75416.95</v>
      </c>
      <c r="C8" s="34">
        <v>2.5250000000000002E-2</v>
      </c>
      <c r="E8" s="28" t="s">
        <v>26</v>
      </c>
      <c r="F8" s="29">
        <v>1092858</v>
      </c>
      <c r="G8" s="37"/>
      <c r="H8" s="38" t="s">
        <v>145</v>
      </c>
      <c r="I8" s="33">
        <v>322</v>
      </c>
      <c r="K8" s="28" t="s">
        <v>27</v>
      </c>
      <c r="L8" s="29">
        <v>103888</v>
      </c>
      <c r="M8" s="29">
        <v>114210</v>
      </c>
      <c r="N8" s="29">
        <v>105836</v>
      </c>
      <c r="O8" s="29">
        <v>113651</v>
      </c>
      <c r="P8" s="29">
        <v>121080</v>
      </c>
      <c r="Q8" s="29">
        <v>117373</v>
      </c>
      <c r="R8" s="29">
        <v>105968</v>
      </c>
      <c r="S8" s="29">
        <v>143513</v>
      </c>
      <c r="T8" s="29">
        <v>128650</v>
      </c>
      <c r="U8" s="29">
        <v>107966</v>
      </c>
      <c r="V8" s="29">
        <v>1162135</v>
      </c>
    </row>
    <row r="9" spans="1:22" x14ac:dyDescent="0.35">
      <c r="A9" s="28" t="s">
        <v>59</v>
      </c>
      <c r="B9" s="29">
        <v>72173.175000000003</v>
      </c>
      <c r="C9" s="34">
        <v>2.5525000000000013E-2</v>
      </c>
      <c r="E9" s="28" t="s">
        <v>23</v>
      </c>
      <c r="F9" s="29">
        <v>1018118</v>
      </c>
      <c r="G9" s="37"/>
      <c r="H9" s="39" t="s">
        <v>146</v>
      </c>
      <c r="I9" s="33">
        <v>355</v>
      </c>
      <c r="K9" s="28" t="s">
        <v>26</v>
      </c>
      <c r="L9" s="29">
        <v>102227</v>
      </c>
      <c r="M9" s="29">
        <v>109715</v>
      </c>
      <c r="N9" s="29">
        <v>105762</v>
      </c>
      <c r="O9" s="29">
        <v>100939</v>
      </c>
      <c r="P9" s="29">
        <v>112013</v>
      </c>
      <c r="Q9" s="29">
        <v>110035</v>
      </c>
      <c r="R9" s="29">
        <v>102307</v>
      </c>
      <c r="S9" s="29">
        <v>127397</v>
      </c>
      <c r="T9" s="29">
        <v>112043</v>
      </c>
      <c r="U9" s="29">
        <v>110420</v>
      </c>
      <c r="V9" s="29">
        <v>1092858</v>
      </c>
    </row>
    <row r="10" spans="1:22" x14ac:dyDescent="0.35">
      <c r="A10" s="28" t="s">
        <v>111</v>
      </c>
      <c r="B10" s="29">
        <v>68499.166666666672</v>
      </c>
      <c r="C10" s="34">
        <v>2.6900000000000018E-2</v>
      </c>
      <c r="E10" s="28" t="s">
        <v>19</v>
      </c>
      <c r="F10" s="29">
        <v>912920</v>
      </c>
      <c r="G10" s="37"/>
      <c r="H10" s="38" t="s">
        <v>147</v>
      </c>
      <c r="I10" s="33">
        <v>118</v>
      </c>
      <c r="K10" s="28" t="s">
        <v>25</v>
      </c>
      <c r="L10" s="29">
        <v>81173</v>
      </c>
      <c r="M10" s="29">
        <v>96405</v>
      </c>
      <c r="N10" s="29">
        <v>84591</v>
      </c>
      <c r="O10" s="29">
        <v>85300</v>
      </c>
      <c r="P10" s="29">
        <v>90978</v>
      </c>
      <c r="Q10" s="29">
        <v>89942</v>
      </c>
      <c r="R10" s="29">
        <v>83343</v>
      </c>
      <c r="S10" s="29">
        <v>104358</v>
      </c>
      <c r="T10" s="29">
        <v>92885</v>
      </c>
      <c r="U10" s="29">
        <v>83775</v>
      </c>
      <c r="V10" s="29">
        <v>892750</v>
      </c>
    </row>
    <row r="11" spans="1:22" x14ac:dyDescent="0.35">
      <c r="A11" s="28" t="s">
        <v>29</v>
      </c>
      <c r="B11" s="29">
        <v>67139</v>
      </c>
      <c r="C11" s="34">
        <v>3.2400000000000019E-2</v>
      </c>
      <c r="E11" s="28" t="s">
        <v>21</v>
      </c>
      <c r="F11" s="29">
        <v>902670</v>
      </c>
      <c r="G11" s="37"/>
      <c r="H11" s="38" t="s">
        <v>148</v>
      </c>
      <c r="I11" s="33">
        <v>27</v>
      </c>
      <c r="K11" s="28" t="s">
        <v>24</v>
      </c>
      <c r="L11" s="29">
        <v>76356</v>
      </c>
      <c r="M11" s="29">
        <v>77801</v>
      </c>
      <c r="N11" s="29">
        <v>77800</v>
      </c>
      <c r="O11" s="29">
        <v>73416</v>
      </c>
      <c r="P11" s="29">
        <v>83497</v>
      </c>
      <c r="Q11" s="29">
        <v>85597</v>
      </c>
      <c r="R11" s="29">
        <v>76001</v>
      </c>
      <c r="S11" s="29">
        <v>95660</v>
      </c>
      <c r="T11" s="29">
        <v>88844</v>
      </c>
      <c r="U11" s="29">
        <v>82165</v>
      </c>
      <c r="V11" s="29">
        <v>817137</v>
      </c>
    </row>
    <row r="12" spans="1:22" x14ac:dyDescent="0.35">
      <c r="A12" s="28" t="s">
        <v>37</v>
      </c>
      <c r="B12" s="29">
        <v>67006.8</v>
      </c>
      <c r="C12" s="34">
        <v>3.9499999999999993E-2</v>
      </c>
      <c r="E12" s="28" t="s">
        <v>25</v>
      </c>
      <c r="F12" s="29">
        <v>892750</v>
      </c>
      <c r="G12" s="37"/>
      <c r="H12" s="38" t="s">
        <v>149</v>
      </c>
      <c r="I12" s="33">
        <v>1</v>
      </c>
      <c r="K12" s="28" t="s">
        <v>23</v>
      </c>
      <c r="L12" s="29">
        <v>88441</v>
      </c>
      <c r="M12" s="29">
        <v>101261</v>
      </c>
      <c r="N12" s="29">
        <v>91911</v>
      </c>
      <c r="O12" s="29">
        <v>87232</v>
      </c>
      <c r="P12" s="29">
        <v>103463</v>
      </c>
      <c r="Q12" s="29">
        <v>110695</v>
      </c>
      <c r="R12" s="29">
        <v>89641</v>
      </c>
      <c r="S12" s="29">
        <v>127511</v>
      </c>
      <c r="T12" s="29">
        <v>118376</v>
      </c>
      <c r="U12" s="29">
        <v>99587</v>
      </c>
      <c r="V12" s="29">
        <v>1018118</v>
      </c>
    </row>
    <row r="13" spans="1:22" x14ac:dyDescent="0.35">
      <c r="A13" s="28" t="s">
        <v>56</v>
      </c>
      <c r="B13" s="29">
        <v>66406.399999999994</v>
      </c>
      <c r="C13" s="34">
        <v>2.6150000000000014E-2</v>
      </c>
      <c r="E13" s="28" t="s">
        <v>7</v>
      </c>
      <c r="F13" s="29">
        <v>842096</v>
      </c>
      <c r="G13" s="37"/>
      <c r="H13" s="38" t="s">
        <v>137</v>
      </c>
      <c r="I13" s="33">
        <v>840</v>
      </c>
      <c r="K13" s="28" t="s">
        <v>22</v>
      </c>
      <c r="L13" s="29">
        <v>121295</v>
      </c>
      <c r="M13" s="29">
        <v>119592</v>
      </c>
      <c r="N13" s="29">
        <v>118947</v>
      </c>
      <c r="O13" s="29">
        <v>110532</v>
      </c>
      <c r="P13" s="29">
        <v>124972</v>
      </c>
      <c r="Q13" s="29">
        <v>126424</v>
      </c>
      <c r="R13" s="29">
        <v>117611</v>
      </c>
      <c r="S13" s="29">
        <v>138842</v>
      </c>
      <c r="T13" s="29">
        <v>124766</v>
      </c>
      <c r="U13" s="29">
        <v>126983</v>
      </c>
      <c r="V13" s="29">
        <v>1229964</v>
      </c>
    </row>
    <row r="14" spans="1:22" x14ac:dyDescent="0.35">
      <c r="A14" s="28" t="s">
        <v>52</v>
      </c>
      <c r="B14" s="29">
        <v>63668.133333333331</v>
      </c>
      <c r="C14" s="34">
        <v>2.7866666666666675E-2</v>
      </c>
      <c r="E14" s="28" t="s">
        <v>24</v>
      </c>
      <c r="F14" s="29">
        <v>817137</v>
      </c>
      <c r="G14" s="37"/>
      <c r="H14"/>
      <c r="I14"/>
      <c r="K14" s="28" t="s">
        <v>21</v>
      </c>
      <c r="L14" s="29">
        <v>82532</v>
      </c>
      <c r="M14" s="29">
        <v>90553</v>
      </c>
      <c r="N14" s="29">
        <v>85134</v>
      </c>
      <c r="O14" s="29">
        <v>77991</v>
      </c>
      <c r="P14" s="29">
        <v>94649</v>
      </c>
      <c r="Q14" s="29">
        <v>91868</v>
      </c>
      <c r="R14" s="29">
        <v>83349</v>
      </c>
      <c r="S14" s="29">
        <v>106969</v>
      </c>
      <c r="T14" s="29">
        <v>95389</v>
      </c>
      <c r="U14" s="29">
        <v>94236</v>
      </c>
      <c r="V14" s="29">
        <v>902670</v>
      </c>
    </row>
    <row r="15" spans="1:22" x14ac:dyDescent="0.35">
      <c r="A15" s="28" t="s">
        <v>79</v>
      </c>
      <c r="B15" s="29">
        <v>62218.922222222223</v>
      </c>
      <c r="C15" s="34">
        <v>2.406666666666666E-2</v>
      </c>
      <c r="E15" s="28" t="s">
        <v>28</v>
      </c>
      <c r="F15" s="29">
        <v>739054</v>
      </c>
      <c r="G15" s="37"/>
      <c r="H15"/>
      <c r="I15"/>
      <c r="K15" s="28" t="s">
        <v>20</v>
      </c>
      <c r="L15" s="29">
        <v>46457</v>
      </c>
      <c r="M15" s="29">
        <v>58646</v>
      </c>
      <c r="N15" s="29">
        <v>53640</v>
      </c>
      <c r="O15" s="29">
        <v>48978</v>
      </c>
      <c r="P15" s="29">
        <v>55913</v>
      </c>
      <c r="Q15" s="29">
        <v>58419</v>
      </c>
      <c r="R15" s="29">
        <v>51340</v>
      </c>
      <c r="S15" s="29">
        <v>68588</v>
      </c>
      <c r="T15" s="29">
        <v>55575</v>
      </c>
      <c r="U15" s="29">
        <v>59011</v>
      </c>
      <c r="V15" s="29">
        <v>556567</v>
      </c>
    </row>
    <row r="16" spans="1:22" x14ac:dyDescent="0.35">
      <c r="A16" s="28" t="s">
        <v>95</v>
      </c>
      <c r="B16" s="29">
        <v>62172.387499999997</v>
      </c>
      <c r="C16" s="34">
        <v>3.2712499999999978E-2</v>
      </c>
      <c r="E16" s="28" t="s">
        <v>18</v>
      </c>
      <c r="F16" s="29">
        <v>665766</v>
      </c>
      <c r="G16" s="37"/>
      <c r="H16"/>
      <c r="I16"/>
      <c r="K16" s="28" t="s">
        <v>19</v>
      </c>
      <c r="L16" s="29">
        <v>85912</v>
      </c>
      <c r="M16" s="29">
        <v>90980</v>
      </c>
      <c r="N16" s="29">
        <v>84536</v>
      </c>
      <c r="O16" s="29">
        <v>78309</v>
      </c>
      <c r="P16" s="29">
        <v>93434</v>
      </c>
      <c r="Q16" s="29">
        <v>95097</v>
      </c>
      <c r="R16" s="29">
        <v>79303</v>
      </c>
      <c r="S16" s="29">
        <v>112133</v>
      </c>
      <c r="T16" s="29">
        <v>101237</v>
      </c>
      <c r="U16" s="29">
        <v>91979</v>
      </c>
      <c r="V16" s="29">
        <v>912920</v>
      </c>
    </row>
    <row r="17" spans="1:22" x14ac:dyDescent="0.35">
      <c r="A17" s="28" t="s">
        <v>115</v>
      </c>
      <c r="B17" s="29">
        <v>58300.3</v>
      </c>
      <c r="C17" s="34">
        <v>1.8499999999999999E-2</v>
      </c>
      <c r="E17" s="28" t="s">
        <v>20</v>
      </c>
      <c r="F17" s="29">
        <v>556567</v>
      </c>
      <c r="G17" s="37"/>
      <c r="H17"/>
      <c r="I17"/>
      <c r="K17" s="28" t="s">
        <v>18</v>
      </c>
      <c r="L17" s="29">
        <v>61899</v>
      </c>
      <c r="M17" s="29">
        <v>68300</v>
      </c>
      <c r="N17" s="29">
        <v>64393</v>
      </c>
      <c r="O17" s="29">
        <v>59430</v>
      </c>
      <c r="P17" s="29">
        <v>65705</v>
      </c>
      <c r="Q17" s="29">
        <v>68077</v>
      </c>
      <c r="R17" s="29">
        <v>58624</v>
      </c>
      <c r="S17" s="29">
        <v>83150</v>
      </c>
      <c r="T17" s="29">
        <v>67126</v>
      </c>
      <c r="U17" s="29">
        <v>69062</v>
      </c>
      <c r="V17" s="29">
        <v>665766</v>
      </c>
    </row>
    <row r="18" spans="1:22" x14ac:dyDescent="0.35">
      <c r="A18" s="28" t="s">
        <v>67</v>
      </c>
      <c r="B18" s="29">
        <v>49221.525000000001</v>
      </c>
      <c r="C18" s="34">
        <v>3.3400000000000006E-2</v>
      </c>
      <c r="E18" s="28" t="s">
        <v>137</v>
      </c>
      <c r="F18" s="29">
        <v>10832035</v>
      </c>
      <c r="G18" s="37"/>
      <c r="H18"/>
      <c r="I18"/>
      <c r="K18" s="28" t="s">
        <v>7</v>
      </c>
      <c r="L18" s="29">
        <v>77856</v>
      </c>
      <c r="M18" s="29">
        <v>85334</v>
      </c>
      <c r="N18" s="29">
        <v>78251</v>
      </c>
      <c r="O18" s="29">
        <v>72252</v>
      </c>
      <c r="P18" s="29">
        <v>82970</v>
      </c>
      <c r="Q18" s="29">
        <v>87284</v>
      </c>
      <c r="R18" s="29">
        <v>74319</v>
      </c>
      <c r="S18" s="29">
        <v>104640</v>
      </c>
      <c r="T18" s="29">
        <v>89770</v>
      </c>
      <c r="U18" s="29">
        <v>89420</v>
      </c>
      <c r="V18" s="29">
        <v>842096</v>
      </c>
    </row>
    <row r="19" spans="1:22" x14ac:dyDescent="0.35">
      <c r="A19" s="28" t="s">
        <v>32</v>
      </c>
      <c r="B19" s="29">
        <v>48298.025000000001</v>
      </c>
      <c r="C19" s="34">
        <v>3.4775E-2</v>
      </c>
      <c r="H19"/>
      <c r="K19" s="28" t="s">
        <v>137</v>
      </c>
      <c r="L19" s="29">
        <v>995960</v>
      </c>
      <c r="M19" s="29">
        <v>1086633</v>
      </c>
      <c r="N19" s="29">
        <v>1018703</v>
      </c>
      <c r="O19" s="29">
        <v>975449</v>
      </c>
      <c r="P19" s="29">
        <v>1103867</v>
      </c>
      <c r="Q19" s="29">
        <v>1115639</v>
      </c>
      <c r="R19" s="29">
        <v>988898</v>
      </c>
      <c r="S19" s="29">
        <v>1306378</v>
      </c>
      <c r="T19" s="29">
        <v>1149801</v>
      </c>
      <c r="U19" s="29">
        <v>1090707</v>
      </c>
      <c r="V19" s="29">
        <v>10832035</v>
      </c>
    </row>
    <row r="20" spans="1:22" x14ac:dyDescent="0.35">
      <c r="A20" s="28" t="s">
        <v>89</v>
      </c>
      <c r="B20" s="29">
        <v>39146.92</v>
      </c>
      <c r="C20" s="34">
        <v>2.0800000000000009E-2</v>
      </c>
      <c r="H20"/>
    </row>
    <row r="21" spans="1:22" x14ac:dyDescent="0.35">
      <c r="A21" s="28" t="s">
        <v>137</v>
      </c>
      <c r="B21" s="29">
        <v>68572.024999999994</v>
      </c>
      <c r="C21" s="34">
        <v>2.4390476190476178E-2</v>
      </c>
      <c r="H21"/>
    </row>
    <row r="22" spans="1:22" x14ac:dyDescent="0.35">
      <c r="H22"/>
    </row>
    <row r="23" spans="1:22" x14ac:dyDescent="0.35">
      <c r="H23"/>
    </row>
    <row r="24" spans="1:22" x14ac:dyDescent="0.35">
      <c r="H24"/>
    </row>
    <row r="25" spans="1:22" x14ac:dyDescent="0.35">
      <c r="H25"/>
    </row>
    <row r="26" spans="1:22" x14ac:dyDescent="0.35">
      <c r="H26"/>
    </row>
    <row r="27" spans="1:22" x14ac:dyDescent="0.35">
      <c r="H27"/>
    </row>
    <row r="28" spans="1:22" x14ac:dyDescent="0.35">
      <c r="H28"/>
    </row>
    <row r="29" spans="1:22" x14ac:dyDescent="0.35">
      <c r="H29"/>
    </row>
    <row r="30" spans="1:22" x14ac:dyDescent="0.35">
      <c r="H30"/>
    </row>
    <row r="31" spans="1:22" x14ac:dyDescent="0.35">
      <c r="H31"/>
    </row>
    <row r="32" spans="1:22" x14ac:dyDescent="0.35">
      <c r="H32"/>
    </row>
    <row r="33" spans="8:8" x14ac:dyDescent="0.35">
      <c r="H33"/>
    </row>
    <row r="34" spans="8:8" x14ac:dyDescent="0.35">
      <c r="H34"/>
    </row>
    <row r="35" spans="8:8" x14ac:dyDescent="0.35">
      <c r="H35"/>
    </row>
    <row r="36" spans="8:8" x14ac:dyDescent="0.35">
      <c r="H36"/>
    </row>
    <row r="37" spans="8:8" x14ac:dyDescent="0.35">
      <c r="H37"/>
    </row>
    <row r="38" spans="8:8" x14ac:dyDescent="0.35">
      <c r="H38"/>
    </row>
    <row r="39" spans="8:8" x14ac:dyDescent="0.35">
      <c r="H39"/>
    </row>
    <row r="40" spans="8:8" x14ac:dyDescent="0.35">
      <c r="H40"/>
    </row>
    <row r="41" spans="8:8" x14ac:dyDescent="0.35">
      <c r="H41"/>
    </row>
    <row r="42" spans="8:8" x14ac:dyDescent="0.35">
      <c r="H42"/>
    </row>
    <row r="43" spans="8:8" x14ac:dyDescent="0.35">
      <c r="H43"/>
    </row>
    <row r="44" spans="8:8" x14ac:dyDescent="0.35">
      <c r="H44"/>
    </row>
    <row r="45" spans="8:8" x14ac:dyDescent="0.35">
      <c r="H45"/>
    </row>
    <row r="46" spans="8:8" x14ac:dyDescent="0.35">
      <c r="H46"/>
    </row>
    <row r="47" spans="8:8" x14ac:dyDescent="0.35">
      <c r="H47"/>
    </row>
    <row r="48" spans="8:8" x14ac:dyDescent="0.35">
      <c r="H48"/>
    </row>
    <row r="49" spans="8:8" x14ac:dyDescent="0.35">
      <c r="H49"/>
    </row>
    <row r="50" spans="8:8" x14ac:dyDescent="0.35">
      <c r="H50"/>
    </row>
    <row r="51" spans="8:8" x14ac:dyDescent="0.35">
      <c r="H51"/>
    </row>
    <row r="52" spans="8:8" x14ac:dyDescent="0.35">
      <c r="H52"/>
    </row>
    <row r="53" spans="8:8" x14ac:dyDescent="0.35">
      <c r="H53"/>
    </row>
    <row r="54" spans="8:8" x14ac:dyDescent="0.35">
      <c r="H54"/>
    </row>
    <row r="55" spans="8:8" x14ac:dyDescent="0.35">
      <c r="H55"/>
    </row>
    <row r="56" spans="8:8" x14ac:dyDescent="0.35">
      <c r="H56"/>
    </row>
    <row r="57" spans="8:8" x14ac:dyDescent="0.35">
      <c r="H57"/>
    </row>
    <row r="58" spans="8:8" x14ac:dyDescent="0.35">
      <c r="H58"/>
    </row>
    <row r="59" spans="8:8" x14ac:dyDescent="0.35">
      <c r="H59"/>
    </row>
    <row r="60" spans="8:8" x14ac:dyDescent="0.35">
      <c r="H60"/>
    </row>
    <row r="61" spans="8:8" x14ac:dyDescent="0.35">
      <c r="H61"/>
    </row>
    <row r="62" spans="8:8" x14ac:dyDescent="0.35">
      <c r="H62"/>
    </row>
    <row r="63" spans="8:8" x14ac:dyDescent="0.35">
      <c r="H63"/>
    </row>
    <row r="64" spans="8:8" x14ac:dyDescent="0.35">
      <c r="H64"/>
    </row>
    <row r="65" spans="8:8" x14ac:dyDescent="0.35">
      <c r="H65"/>
    </row>
    <row r="66" spans="8:8" x14ac:dyDescent="0.35">
      <c r="H66"/>
    </row>
    <row r="67" spans="8:8" x14ac:dyDescent="0.35">
      <c r="H67"/>
    </row>
    <row r="68" spans="8:8" x14ac:dyDescent="0.35">
      <c r="H68"/>
    </row>
    <row r="69" spans="8:8" x14ac:dyDescent="0.35">
      <c r="H69"/>
    </row>
    <row r="70" spans="8:8" x14ac:dyDescent="0.35">
      <c r="H70"/>
    </row>
    <row r="71" spans="8:8" x14ac:dyDescent="0.35">
      <c r="H71"/>
    </row>
    <row r="72" spans="8:8" x14ac:dyDescent="0.35">
      <c r="H72"/>
    </row>
    <row r="73" spans="8:8" x14ac:dyDescent="0.35">
      <c r="H73"/>
    </row>
    <row r="74" spans="8:8" x14ac:dyDescent="0.35">
      <c r="H74"/>
    </row>
    <row r="75" spans="8:8" x14ac:dyDescent="0.35">
      <c r="H75"/>
    </row>
    <row r="76" spans="8:8" x14ac:dyDescent="0.35">
      <c r="H76"/>
    </row>
    <row r="77" spans="8:8" x14ac:dyDescent="0.35">
      <c r="H77"/>
    </row>
    <row r="78" spans="8:8" x14ac:dyDescent="0.35">
      <c r="H78"/>
    </row>
    <row r="79" spans="8:8" x14ac:dyDescent="0.35">
      <c r="H79"/>
    </row>
    <row r="80" spans="8:8" x14ac:dyDescent="0.35">
      <c r="H80"/>
    </row>
    <row r="81" spans="8:8" x14ac:dyDescent="0.35">
      <c r="H81"/>
    </row>
    <row r="82" spans="8:8" x14ac:dyDescent="0.35">
      <c r="H82"/>
    </row>
    <row r="83" spans="8:8" x14ac:dyDescent="0.35">
      <c r="H83"/>
    </row>
    <row r="84" spans="8:8" x14ac:dyDescent="0.35">
      <c r="H84"/>
    </row>
    <row r="85" spans="8:8" x14ac:dyDescent="0.35">
      <c r="H85"/>
    </row>
    <row r="86" spans="8:8" x14ac:dyDescent="0.35">
      <c r="H86"/>
    </row>
    <row r="87" spans="8:8" x14ac:dyDescent="0.35">
      <c r="H87"/>
    </row>
    <row r="88" spans="8:8" x14ac:dyDescent="0.35">
      <c r="H88"/>
    </row>
    <row r="89" spans="8:8" x14ac:dyDescent="0.35">
      <c r="H89"/>
    </row>
    <row r="90" spans="8:8" x14ac:dyDescent="0.35">
      <c r="H90"/>
    </row>
    <row r="91" spans="8:8" x14ac:dyDescent="0.35">
      <c r="H91"/>
    </row>
    <row r="92" spans="8:8" x14ac:dyDescent="0.35">
      <c r="H92"/>
    </row>
    <row r="93" spans="8:8" x14ac:dyDescent="0.35">
      <c r="H93"/>
    </row>
    <row r="94" spans="8:8" x14ac:dyDescent="0.35">
      <c r="H94"/>
    </row>
    <row r="95" spans="8:8" x14ac:dyDescent="0.35">
      <c r="H95"/>
    </row>
    <row r="96" spans="8:8" x14ac:dyDescent="0.35">
      <c r="H96"/>
    </row>
    <row r="97" spans="8:8" x14ac:dyDescent="0.35">
      <c r="H97"/>
    </row>
    <row r="98" spans="8:8" x14ac:dyDescent="0.35">
      <c r="H98"/>
    </row>
    <row r="99" spans="8:8" x14ac:dyDescent="0.35">
      <c r="H99"/>
    </row>
    <row r="100" spans="8:8" x14ac:dyDescent="0.35">
      <c r="H100"/>
    </row>
    <row r="101" spans="8:8" x14ac:dyDescent="0.35">
      <c r="H101"/>
    </row>
    <row r="102" spans="8:8" x14ac:dyDescent="0.35">
      <c r="H102"/>
    </row>
    <row r="103" spans="8:8" x14ac:dyDescent="0.35">
      <c r="H103"/>
    </row>
    <row r="104" spans="8:8" x14ac:dyDescent="0.35">
      <c r="H104"/>
    </row>
    <row r="105" spans="8:8" x14ac:dyDescent="0.35">
      <c r="H105"/>
    </row>
    <row r="106" spans="8:8" x14ac:dyDescent="0.35">
      <c r="H106"/>
    </row>
    <row r="107" spans="8:8" x14ac:dyDescent="0.35">
      <c r="H107"/>
    </row>
    <row r="108" spans="8:8" x14ac:dyDescent="0.35">
      <c r="H108"/>
    </row>
    <row r="109" spans="8:8" x14ac:dyDescent="0.35">
      <c r="H109"/>
    </row>
    <row r="110" spans="8:8" x14ac:dyDescent="0.35">
      <c r="H110"/>
    </row>
    <row r="111" spans="8:8" x14ac:dyDescent="0.35">
      <c r="H111"/>
    </row>
    <row r="112" spans="8:8" x14ac:dyDescent="0.35">
      <c r="H112"/>
    </row>
    <row r="113" spans="8:8" x14ac:dyDescent="0.35">
      <c r="H113"/>
    </row>
    <row r="114" spans="8:8" x14ac:dyDescent="0.35">
      <c r="H114"/>
    </row>
    <row r="115" spans="8:8" x14ac:dyDescent="0.35">
      <c r="H115"/>
    </row>
    <row r="116" spans="8:8" x14ac:dyDescent="0.35">
      <c r="H116"/>
    </row>
    <row r="117" spans="8:8" x14ac:dyDescent="0.35">
      <c r="H117"/>
    </row>
    <row r="118" spans="8:8" x14ac:dyDescent="0.35">
      <c r="H118"/>
    </row>
    <row r="119" spans="8:8" x14ac:dyDescent="0.35">
      <c r="H119"/>
    </row>
    <row r="120" spans="8:8" x14ac:dyDescent="0.35">
      <c r="H120"/>
    </row>
    <row r="121" spans="8:8" x14ac:dyDescent="0.35">
      <c r="H121"/>
    </row>
    <row r="122" spans="8:8" x14ac:dyDescent="0.35">
      <c r="H122"/>
    </row>
    <row r="123" spans="8:8" x14ac:dyDescent="0.35">
      <c r="H123"/>
    </row>
    <row r="124" spans="8:8" x14ac:dyDescent="0.35">
      <c r="H124"/>
    </row>
    <row r="125" spans="8:8" x14ac:dyDescent="0.35">
      <c r="H125"/>
    </row>
    <row r="126" spans="8:8" x14ac:dyDescent="0.35">
      <c r="H126"/>
    </row>
    <row r="127" spans="8:8" x14ac:dyDescent="0.35">
      <c r="H127"/>
    </row>
    <row r="128" spans="8:8" x14ac:dyDescent="0.35">
      <c r="H128"/>
    </row>
    <row r="129" spans="8:8" x14ac:dyDescent="0.35">
      <c r="H129"/>
    </row>
    <row r="130" spans="8:8" x14ac:dyDescent="0.35">
      <c r="H130"/>
    </row>
    <row r="131" spans="8:8" x14ac:dyDescent="0.35">
      <c r="H131"/>
    </row>
    <row r="132" spans="8:8" x14ac:dyDescent="0.35">
      <c r="H132"/>
    </row>
    <row r="133" spans="8:8" x14ac:dyDescent="0.35">
      <c r="H133"/>
    </row>
    <row r="134" spans="8:8" x14ac:dyDescent="0.35">
      <c r="H134"/>
    </row>
    <row r="135" spans="8:8" x14ac:dyDescent="0.35">
      <c r="H135"/>
    </row>
    <row r="136" spans="8:8" x14ac:dyDescent="0.35">
      <c r="H136"/>
    </row>
    <row r="137" spans="8:8" x14ac:dyDescent="0.35">
      <c r="H137"/>
    </row>
    <row r="138" spans="8:8" x14ac:dyDescent="0.35">
      <c r="H138"/>
    </row>
    <row r="139" spans="8:8" x14ac:dyDescent="0.35">
      <c r="H139"/>
    </row>
    <row r="140" spans="8:8" x14ac:dyDescent="0.35">
      <c r="H140"/>
    </row>
    <row r="141" spans="8:8" x14ac:dyDescent="0.35">
      <c r="H141"/>
    </row>
    <row r="142" spans="8:8" x14ac:dyDescent="0.35">
      <c r="H142"/>
    </row>
    <row r="143" spans="8:8" x14ac:dyDescent="0.35">
      <c r="H143"/>
    </row>
    <row r="144" spans="8:8" x14ac:dyDescent="0.35">
      <c r="H144"/>
    </row>
    <row r="145" spans="8:8" x14ac:dyDescent="0.35">
      <c r="H145"/>
    </row>
    <row r="146" spans="8:8" x14ac:dyDescent="0.35">
      <c r="H146"/>
    </row>
    <row r="147" spans="8:8" x14ac:dyDescent="0.35">
      <c r="H147"/>
    </row>
    <row r="148" spans="8:8" x14ac:dyDescent="0.35">
      <c r="H148"/>
    </row>
    <row r="149" spans="8:8" x14ac:dyDescent="0.35">
      <c r="H149"/>
    </row>
    <row r="150" spans="8:8" x14ac:dyDescent="0.35">
      <c r="H150"/>
    </row>
    <row r="151" spans="8:8" x14ac:dyDescent="0.35">
      <c r="H151"/>
    </row>
    <row r="152" spans="8:8" x14ac:dyDescent="0.35">
      <c r="H152"/>
    </row>
    <row r="153" spans="8:8" x14ac:dyDescent="0.35">
      <c r="H153"/>
    </row>
    <row r="154" spans="8:8" x14ac:dyDescent="0.35">
      <c r="H154"/>
    </row>
    <row r="155" spans="8:8" x14ac:dyDescent="0.35">
      <c r="H155"/>
    </row>
    <row r="156" spans="8:8" x14ac:dyDescent="0.35">
      <c r="H156"/>
    </row>
    <row r="157" spans="8:8" x14ac:dyDescent="0.35">
      <c r="H157"/>
    </row>
    <row r="158" spans="8:8" x14ac:dyDescent="0.35">
      <c r="H158"/>
    </row>
    <row r="159" spans="8:8" x14ac:dyDescent="0.35">
      <c r="H159"/>
    </row>
    <row r="160" spans="8:8" x14ac:dyDescent="0.35">
      <c r="H160"/>
    </row>
    <row r="161" spans="8:8" x14ac:dyDescent="0.35">
      <c r="H161"/>
    </row>
    <row r="162" spans="8:8" x14ac:dyDescent="0.35">
      <c r="H162"/>
    </row>
    <row r="163" spans="8:8" x14ac:dyDescent="0.35">
      <c r="H163"/>
    </row>
    <row r="164" spans="8:8" x14ac:dyDescent="0.35">
      <c r="H164"/>
    </row>
    <row r="165" spans="8:8" x14ac:dyDescent="0.35">
      <c r="H165"/>
    </row>
    <row r="166" spans="8:8" x14ac:dyDescent="0.35">
      <c r="H166"/>
    </row>
    <row r="167" spans="8:8" x14ac:dyDescent="0.35">
      <c r="H167"/>
    </row>
    <row r="168" spans="8:8" x14ac:dyDescent="0.35">
      <c r="H168"/>
    </row>
    <row r="169" spans="8:8" x14ac:dyDescent="0.35">
      <c r="H169"/>
    </row>
    <row r="170" spans="8:8" x14ac:dyDescent="0.35">
      <c r="H170"/>
    </row>
    <row r="171" spans="8:8" x14ac:dyDescent="0.35">
      <c r="H171"/>
    </row>
    <row r="172" spans="8:8" x14ac:dyDescent="0.35">
      <c r="H172"/>
    </row>
    <row r="173" spans="8:8" x14ac:dyDescent="0.35">
      <c r="H173"/>
    </row>
    <row r="174" spans="8:8" x14ac:dyDescent="0.35">
      <c r="H174"/>
    </row>
    <row r="175" spans="8:8" x14ac:dyDescent="0.35">
      <c r="H175"/>
    </row>
    <row r="176" spans="8:8" x14ac:dyDescent="0.35">
      <c r="H176"/>
    </row>
    <row r="177" spans="8:8" x14ac:dyDescent="0.35">
      <c r="H177"/>
    </row>
    <row r="178" spans="8:8" x14ac:dyDescent="0.35">
      <c r="H178"/>
    </row>
    <row r="179" spans="8:8" x14ac:dyDescent="0.35">
      <c r="H179"/>
    </row>
    <row r="180" spans="8:8" x14ac:dyDescent="0.35">
      <c r="H180"/>
    </row>
    <row r="181" spans="8:8" x14ac:dyDescent="0.35">
      <c r="H181"/>
    </row>
    <row r="182" spans="8:8" x14ac:dyDescent="0.35">
      <c r="H182"/>
    </row>
    <row r="183" spans="8:8" x14ac:dyDescent="0.35">
      <c r="H183"/>
    </row>
    <row r="184" spans="8:8" x14ac:dyDescent="0.35">
      <c r="H184"/>
    </row>
    <row r="185" spans="8:8" x14ac:dyDescent="0.35">
      <c r="H185"/>
    </row>
    <row r="186" spans="8:8" x14ac:dyDescent="0.35">
      <c r="H186"/>
    </row>
    <row r="187" spans="8:8" x14ac:dyDescent="0.35">
      <c r="H187"/>
    </row>
    <row r="188" spans="8:8" x14ac:dyDescent="0.35">
      <c r="H188"/>
    </row>
    <row r="189" spans="8:8" x14ac:dyDescent="0.35">
      <c r="H189"/>
    </row>
    <row r="190" spans="8:8" x14ac:dyDescent="0.35">
      <c r="H190"/>
    </row>
    <row r="191" spans="8:8" x14ac:dyDescent="0.35">
      <c r="H191"/>
    </row>
    <row r="192" spans="8:8" x14ac:dyDescent="0.35">
      <c r="H192"/>
    </row>
    <row r="193" spans="8:8" x14ac:dyDescent="0.35">
      <c r="H193"/>
    </row>
    <row r="194" spans="8:8" x14ac:dyDescent="0.35">
      <c r="H194"/>
    </row>
    <row r="195" spans="8:8" x14ac:dyDescent="0.35">
      <c r="H195"/>
    </row>
    <row r="196" spans="8:8" x14ac:dyDescent="0.35">
      <c r="H196"/>
    </row>
    <row r="197" spans="8:8" x14ac:dyDescent="0.35">
      <c r="H197"/>
    </row>
    <row r="198" spans="8:8" x14ac:dyDescent="0.35">
      <c r="H198"/>
    </row>
    <row r="199" spans="8:8" x14ac:dyDescent="0.35">
      <c r="H199"/>
    </row>
    <row r="200" spans="8:8" x14ac:dyDescent="0.35">
      <c r="H200"/>
    </row>
    <row r="201" spans="8:8" x14ac:dyDescent="0.35">
      <c r="H201"/>
    </row>
    <row r="202" spans="8:8" x14ac:dyDescent="0.35">
      <c r="H202"/>
    </row>
    <row r="203" spans="8:8" x14ac:dyDescent="0.35">
      <c r="H203"/>
    </row>
    <row r="204" spans="8:8" x14ac:dyDescent="0.35">
      <c r="H204"/>
    </row>
    <row r="205" spans="8:8" x14ac:dyDescent="0.35">
      <c r="H205"/>
    </row>
    <row r="206" spans="8:8" x14ac:dyDescent="0.35">
      <c r="H206"/>
    </row>
    <row r="207" spans="8:8" x14ac:dyDescent="0.35">
      <c r="H207"/>
    </row>
    <row r="208" spans="8:8" x14ac:dyDescent="0.35">
      <c r="H208"/>
    </row>
    <row r="209" spans="8:8" x14ac:dyDescent="0.35">
      <c r="H209"/>
    </row>
    <row r="210" spans="8:8" x14ac:dyDescent="0.35">
      <c r="H210"/>
    </row>
    <row r="211" spans="8:8" x14ac:dyDescent="0.35">
      <c r="H211"/>
    </row>
    <row r="212" spans="8:8" x14ac:dyDescent="0.35">
      <c r="H212"/>
    </row>
    <row r="213" spans="8:8" x14ac:dyDescent="0.35">
      <c r="H213"/>
    </row>
    <row r="214" spans="8:8" x14ac:dyDescent="0.35">
      <c r="H214"/>
    </row>
    <row r="215" spans="8:8" x14ac:dyDescent="0.35">
      <c r="H215"/>
    </row>
    <row r="216" spans="8:8" x14ac:dyDescent="0.35">
      <c r="H216"/>
    </row>
    <row r="217" spans="8:8" x14ac:dyDescent="0.35">
      <c r="H217"/>
    </row>
    <row r="218" spans="8:8" x14ac:dyDescent="0.35">
      <c r="H218"/>
    </row>
    <row r="219" spans="8:8" x14ac:dyDescent="0.35">
      <c r="H219"/>
    </row>
    <row r="220" spans="8:8" x14ac:dyDescent="0.35">
      <c r="H220"/>
    </row>
    <row r="221" spans="8:8" x14ac:dyDescent="0.35">
      <c r="H221"/>
    </row>
    <row r="222" spans="8:8" x14ac:dyDescent="0.35">
      <c r="H222"/>
    </row>
    <row r="223" spans="8:8" x14ac:dyDescent="0.35">
      <c r="H223"/>
    </row>
    <row r="224" spans="8:8" x14ac:dyDescent="0.35">
      <c r="H224"/>
    </row>
    <row r="225" spans="8:8" x14ac:dyDescent="0.35">
      <c r="H225"/>
    </row>
    <row r="226" spans="8:8" x14ac:dyDescent="0.35">
      <c r="H226"/>
    </row>
    <row r="227" spans="8:8" x14ac:dyDescent="0.35">
      <c r="H227"/>
    </row>
    <row r="228" spans="8:8" x14ac:dyDescent="0.35">
      <c r="H228"/>
    </row>
    <row r="229" spans="8:8" x14ac:dyDescent="0.35">
      <c r="H229"/>
    </row>
    <row r="230" spans="8:8" x14ac:dyDescent="0.35">
      <c r="H230"/>
    </row>
    <row r="231" spans="8:8" x14ac:dyDescent="0.35">
      <c r="H231"/>
    </row>
    <row r="232" spans="8:8" x14ac:dyDescent="0.35">
      <c r="H232"/>
    </row>
    <row r="233" spans="8:8" x14ac:dyDescent="0.35">
      <c r="H233"/>
    </row>
    <row r="234" spans="8:8" x14ac:dyDescent="0.35">
      <c r="H234"/>
    </row>
    <row r="235" spans="8:8" x14ac:dyDescent="0.35">
      <c r="H235"/>
    </row>
    <row r="236" spans="8:8" x14ac:dyDescent="0.35">
      <c r="H236"/>
    </row>
    <row r="237" spans="8:8" x14ac:dyDescent="0.35">
      <c r="H237"/>
    </row>
    <row r="238" spans="8:8" x14ac:dyDescent="0.35">
      <c r="H238"/>
    </row>
    <row r="239" spans="8:8" x14ac:dyDescent="0.35">
      <c r="H239"/>
    </row>
    <row r="240" spans="8:8" x14ac:dyDescent="0.35">
      <c r="H240"/>
    </row>
    <row r="241" spans="8:8" x14ac:dyDescent="0.35">
      <c r="H241"/>
    </row>
    <row r="242" spans="8:8" x14ac:dyDescent="0.35">
      <c r="H242"/>
    </row>
    <row r="243" spans="8:8" x14ac:dyDescent="0.35">
      <c r="H243"/>
    </row>
    <row r="244" spans="8:8" x14ac:dyDescent="0.35">
      <c r="H244"/>
    </row>
    <row r="245" spans="8:8" x14ac:dyDescent="0.35">
      <c r="H245"/>
    </row>
    <row r="246" spans="8:8" x14ac:dyDescent="0.35">
      <c r="H246"/>
    </row>
    <row r="247" spans="8:8" x14ac:dyDescent="0.35">
      <c r="H247"/>
    </row>
    <row r="248" spans="8:8" x14ac:dyDescent="0.35">
      <c r="H248"/>
    </row>
    <row r="249" spans="8:8" x14ac:dyDescent="0.35">
      <c r="H249"/>
    </row>
    <row r="250" spans="8:8" x14ac:dyDescent="0.35">
      <c r="H250"/>
    </row>
    <row r="251" spans="8:8" x14ac:dyDescent="0.35">
      <c r="H251"/>
    </row>
    <row r="252" spans="8:8" x14ac:dyDescent="0.35">
      <c r="H252"/>
    </row>
    <row r="253" spans="8:8" x14ac:dyDescent="0.35">
      <c r="H253"/>
    </row>
    <row r="254" spans="8:8" x14ac:dyDescent="0.35">
      <c r="H254"/>
    </row>
    <row r="255" spans="8:8" x14ac:dyDescent="0.35">
      <c r="H255"/>
    </row>
    <row r="256" spans="8:8" x14ac:dyDescent="0.35">
      <c r="H256"/>
    </row>
    <row r="257" spans="8:8" x14ac:dyDescent="0.35">
      <c r="H257"/>
    </row>
    <row r="258" spans="8:8" x14ac:dyDescent="0.35">
      <c r="H258"/>
    </row>
    <row r="259" spans="8:8" x14ac:dyDescent="0.35">
      <c r="H259"/>
    </row>
    <row r="260" spans="8:8" x14ac:dyDescent="0.35">
      <c r="H260"/>
    </row>
    <row r="261" spans="8:8" x14ac:dyDescent="0.35">
      <c r="H261"/>
    </row>
    <row r="262" spans="8:8" x14ac:dyDescent="0.35">
      <c r="H262"/>
    </row>
    <row r="263" spans="8:8" x14ac:dyDescent="0.35">
      <c r="H263"/>
    </row>
    <row r="264" spans="8:8" x14ac:dyDescent="0.35">
      <c r="H264"/>
    </row>
    <row r="265" spans="8:8" x14ac:dyDescent="0.35">
      <c r="H265"/>
    </row>
    <row r="266" spans="8:8" x14ac:dyDescent="0.35">
      <c r="H266"/>
    </row>
    <row r="267" spans="8:8" x14ac:dyDescent="0.35">
      <c r="H267"/>
    </row>
    <row r="268" spans="8:8" x14ac:dyDescent="0.35">
      <c r="H268"/>
    </row>
    <row r="269" spans="8:8" x14ac:dyDescent="0.35">
      <c r="H269"/>
    </row>
    <row r="270" spans="8:8" x14ac:dyDescent="0.35">
      <c r="H270"/>
    </row>
    <row r="271" spans="8:8" x14ac:dyDescent="0.35">
      <c r="H271"/>
    </row>
    <row r="272" spans="8:8" x14ac:dyDescent="0.35">
      <c r="H272"/>
    </row>
    <row r="273" spans="8:8" x14ac:dyDescent="0.35">
      <c r="H273"/>
    </row>
    <row r="274" spans="8:8" x14ac:dyDescent="0.35">
      <c r="H274"/>
    </row>
    <row r="275" spans="8:8" x14ac:dyDescent="0.35">
      <c r="H275"/>
    </row>
    <row r="276" spans="8:8" x14ac:dyDescent="0.35">
      <c r="H276"/>
    </row>
    <row r="277" spans="8:8" x14ac:dyDescent="0.35">
      <c r="H277"/>
    </row>
    <row r="278" spans="8:8" x14ac:dyDescent="0.35">
      <c r="H278"/>
    </row>
    <row r="279" spans="8:8" x14ac:dyDescent="0.35">
      <c r="H279"/>
    </row>
    <row r="280" spans="8:8" x14ac:dyDescent="0.35">
      <c r="H280"/>
    </row>
    <row r="281" spans="8:8" x14ac:dyDescent="0.35">
      <c r="H281"/>
    </row>
    <row r="282" spans="8:8" x14ac:dyDescent="0.35">
      <c r="H282"/>
    </row>
    <row r="283" spans="8:8" x14ac:dyDescent="0.35">
      <c r="H283"/>
    </row>
    <row r="284" spans="8:8" x14ac:dyDescent="0.35">
      <c r="H284"/>
    </row>
    <row r="285" spans="8:8" x14ac:dyDescent="0.35">
      <c r="H285"/>
    </row>
    <row r="286" spans="8:8" x14ac:dyDescent="0.35">
      <c r="H286"/>
    </row>
    <row r="287" spans="8:8" x14ac:dyDescent="0.35">
      <c r="H287"/>
    </row>
    <row r="288" spans="8:8" x14ac:dyDescent="0.35">
      <c r="H288"/>
    </row>
    <row r="289" spans="8:8" x14ac:dyDescent="0.35">
      <c r="H289"/>
    </row>
    <row r="290" spans="8:8" x14ac:dyDescent="0.35">
      <c r="H290"/>
    </row>
    <row r="291" spans="8:8" x14ac:dyDescent="0.35">
      <c r="H291"/>
    </row>
    <row r="292" spans="8:8" x14ac:dyDescent="0.35">
      <c r="H292"/>
    </row>
    <row r="293" spans="8:8" x14ac:dyDescent="0.35">
      <c r="H293"/>
    </row>
    <row r="294" spans="8:8" x14ac:dyDescent="0.35">
      <c r="H294"/>
    </row>
    <row r="295" spans="8:8" x14ac:dyDescent="0.35">
      <c r="H295"/>
    </row>
    <row r="296" spans="8:8" x14ac:dyDescent="0.35">
      <c r="H296"/>
    </row>
    <row r="297" spans="8:8" x14ac:dyDescent="0.35">
      <c r="H297"/>
    </row>
    <row r="298" spans="8:8" x14ac:dyDescent="0.35">
      <c r="H298"/>
    </row>
    <row r="299" spans="8:8" x14ac:dyDescent="0.35">
      <c r="H299"/>
    </row>
    <row r="300" spans="8:8" x14ac:dyDescent="0.35">
      <c r="H300"/>
    </row>
    <row r="301" spans="8:8" x14ac:dyDescent="0.35">
      <c r="H301"/>
    </row>
    <row r="302" spans="8:8" x14ac:dyDescent="0.35">
      <c r="H302"/>
    </row>
    <row r="303" spans="8:8" x14ac:dyDescent="0.35">
      <c r="H303"/>
    </row>
    <row r="304" spans="8:8" x14ac:dyDescent="0.35">
      <c r="H304"/>
    </row>
    <row r="305" spans="8:8" x14ac:dyDescent="0.35">
      <c r="H305"/>
    </row>
    <row r="306" spans="8:8" x14ac:dyDescent="0.35">
      <c r="H306"/>
    </row>
    <row r="307" spans="8:8" x14ac:dyDescent="0.35">
      <c r="H307"/>
    </row>
    <row r="308" spans="8:8" x14ac:dyDescent="0.35">
      <c r="H308"/>
    </row>
    <row r="309" spans="8:8" x14ac:dyDescent="0.35">
      <c r="H309"/>
    </row>
    <row r="310" spans="8:8" x14ac:dyDescent="0.35">
      <c r="H310"/>
    </row>
    <row r="311" spans="8:8" x14ac:dyDescent="0.35">
      <c r="H311"/>
    </row>
    <row r="312" spans="8:8" x14ac:dyDescent="0.35">
      <c r="H312"/>
    </row>
    <row r="313" spans="8:8" x14ac:dyDescent="0.35">
      <c r="H313"/>
    </row>
    <row r="314" spans="8:8" x14ac:dyDescent="0.35">
      <c r="H314"/>
    </row>
    <row r="315" spans="8:8" x14ac:dyDescent="0.35">
      <c r="H315"/>
    </row>
    <row r="316" spans="8:8" x14ac:dyDescent="0.35">
      <c r="H316"/>
    </row>
    <row r="317" spans="8:8" x14ac:dyDescent="0.35">
      <c r="H317"/>
    </row>
    <row r="318" spans="8:8" x14ac:dyDescent="0.35">
      <c r="H318"/>
    </row>
    <row r="319" spans="8:8" x14ac:dyDescent="0.35">
      <c r="H319"/>
    </row>
    <row r="320" spans="8:8" x14ac:dyDescent="0.35">
      <c r="H320"/>
    </row>
    <row r="321" spans="8:8" x14ac:dyDescent="0.35">
      <c r="H321"/>
    </row>
    <row r="322" spans="8:8" x14ac:dyDescent="0.35">
      <c r="H322"/>
    </row>
    <row r="323" spans="8:8" x14ac:dyDescent="0.35">
      <c r="H323"/>
    </row>
    <row r="324" spans="8:8" x14ac:dyDescent="0.35">
      <c r="H324"/>
    </row>
    <row r="325" spans="8:8" x14ac:dyDescent="0.35">
      <c r="H325"/>
    </row>
    <row r="326" spans="8:8" x14ac:dyDescent="0.35">
      <c r="H326"/>
    </row>
    <row r="327" spans="8:8" x14ac:dyDescent="0.35">
      <c r="H327"/>
    </row>
    <row r="328" spans="8:8" x14ac:dyDescent="0.35">
      <c r="H328"/>
    </row>
    <row r="329" spans="8:8" x14ac:dyDescent="0.35">
      <c r="H329"/>
    </row>
    <row r="330" spans="8:8" x14ac:dyDescent="0.35">
      <c r="H330"/>
    </row>
    <row r="331" spans="8:8" x14ac:dyDescent="0.35">
      <c r="H331"/>
    </row>
    <row r="332" spans="8:8" x14ac:dyDescent="0.35">
      <c r="H332"/>
    </row>
    <row r="333" spans="8:8" x14ac:dyDescent="0.35">
      <c r="H333"/>
    </row>
    <row r="334" spans="8:8" x14ac:dyDescent="0.35">
      <c r="H334"/>
    </row>
    <row r="335" spans="8:8" x14ac:dyDescent="0.35">
      <c r="H335"/>
    </row>
    <row r="336" spans="8:8" x14ac:dyDescent="0.35">
      <c r="H336"/>
    </row>
    <row r="337" spans="8:8" x14ac:dyDescent="0.35">
      <c r="H337"/>
    </row>
    <row r="338" spans="8:8" x14ac:dyDescent="0.35">
      <c r="H338"/>
    </row>
    <row r="339" spans="8:8" x14ac:dyDescent="0.35">
      <c r="H339"/>
    </row>
    <row r="340" spans="8:8" x14ac:dyDescent="0.35">
      <c r="H340"/>
    </row>
    <row r="341" spans="8:8" x14ac:dyDescent="0.35">
      <c r="H341"/>
    </row>
    <row r="342" spans="8:8" x14ac:dyDescent="0.35">
      <c r="H342"/>
    </row>
    <row r="343" spans="8:8" x14ac:dyDescent="0.35">
      <c r="H343"/>
    </row>
    <row r="344" spans="8:8" x14ac:dyDescent="0.35">
      <c r="H344"/>
    </row>
    <row r="345" spans="8:8" x14ac:dyDescent="0.35">
      <c r="H345"/>
    </row>
    <row r="346" spans="8:8" x14ac:dyDescent="0.35">
      <c r="H346"/>
    </row>
    <row r="347" spans="8:8" x14ac:dyDescent="0.35">
      <c r="H347"/>
    </row>
    <row r="348" spans="8:8" x14ac:dyDescent="0.35">
      <c r="H348"/>
    </row>
    <row r="349" spans="8:8" x14ac:dyDescent="0.35">
      <c r="H349"/>
    </row>
    <row r="350" spans="8:8" x14ac:dyDescent="0.35">
      <c r="H350"/>
    </row>
    <row r="351" spans="8:8" x14ac:dyDescent="0.35">
      <c r="H351"/>
    </row>
    <row r="352" spans="8:8" x14ac:dyDescent="0.35">
      <c r="H352"/>
    </row>
    <row r="353" spans="8:8" x14ac:dyDescent="0.35">
      <c r="H353"/>
    </row>
    <row r="354" spans="8:8" x14ac:dyDescent="0.35">
      <c r="H354"/>
    </row>
    <row r="355" spans="8:8" x14ac:dyDescent="0.35">
      <c r="H355"/>
    </row>
    <row r="356" spans="8:8" x14ac:dyDescent="0.35">
      <c r="H356"/>
    </row>
    <row r="357" spans="8:8" x14ac:dyDescent="0.35">
      <c r="H357"/>
    </row>
    <row r="358" spans="8:8" x14ac:dyDescent="0.35">
      <c r="H358"/>
    </row>
    <row r="359" spans="8:8" x14ac:dyDescent="0.35">
      <c r="H359"/>
    </row>
    <row r="360" spans="8:8" x14ac:dyDescent="0.35">
      <c r="H360"/>
    </row>
    <row r="361" spans="8:8" x14ac:dyDescent="0.35">
      <c r="H361"/>
    </row>
    <row r="362" spans="8:8" x14ac:dyDescent="0.35">
      <c r="H362"/>
    </row>
    <row r="363" spans="8:8" x14ac:dyDescent="0.35">
      <c r="H363"/>
    </row>
    <row r="364" spans="8:8" x14ac:dyDescent="0.35">
      <c r="H364"/>
    </row>
    <row r="365" spans="8:8" x14ac:dyDescent="0.35">
      <c r="H365"/>
    </row>
    <row r="366" spans="8:8" x14ac:dyDescent="0.35">
      <c r="H366"/>
    </row>
    <row r="367" spans="8:8" x14ac:dyDescent="0.35">
      <c r="H367"/>
    </row>
    <row r="368" spans="8:8" x14ac:dyDescent="0.35">
      <c r="H368"/>
    </row>
    <row r="369" spans="8:8" x14ac:dyDescent="0.35">
      <c r="H369"/>
    </row>
    <row r="370" spans="8:8" x14ac:dyDescent="0.35">
      <c r="H370"/>
    </row>
    <row r="371" spans="8:8" x14ac:dyDescent="0.35">
      <c r="H371"/>
    </row>
    <row r="372" spans="8:8" x14ac:dyDescent="0.35">
      <c r="H372"/>
    </row>
    <row r="373" spans="8:8" x14ac:dyDescent="0.35">
      <c r="H373"/>
    </row>
    <row r="374" spans="8:8" x14ac:dyDescent="0.35">
      <c r="H374"/>
    </row>
    <row r="375" spans="8:8" x14ac:dyDescent="0.35">
      <c r="H375"/>
    </row>
    <row r="376" spans="8:8" x14ac:dyDescent="0.35">
      <c r="H376"/>
    </row>
    <row r="377" spans="8:8" x14ac:dyDescent="0.35">
      <c r="H377"/>
    </row>
    <row r="378" spans="8:8" x14ac:dyDescent="0.35">
      <c r="H378"/>
    </row>
    <row r="379" spans="8:8" x14ac:dyDescent="0.35">
      <c r="H379"/>
    </row>
    <row r="380" spans="8:8" x14ac:dyDescent="0.35">
      <c r="H380"/>
    </row>
    <row r="381" spans="8:8" x14ac:dyDescent="0.35">
      <c r="H381"/>
    </row>
    <row r="382" spans="8:8" x14ac:dyDescent="0.35">
      <c r="H382"/>
    </row>
    <row r="383" spans="8:8" x14ac:dyDescent="0.35">
      <c r="H383"/>
    </row>
    <row r="384" spans="8:8" x14ac:dyDescent="0.35">
      <c r="H384"/>
    </row>
    <row r="385" spans="8:8" x14ac:dyDescent="0.35">
      <c r="H385"/>
    </row>
    <row r="386" spans="8:8" x14ac:dyDescent="0.35">
      <c r="H386"/>
    </row>
    <row r="387" spans="8:8" x14ac:dyDescent="0.35">
      <c r="H387"/>
    </row>
    <row r="388" spans="8:8" x14ac:dyDescent="0.35">
      <c r="H388"/>
    </row>
    <row r="389" spans="8:8" x14ac:dyDescent="0.35">
      <c r="H389"/>
    </row>
    <row r="390" spans="8:8" x14ac:dyDescent="0.35">
      <c r="H390"/>
    </row>
    <row r="391" spans="8:8" x14ac:dyDescent="0.35">
      <c r="H391"/>
    </row>
    <row r="392" spans="8:8" x14ac:dyDescent="0.35">
      <c r="H392"/>
    </row>
    <row r="393" spans="8:8" x14ac:dyDescent="0.35">
      <c r="H393"/>
    </row>
    <row r="394" spans="8:8" x14ac:dyDescent="0.35">
      <c r="H394"/>
    </row>
    <row r="395" spans="8:8" x14ac:dyDescent="0.35">
      <c r="H395"/>
    </row>
    <row r="396" spans="8:8" x14ac:dyDescent="0.35">
      <c r="H396"/>
    </row>
    <row r="397" spans="8:8" x14ac:dyDescent="0.35">
      <c r="H397"/>
    </row>
    <row r="398" spans="8:8" x14ac:dyDescent="0.35">
      <c r="H398"/>
    </row>
    <row r="399" spans="8:8" x14ac:dyDescent="0.35">
      <c r="H399"/>
    </row>
    <row r="400" spans="8:8" x14ac:dyDescent="0.35">
      <c r="H400"/>
    </row>
    <row r="401" spans="8:8" x14ac:dyDescent="0.35">
      <c r="H401"/>
    </row>
    <row r="402" spans="8:8" x14ac:dyDescent="0.35">
      <c r="H402"/>
    </row>
    <row r="403" spans="8:8" x14ac:dyDescent="0.35">
      <c r="H403"/>
    </row>
    <row r="404" spans="8:8" x14ac:dyDescent="0.35">
      <c r="H404"/>
    </row>
    <row r="405" spans="8:8" x14ac:dyDescent="0.35">
      <c r="H405"/>
    </row>
    <row r="406" spans="8:8" x14ac:dyDescent="0.35">
      <c r="H406"/>
    </row>
    <row r="407" spans="8:8" x14ac:dyDescent="0.35">
      <c r="H407"/>
    </row>
    <row r="408" spans="8:8" x14ac:dyDescent="0.35">
      <c r="H408"/>
    </row>
    <row r="409" spans="8:8" x14ac:dyDescent="0.35">
      <c r="H409"/>
    </row>
    <row r="410" spans="8:8" x14ac:dyDescent="0.35">
      <c r="H410"/>
    </row>
    <row r="411" spans="8:8" x14ac:dyDescent="0.35">
      <c r="H411"/>
    </row>
    <row r="412" spans="8:8" x14ac:dyDescent="0.35">
      <c r="H412"/>
    </row>
    <row r="413" spans="8:8" x14ac:dyDescent="0.35">
      <c r="H413"/>
    </row>
    <row r="414" spans="8:8" x14ac:dyDescent="0.35">
      <c r="H414"/>
    </row>
    <row r="415" spans="8:8" x14ac:dyDescent="0.35">
      <c r="H415"/>
    </row>
    <row r="416" spans="8:8" x14ac:dyDescent="0.35">
      <c r="H416"/>
    </row>
    <row r="417" spans="8:8" x14ac:dyDescent="0.35">
      <c r="H417"/>
    </row>
    <row r="418" spans="8:8" x14ac:dyDescent="0.35">
      <c r="H418"/>
    </row>
    <row r="419" spans="8:8" x14ac:dyDescent="0.35">
      <c r="H419"/>
    </row>
    <row r="420" spans="8:8" x14ac:dyDescent="0.35">
      <c r="H420"/>
    </row>
    <row r="421" spans="8:8" x14ac:dyDescent="0.35">
      <c r="H421"/>
    </row>
    <row r="422" spans="8:8" x14ac:dyDescent="0.35">
      <c r="H422"/>
    </row>
    <row r="423" spans="8:8" x14ac:dyDescent="0.35">
      <c r="H423"/>
    </row>
    <row r="424" spans="8:8" x14ac:dyDescent="0.35">
      <c r="H424"/>
    </row>
    <row r="425" spans="8:8" x14ac:dyDescent="0.35">
      <c r="H425"/>
    </row>
    <row r="426" spans="8:8" x14ac:dyDescent="0.35">
      <c r="H426"/>
    </row>
    <row r="427" spans="8:8" x14ac:dyDescent="0.35">
      <c r="H427"/>
    </row>
    <row r="428" spans="8:8" x14ac:dyDescent="0.35">
      <c r="H428"/>
    </row>
    <row r="429" spans="8:8" x14ac:dyDescent="0.35">
      <c r="H429"/>
    </row>
    <row r="430" spans="8:8" x14ac:dyDescent="0.35">
      <c r="H430"/>
    </row>
    <row r="431" spans="8:8" x14ac:dyDescent="0.35">
      <c r="H431"/>
    </row>
    <row r="432" spans="8:8" x14ac:dyDescent="0.35">
      <c r="H432"/>
    </row>
    <row r="433" spans="8:8" x14ac:dyDescent="0.35">
      <c r="H433"/>
    </row>
    <row r="434" spans="8:8" x14ac:dyDescent="0.35">
      <c r="H434"/>
    </row>
    <row r="435" spans="8:8" x14ac:dyDescent="0.35">
      <c r="H435"/>
    </row>
    <row r="436" spans="8:8" x14ac:dyDescent="0.35">
      <c r="H436"/>
    </row>
    <row r="437" spans="8:8" x14ac:dyDescent="0.35">
      <c r="H437"/>
    </row>
    <row r="438" spans="8:8" x14ac:dyDescent="0.35">
      <c r="H438"/>
    </row>
    <row r="439" spans="8:8" x14ac:dyDescent="0.35">
      <c r="H439"/>
    </row>
    <row r="440" spans="8:8" x14ac:dyDescent="0.35">
      <c r="H440"/>
    </row>
    <row r="441" spans="8:8" x14ac:dyDescent="0.35">
      <c r="H441"/>
    </row>
    <row r="442" spans="8:8" x14ac:dyDescent="0.35">
      <c r="H442"/>
    </row>
    <row r="443" spans="8:8" x14ac:dyDescent="0.35">
      <c r="H443"/>
    </row>
    <row r="444" spans="8:8" x14ac:dyDescent="0.35">
      <c r="H444"/>
    </row>
    <row r="445" spans="8:8" x14ac:dyDescent="0.35">
      <c r="H445"/>
    </row>
    <row r="446" spans="8:8" x14ac:dyDescent="0.35">
      <c r="H446"/>
    </row>
    <row r="447" spans="8:8" x14ac:dyDescent="0.35">
      <c r="H447"/>
    </row>
    <row r="448" spans="8:8" x14ac:dyDescent="0.35">
      <c r="H448"/>
    </row>
    <row r="449" spans="8:8" x14ac:dyDescent="0.35">
      <c r="H449"/>
    </row>
    <row r="450" spans="8:8" x14ac:dyDescent="0.35">
      <c r="H450"/>
    </row>
    <row r="451" spans="8:8" x14ac:dyDescent="0.35">
      <c r="H451"/>
    </row>
    <row r="452" spans="8:8" x14ac:dyDescent="0.35">
      <c r="H452"/>
    </row>
    <row r="453" spans="8:8" x14ac:dyDescent="0.35">
      <c r="H453"/>
    </row>
    <row r="454" spans="8:8" x14ac:dyDescent="0.35">
      <c r="H454"/>
    </row>
    <row r="455" spans="8:8" x14ac:dyDescent="0.35">
      <c r="H455"/>
    </row>
    <row r="456" spans="8:8" x14ac:dyDescent="0.35">
      <c r="H456"/>
    </row>
    <row r="457" spans="8:8" x14ac:dyDescent="0.35">
      <c r="H457"/>
    </row>
    <row r="458" spans="8:8" x14ac:dyDescent="0.35">
      <c r="H458"/>
    </row>
    <row r="459" spans="8:8" x14ac:dyDescent="0.35">
      <c r="H459"/>
    </row>
    <row r="460" spans="8:8" x14ac:dyDescent="0.35">
      <c r="H460"/>
    </row>
    <row r="461" spans="8:8" x14ac:dyDescent="0.35">
      <c r="H461"/>
    </row>
    <row r="462" spans="8:8" x14ac:dyDescent="0.35">
      <c r="H462"/>
    </row>
    <row r="463" spans="8:8" x14ac:dyDescent="0.35">
      <c r="H463"/>
    </row>
    <row r="464" spans="8:8" x14ac:dyDescent="0.35">
      <c r="H464"/>
    </row>
    <row r="465" spans="8:8" x14ac:dyDescent="0.35">
      <c r="H465"/>
    </row>
    <row r="466" spans="8:8" x14ac:dyDescent="0.35">
      <c r="H466"/>
    </row>
    <row r="467" spans="8:8" x14ac:dyDescent="0.35">
      <c r="H467"/>
    </row>
    <row r="468" spans="8:8" x14ac:dyDescent="0.35">
      <c r="H468"/>
    </row>
    <row r="469" spans="8:8" x14ac:dyDescent="0.35">
      <c r="H469"/>
    </row>
    <row r="470" spans="8:8" x14ac:dyDescent="0.35">
      <c r="H470"/>
    </row>
    <row r="471" spans="8:8" x14ac:dyDescent="0.35">
      <c r="H471"/>
    </row>
    <row r="472" spans="8:8" x14ac:dyDescent="0.35">
      <c r="H472"/>
    </row>
    <row r="473" spans="8:8" x14ac:dyDescent="0.35">
      <c r="H473"/>
    </row>
    <row r="474" spans="8:8" x14ac:dyDescent="0.35">
      <c r="H474"/>
    </row>
    <row r="475" spans="8:8" x14ac:dyDescent="0.35">
      <c r="H475"/>
    </row>
    <row r="476" spans="8:8" x14ac:dyDescent="0.35">
      <c r="H476"/>
    </row>
    <row r="477" spans="8:8" x14ac:dyDescent="0.35">
      <c r="H477"/>
    </row>
    <row r="478" spans="8:8" x14ac:dyDescent="0.35">
      <c r="H478"/>
    </row>
    <row r="479" spans="8:8" x14ac:dyDescent="0.35">
      <c r="H479"/>
    </row>
    <row r="480" spans="8:8" x14ac:dyDescent="0.35">
      <c r="H480"/>
    </row>
    <row r="481" spans="8:8" x14ac:dyDescent="0.35">
      <c r="H481"/>
    </row>
    <row r="482" spans="8:8" x14ac:dyDescent="0.35">
      <c r="H482"/>
    </row>
    <row r="483" spans="8:8" x14ac:dyDescent="0.35">
      <c r="H483"/>
    </row>
    <row r="484" spans="8:8" x14ac:dyDescent="0.35">
      <c r="H484"/>
    </row>
    <row r="485" spans="8:8" x14ac:dyDescent="0.35">
      <c r="H485"/>
    </row>
    <row r="486" spans="8:8" x14ac:dyDescent="0.35">
      <c r="H486"/>
    </row>
    <row r="487" spans="8:8" x14ac:dyDescent="0.35">
      <c r="H487"/>
    </row>
    <row r="488" spans="8:8" x14ac:dyDescent="0.35">
      <c r="H488"/>
    </row>
    <row r="489" spans="8:8" x14ac:dyDescent="0.35">
      <c r="H489"/>
    </row>
    <row r="490" spans="8:8" x14ac:dyDescent="0.35">
      <c r="H490"/>
    </row>
    <row r="491" spans="8:8" x14ac:dyDescent="0.35">
      <c r="H491"/>
    </row>
    <row r="492" spans="8:8" x14ac:dyDescent="0.35">
      <c r="H492"/>
    </row>
    <row r="493" spans="8:8" x14ac:dyDescent="0.35">
      <c r="H493"/>
    </row>
    <row r="494" spans="8:8" x14ac:dyDescent="0.35">
      <c r="H494"/>
    </row>
    <row r="495" spans="8:8" x14ac:dyDescent="0.35">
      <c r="H495"/>
    </row>
    <row r="496" spans="8:8" x14ac:dyDescent="0.35">
      <c r="H496"/>
    </row>
    <row r="497" spans="8:8" x14ac:dyDescent="0.35">
      <c r="H497"/>
    </row>
    <row r="498" spans="8:8" x14ac:dyDescent="0.35">
      <c r="H498"/>
    </row>
    <row r="499" spans="8:8" x14ac:dyDescent="0.35">
      <c r="H499"/>
    </row>
    <row r="500" spans="8:8" x14ac:dyDescent="0.35">
      <c r="H500"/>
    </row>
    <row r="501" spans="8:8" x14ac:dyDescent="0.35">
      <c r="H501"/>
    </row>
    <row r="502" spans="8:8" x14ac:dyDescent="0.35">
      <c r="H502"/>
    </row>
    <row r="503" spans="8:8" x14ac:dyDescent="0.35">
      <c r="H503"/>
    </row>
    <row r="504" spans="8:8" x14ac:dyDescent="0.35">
      <c r="H504"/>
    </row>
    <row r="505" spans="8:8" x14ac:dyDescent="0.35">
      <c r="H505"/>
    </row>
    <row r="506" spans="8:8" x14ac:dyDescent="0.35">
      <c r="H506"/>
    </row>
    <row r="507" spans="8:8" x14ac:dyDescent="0.35">
      <c r="H507"/>
    </row>
    <row r="508" spans="8:8" x14ac:dyDescent="0.35">
      <c r="H508"/>
    </row>
    <row r="509" spans="8:8" x14ac:dyDescent="0.35">
      <c r="H509"/>
    </row>
    <row r="510" spans="8:8" x14ac:dyDescent="0.35">
      <c r="H510"/>
    </row>
    <row r="511" spans="8:8" x14ac:dyDescent="0.35">
      <c r="H511"/>
    </row>
    <row r="512" spans="8:8" x14ac:dyDescent="0.35">
      <c r="H512"/>
    </row>
    <row r="513" spans="8:8" x14ac:dyDescent="0.35">
      <c r="H513"/>
    </row>
    <row r="514" spans="8:8" x14ac:dyDescent="0.35">
      <c r="H514"/>
    </row>
    <row r="515" spans="8:8" x14ac:dyDescent="0.35">
      <c r="H515"/>
    </row>
    <row r="516" spans="8:8" x14ac:dyDescent="0.35">
      <c r="H516"/>
    </row>
    <row r="517" spans="8:8" x14ac:dyDescent="0.35">
      <c r="H517"/>
    </row>
    <row r="518" spans="8:8" x14ac:dyDescent="0.35">
      <c r="H518"/>
    </row>
    <row r="519" spans="8:8" x14ac:dyDescent="0.35">
      <c r="H519"/>
    </row>
    <row r="520" spans="8:8" x14ac:dyDescent="0.35">
      <c r="H520"/>
    </row>
    <row r="521" spans="8:8" x14ac:dyDescent="0.35">
      <c r="H521"/>
    </row>
    <row r="522" spans="8:8" x14ac:dyDescent="0.35">
      <c r="H522"/>
    </row>
    <row r="523" spans="8:8" x14ac:dyDescent="0.35">
      <c r="H523"/>
    </row>
    <row r="524" spans="8:8" x14ac:dyDescent="0.35">
      <c r="H524"/>
    </row>
    <row r="525" spans="8:8" x14ac:dyDescent="0.35">
      <c r="H525"/>
    </row>
    <row r="526" spans="8:8" x14ac:dyDescent="0.35">
      <c r="H526"/>
    </row>
    <row r="527" spans="8:8" x14ac:dyDescent="0.35">
      <c r="H527"/>
    </row>
    <row r="528" spans="8:8" x14ac:dyDescent="0.35">
      <c r="H528"/>
    </row>
    <row r="529" spans="8:8" x14ac:dyDescent="0.35">
      <c r="H529"/>
    </row>
    <row r="530" spans="8:8" x14ac:dyDescent="0.35">
      <c r="H530"/>
    </row>
    <row r="531" spans="8:8" x14ac:dyDescent="0.35">
      <c r="H531"/>
    </row>
    <row r="532" spans="8:8" x14ac:dyDescent="0.35">
      <c r="H532"/>
    </row>
    <row r="533" spans="8:8" x14ac:dyDescent="0.35">
      <c r="H533"/>
    </row>
    <row r="534" spans="8:8" x14ac:dyDescent="0.35">
      <c r="H534"/>
    </row>
    <row r="535" spans="8:8" x14ac:dyDescent="0.35">
      <c r="H535"/>
    </row>
    <row r="536" spans="8:8" x14ac:dyDescent="0.35">
      <c r="H536"/>
    </row>
    <row r="537" spans="8:8" x14ac:dyDescent="0.35">
      <c r="H537"/>
    </row>
    <row r="538" spans="8:8" x14ac:dyDescent="0.35">
      <c r="H538"/>
    </row>
    <row r="539" spans="8:8" x14ac:dyDescent="0.35">
      <c r="H539"/>
    </row>
    <row r="540" spans="8:8" x14ac:dyDescent="0.35">
      <c r="H540"/>
    </row>
    <row r="541" spans="8:8" x14ac:dyDescent="0.35">
      <c r="H541"/>
    </row>
    <row r="542" spans="8:8" x14ac:dyDescent="0.35">
      <c r="H542"/>
    </row>
    <row r="543" spans="8:8" x14ac:dyDescent="0.35">
      <c r="H543"/>
    </row>
    <row r="544" spans="8:8" x14ac:dyDescent="0.35">
      <c r="H544"/>
    </row>
    <row r="545" spans="8:8" x14ac:dyDescent="0.35">
      <c r="H545"/>
    </row>
    <row r="546" spans="8:8" x14ac:dyDescent="0.35">
      <c r="H546"/>
    </row>
    <row r="547" spans="8:8" x14ac:dyDescent="0.35">
      <c r="H547"/>
    </row>
    <row r="548" spans="8:8" x14ac:dyDescent="0.35">
      <c r="H548"/>
    </row>
    <row r="549" spans="8:8" x14ac:dyDescent="0.35">
      <c r="H549"/>
    </row>
    <row r="550" spans="8:8" x14ac:dyDescent="0.35">
      <c r="H550"/>
    </row>
    <row r="551" spans="8:8" x14ac:dyDescent="0.35">
      <c r="H551"/>
    </row>
    <row r="552" spans="8:8" x14ac:dyDescent="0.35">
      <c r="H552"/>
    </row>
    <row r="553" spans="8:8" x14ac:dyDescent="0.35">
      <c r="H553"/>
    </row>
    <row r="554" spans="8:8" x14ac:dyDescent="0.35">
      <c r="H554"/>
    </row>
    <row r="555" spans="8:8" x14ac:dyDescent="0.35">
      <c r="H555"/>
    </row>
    <row r="556" spans="8:8" x14ac:dyDescent="0.35">
      <c r="H556"/>
    </row>
    <row r="557" spans="8:8" x14ac:dyDescent="0.35">
      <c r="H557"/>
    </row>
    <row r="558" spans="8:8" x14ac:dyDescent="0.35">
      <c r="H558"/>
    </row>
    <row r="559" spans="8:8" x14ac:dyDescent="0.35">
      <c r="H559"/>
    </row>
    <row r="560" spans="8:8" x14ac:dyDescent="0.35">
      <c r="H560"/>
    </row>
    <row r="561" spans="8:8" x14ac:dyDescent="0.35">
      <c r="H561"/>
    </row>
    <row r="562" spans="8:8" x14ac:dyDescent="0.35">
      <c r="H562"/>
    </row>
    <row r="563" spans="8:8" x14ac:dyDescent="0.35">
      <c r="H563"/>
    </row>
    <row r="564" spans="8:8" x14ac:dyDescent="0.35">
      <c r="H564"/>
    </row>
    <row r="565" spans="8:8" x14ac:dyDescent="0.35">
      <c r="H565"/>
    </row>
    <row r="566" spans="8:8" x14ac:dyDescent="0.35">
      <c r="H566"/>
    </row>
    <row r="567" spans="8:8" x14ac:dyDescent="0.35">
      <c r="H567"/>
    </row>
    <row r="568" spans="8:8" x14ac:dyDescent="0.35">
      <c r="H568"/>
    </row>
    <row r="569" spans="8:8" x14ac:dyDescent="0.35">
      <c r="H569"/>
    </row>
    <row r="570" spans="8:8" x14ac:dyDescent="0.35">
      <c r="H570"/>
    </row>
    <row r="571" spans="8:8" x14ac:dyDescent="0.35">
      <c r="H571"/>
    </row>
    <row r="572" spans="8:8" x14ac:dyDescent="0.35">
      <c r="H572"/>
    </row>
    <row r="573" spans="8:8" x14ac:dyDescent="0.35">
      <c r="H573"/>
    </row>
    <row r="574" spans="8:8" x14ac:dyDescent="0.35">
      <c r="H574"/>
    </row>
    <row r="575" spans="8:8" x14ac:dyDescent="0.35">
      <c r="H575"/>
    </row>
    <row r="576" spans="8:8" x14ac:dyDescent="0.35">
      <c r="H576"/>
    </row>
    <row r="577" spans="8:8" x14ac:dyDescent="0.35">
      <c r="H577"/>
    </row>
    <row r="578" spans="8:8" x14ac:dyDescent="0.35">
      <c r="H578"/>
    </row>
    <row r="579" spans="8:8" x14ac:dyDescent="0.35">
      <c r="H579"/>
    </row>
    <row r="580" spans="8:8" x14ac:dyDescent="0.35">
      <c r="H580"/>
    </row>
    <row r="581" spans="8:8" x14ac:dyDescent="0.35">
      <c r="H581"/>
    </row>
    <row r="582" spans="8:8" x14ac:dyDescent="0.35">
      <c r="H582"/>
    </row>
    <row r="583" spans="8:8" x14ac:dyDescent="0.35">
      <c r="H583"/>
    </row>
    <row r="584" spans="8:8" x14ac:dyDescent="0.35">
      <c r="H584"/>
    </row>
    <row r="585" spans="8:8" x14ac:dyDescent="0.35">
      <c r="H585"/>
    </row>
    <row r="586" spans="8:8" x14ac:dyDescent="0.35">
      <c r="H586"/>
    </row>
    <row r="587" spans="8:8" x14ac:dyDescent="0.35">
      <c r="H587"/>
    </row>
    <row r="588" spans="8:8" x14ac:dyDescent="0.35">
      <c r="H588"/>
    </row>
    <row r="589" spans="8:8" x14ac:dyDescent="0.35">
      <c r="H589"/>
    </row>
    <row r="590" spans="8:8" x14ac:dyDescent="0.35">
      <c r="H590"/>
    </row>
    <row r="591" spans="8:8" x14ac:dyDescent="0.35">
      <c r="H591"/>
    </row>
    <row r="592" spans="8:8" x14ac:dyDescent="0.35">
      <c r="H592"/>
    </row>
    <row r="593" spans="8:8" x14ac:dyDescent="0.35">
      <c r="H593"/>
    </row>
    <row r="594" spans="8:8" x14ac:dyDescent="0.35">
      <c r="H594"/>
    </row>
    <row r="595" spans="8:8" x14ac:dyDescent="0.35">
      <c r="H595"/>
    </row>
    <row r="596" spans="8:8" x14ac:dyDescent="0.35">
      <c r="H596"/>
    </row>
    <row r="597" spans="8:8" x14ac:dyDescent="0.35">
      <c r="H597"/>
    </row>
    <row r="598" spans="8:8" x14ac:dyDescent="0.35">
      <c r="H598"/>
    </row>
    <row r="599" spans="8:8" x14ac:dyDescent="0.35">
      <c r="H599"/>
    </row>
    <row r="600" spans="8:8" x14ac:dyDescent="0.35">
      <c r="H600"/>
    </row>
    <row r="601" spans="8:8" x14ac:dyDescent="0.35">
      <c r="H601"/>
    </row>
    <row r="602" spans="8:8" x14ac:dyDescent="0.35">
      <c r="H602"/>
    </row>
    <row r="603" spans="8:8" x14ac:dyDescent="0.35">
      <c r="H603"/>
    </row>
    <row r="604" spans="8:8" x14ac:dyDescent="0.35">
      <c r="H604"/>
    </row>
    <row r="605" spans="8:8" x14ac:dyDescent="0.35">
      <c r="H605"/>
    </row>
    <row r="606" spans="8:8" x14ac:dyDescent="0.35">
      <c r="H606"/>
    </row>
    <row r="607" spans="8:8" x14ac:dyDescent="0.35">
      <c r="H607"/>
    </row>
    <row r="608" spans="8:8" x14ac:dyDescent="0.35">
      <c r="H608"/>
    </row>
    <row r="609" spans="8:8" x14ac:dyDescent="0.35">
      <c r="H609"/>
    </row>
    <row r="610" spans="8:8" x14ac:dyDescent="0.35">
      <c r="H610"/>
    </row>
    <row r="611" spans="8:8" x14ac:dyDescent="0.35">
      <c r="H611"/>
    </row>
    <row r="612" spans="8:8" x14ac:dyDescent="0.35">
      <c r="H612"/>
    </row>
    <row r="613" spans="8:8" x14ac:dyDescent="0.35">
      <c r="H613"/>
    </row>
    <row r="614" spans="8:8" x14ac:dyDescent="0.35">
      <c r="H614"/>
    </row>
    <row r="615" spans="8:8" x14ac:dyDescent="0.35">
      <c r="H615"/>
    </row>
    <row r="616" spans="8:8" x14ac:dyDescent="0.35">
      <c r="H616"/>
    </row>
    <row r="617" spans="8:8" x14ac:dyDescent="0.35">
      <c r="H617"/>
    </row>
    <row r="618" spans="8:8" x14ac:dyDescent="0.35">
      <c r="H618"/>
    </row>
    <row r="619" spans="8:8" x14ac:dyDescent="0.35">
      <c r="H619"/>
    </row>
    <row r="620" spans="8:8" x14ac:dyDescent="0.35">
      <c r="H620"/>
    </row>
    <row r="621" spans="8:8" x14ac:dyDescent="0.35">
      <c r="H621"/>
    </row>
    <row r="622" spans="8:8" x14ac:dyDescent="0.35">
      <c r="H622"/>
    </row>
    <row r="623" spans="8:8" x14ac:dyDescent="0.35">
      <c r="H623"/>
    </row>
    <row r="624" spans="8:8" x14ac:dyDescent="0.35">
      <c r="H624"/>
    </row>
    <row r="625" spans="8:8" x14ac:dyDescent="0.35">
      <c r="H625"/>
    </row>
    <row r="626" spans="8:8" x14ac:dyDescent="0.35">
      <c r="H626"/>
    </row>
    <row r="627" spans="8:8" x14ac:dyDescent="0.35">
      <c r="H627"/>
    </row>
    <row r="628" spans="8:8" x14ac:dyDescent="0.35">
      <c r="H628"/>
    </row>
    <row r="629" spans="8:8" x14ac:dyDescent="0.35">
      <c r="H629"/>
    </row>
    <row r="630" spans="8:8" x14ac:dyDescent="0.35">
      <c r="H630"/>
    </row>
    <row r="631" spans="8:8" x14ac:dyDescent="0.35">
      <c r="H631"/>
    </row>
    <row r="632" spans="8:8" x14ac:dyDescent="0.35">
      <c r="H632"/>
    </row>
    <row r="633" spans="8:8" x14ac:dyDescent="0.35">
      <c r="H633"/>
    </row>
    <row r="634" spans="8:8" x14ac:dyDescent="0.35">
      <c r="H634"/>
    </row>
    <row r="635" spans="8:8" x14ac:dyDescent="0.35">
      <c r="H635"/>
    </row>
    <row r="636" spans="8:8" x14ac:dyDescent="0.35">
      <c r="H636"/>
    </row>
    <row r="637" spans="8:8" x14ac:dyDescent="0.35">
      <c r="H637"/>
    </row>
    <row r="638" spans="8:8" x14ac:dyDescent="0.35">
      <c r="H638"/>
    </row>
    <row r="639" spans="8:8" x14ac:dyDescent="0.35">
      <c r="H639"/>
    </row>
    <row r="640" spans="8:8" x14ac:dyDescent="0.35">
      <c r="H640"/>
    </row>
    <row r="641" spans="8:8" x14ac:dyDescent="0.35">
      <c r="H641"/>
    </row>
    <row r="642" spans="8:8" x14ac:dyDescent="0.35">
      <c r="H642"/>
    </row>
    <row r="643" spans="8:8" x14ac:dyDescent="0.35">
      <c r="H643"/>
    </row>
    <row r="644" spans="8:8" x14ac:dyDescent="0.35">
      <c r="H644"/>
    </row>
    <row r="645" spans="8:8" x14ac:dyDescent="0.35">
      <c r="H645"/>
    </row>
    <row r="646" spans="8:8" x14ac:dyDescent="0.35">
      <c r="H646"/>
    </row>
    <row r="647" spans="8:8" x14ac:dyDescent="0.35">
      <c r="H647"/>
    </row>
    <row r="648" spans="8:8" x14ac:dyDescent="0.35">
      <c r="H648"/>
    </row>
    <row r="649" spans="8:8" x14ac:dyDescent="0.35">
      <c r="H649"/>
    </row>
    <row r="650" spans="8:8" x14ac:dyDescent="0.35">
      <c r="H650"/>
    </row>
    <row r="651" spans="8:8" x14ac:dyDescent="0.35">
      <c r="H651"/>
    </row>
    <row r="652" spans="8:8" x14ac:dyDescent="0.35">
      <c r="H652"/>
    </row>
    <row r="653" spans="8:8" x14ac:dyDescent="0.35">
      <c r="H653"/>
    </row>
    <row r="654" spans="8:8" x14ac:dyDescent="0.35">
      <c r="H654"/>
    </row>
    <row r="655" spans="8:8" x14ac:dyDescent="0.35">
      <c r="H655"/>
    </row>
    <row r="656" spans="8:8" x14ac:dyDescent="0.35">
      <c r="H656"/>
    </row>
    <row r="657" spans="8:8" x14ac:dyDescent="0.35">
      <c r="H657"/>
    </row>
    <row r="658" spans="8:8" x14ac:dyDescent="0.35">
      <c r="H658"/>
    </row>
    <row r="659" spans="8:8" x14ac:dyDescent="0.35">
      <c r="H659"/>
    </row>
    <row r="660" spans="8:8" x14ac:dyDescent="0.35">
      <c r="H660"/>
    </row>
    <row r="661" spans="8:8" x14ac:dyDescent="0.35">
      <c r="H661"/>
    </row>
    <row r="662" spans="8:8" x14ac:dyDescent="0.35">
      <c r="H662"/>
    </row>
    <row r="663" spans="8:8" x14ac:dyDescent="0.35">
      <c r="H663"/>
    </row>
    <row r="664" spans="8:8" x14ac:dyDescent="0.35">
      <c r="H664"/>
    </row>
    <row r="665" spans="8:8" x14ac:dyDescent="0.35">
      <c r="H665"/>
    </row>
    <row r="666" spans="8:8" x14ac:dyDescent="0.35">
      <c r="H666"/>
    </row>
    <row r="667" spans="8:8" x14ac:dyDescent="0.35">
      <c r="H667"/>
    </row>
    <row r="668" spans="8:8" x14ac:dyDescent="0.35">
      <c r="H668"/>
    </row>
    <row r="669" spans="8:8" x14ac:dyDescent="0.35">
      <c r="H669"/>
    </row>
    <row r="670" spans="8:8" x14ac:dyDescent="0.35">
      <c r="H670"/>
    </row>
    <row r="671" spans="8:8" x14ac:dyDescent="0.35">
      <c r="H671"/>
    </row>
    <row r="672" spans="8:8" x14ac:dyDescent="0.35">
      <c r="H672"/>
    </row>
    <row r="673" spans="8:8" x14ac:dyDescent="0.35">
      <c r="H673"/>
    </row>
    <row r="674" spans="8:8" x14ac:dyDescent="0.35">
      <c r="H674"/>
    </row>
    <row r="675" spans="8:8" x14ac:dyDescent="0.35">
      <c r="H675"/>
    </row>
    <row r="676" spans="8:8" x14ac:dyDescent="0.35">
      <c r="H676"/>
    </row>
    <row r="677" spans="8:8" x14ac:dyDescent="0.35">
      <c r="H677"/>
    </row>
    <row r="678" spans="8:8" x14ac:dyDescent="0.35">
      <c r="H678"/>
    </row>
    <row r="679" spans="8:8" x14ac:dyDescent="0.35">
      <c r="H679"/>
    </row>
    <row r="680" spans="8:8" x14ac:dyDescent="0.35">
      <c r="H680"/>
    </row>
    <row r="681" spans="8:8" x14ac:dyDescent="0.35">
      <c r="H681"/>
    </row>
    <row r="682" spans="8:8" x14ac:dyDescent="0.35">
      <c r="H682"/>
    </row>
    <row r="683" spans="8:8" x14ac:dyDescent="0.35">
      <c r="H683"/>
    </row>
    <row r="684" spans="8:8" x14ac:dyDescent="0.35">
      <c r="H684"/>
    </row>
    <row r="685" spans="8:8" x14ac:dyDescent="0.35">
      <c r="H685"/>
    </row>
    <row r="686" spans="8:8" x14ac:dyDescent="0.35">
      <c r="H686"/>
    </row>
    <row r="687" spans="8:8" x14ac:dyDescent="0.35">
      <c r="H687"/>
    </row>
    <row r="688" spans="8:8" x14ac:dyDescent="0.35">
      <c r="H688"/>
    </row>
    <row r="689" spans="8:8" x14ac:dyDescent="0.35">
      <c r="H689"/>
    </row>
    <row r="690" spans="8:8" x14ac:dyDescent="0.35">
      <c r="H690"/>
    </row>
    <row r="691" spans="8:8" x14ac:dyDescent="0.35">
      <c r="H691"/>
    </row>
    <row r="692" spans="8:8" x14ac:dyDescent="0.35">
      <c r="H692"/>
    </row>
    <row r="693" spans="8:8" x14ac:dyDescent="0.35">
      <c r="H693"/>
    </row>
    <row r="694" spans="8:8" x14ac:dyDescent="0.35">
      <c r="H694"/>
    </row>
    <row r="695" spans="8:8" x14ac:dyDescent="0.35">
      <c r="H695"/>
    </row>
    <row r="696" spans="8:8" x14ac:dyDescent="0.35">
      <c r="H696"/>
    </row>
    <row r="697" spans="8:8" x14ac:dyDescent="0.35">
      <c r="H697"/>
    </row>
    <row r="698" spans="8:8" x14ac:dyDescent="0.35">
      <c r="H698"/>
    </row>
    <row r="699" spans="8:8" x14ac:dyDescent="0.35">
      <c r="H699"/>
    </row>
    <row r="700" spans="8:8" x14ac:dyDescent="0.35">
      <c r="H700"/>
    </row>
    <row r="701" spans="8:8" x14ac:dyDescent="0.35">
      <c r="H701"/>
    </row>
    <row r="702" spans="8:8" x14ac:dyDescent="0.35">
      <c r="H702"/>
    </row>
    <row r="703" spans="8:8" x14ac:dyDescent="0.35">
      <c r="H703"/>
    </row>
    <row r="704" spans="8:8" x14ac:dyDescent="0.35">
      <c r="H704"/>
    </row>
    <row r="705" spans="8:8" x14ac:dyDescent="0.35">
      <c r="H705"/>
    </row>
    <row r="706" spans="8:8" x14ac:dyDescent="0.35">
      <c r="H706"/>
    </row>
    <row r="707" spans="8:8" x14ac:dyDescent="0.35">
      <c r="H707"/>
    </row>
    <row r="708" spans="8:8" x14ac:dyDescent="0.35">
      <c r="H708"/>
    </row>
    <row r="709" spans="8:8" x14ac:dyDescent="0.35">
      <c r="H709"/>
    </row>
    <row r="710" spans="8:8" x14ac:dyDescent="0.35">
      <c r="H710"/>
    </row>
    <row r="711" spans="8:8" x14ac:dyDescent="0.35">
      <c r="H711"/>
    </row>
    <row r="712" spans="8:8" x14ac:dyDescent="0.35">
      <c r="H712"/>
    </row>
    <row r="713" spans="8:8" x14ac:dyDescent="0.35">
      <c r="H713"/>
    </row>
    <row r="714" spans="8:8" x14ac:dyDescent="0.35">
      <c r="H714"/>
    </row>
    <row r="715" spans="8:8" x14ac:dyDescent="0.35">
      <c r="H715"/>
    </row>
    <row r="716" spans="8:8" x14ac:dyDescent="0.35">
      <c r="H716"/>
    </row>
    <row r="717" spans="8:8" x14ac:dyDescent="0.35">
      <c r="H717"/>
    </row>
    <row r="718" spans="8:8" x14ac:dyDescent="0.35">
      <c r="H718"/>
    </row>
    <row r="719" spans="8:8" x14ac:dyDescent="0.35">
      <c r="H719"/>
    </row>
    <row r="720" spans="8:8" x14ac:dyDescent="0.35">
      <c r="H720"/>
    </row>
    <row r="721" spans="8:8" x14ac:dyDescent="0.35">
      <c r="H721"/>
    </row>
    <row r="722" spans="8:8" x14ac:dyDescent="0.35">
      <c r="H722"/>
    </row>
    <row r="723" spans="8:8" x14ac:dyDescent="0.35">
      <c r="H723"/>
    </row>
    <row r="724" spans="8:8" x14ac:dyDescent="0.35">
      <c r="H724"/>
    </row>
    <row r="725" spans="8:8" x14ac:dyDescent="0.35">
      <c r="H725"/>
    </row>
    <row r="726" spans="8:8" x14ac:dyDescent="0.35">
      <c r="H726"/>
    </row>
    <row r="727" spans="8:8" x14ac:dyDescent="0.35">
      <c r="H727"/>
    </row>
    <row r="728" spans="8:8" x14ac:dyDescent="0.35">
      <c r="H728"/>
    </row>
    <row r="729" spans="8:8" x14ac:dyDescent="0.35">
      <c r="H729"/>
    </row>
    <row r="730" spans="8:8" x14ac:dyDescent="0.35">
      <c r="H730"/>
    </row>
    <row r="731" spans="8:8" x14ac:dyDescent="0.35">
      <c r="H731"/>
    </row>
    <row r="732" spans="8:8" x14ac:dyDescent="0.35">
      <c r="H732"/>
    </row>
    <row r="733" spans="8:8" x14ac:dyDescent="0.35">
      <c r="H733"/>
    </row>
    <row r="734" spans="8:8" x14ac:dyDescent="0.35">
      <c r="H734"/>
    </row>
    <row r="735" spans="8:8" x14ac:dyDescent="0.35">
      <c r="H735"/>
    </row>
    <row r="736" spans="8:8" x14ac:dyDescent="0.35">
      <c r="H736"/>
    </row>
    <row r="737" spans="8:8" x14ac:dyDescent="0.35">
      <c r="H737"/>
    </row>
    <row r="738" spans="8:8" x14ac:dyDescent="0.35">
      <c r="H738"/>
    </row>
    <row r="739" spans="8:8" x14ac:dyDescent="0.35">
      <c r="H739"/>
    </row>
    <row r="740" spans="8:8" x14ac:dyDescent="0.35">
      <c r="H740"/>
    </row>
    <row r="741" spans="8:8" x14ac:dyDescent="0.35">
      <c r="H741"/>
    </row>
    <row r="742" spans="8:8" x14ac:dyDescent="0.35">
      <c r="H742"/>
    </row>
    <row r="743" spans="8:8" x14ac:dyDescent="0.35">
      <c r="H743"/>
    </row>
    <row r="744" spans="8:8" x14ac:dyDescent="0.35">
      <c r="H744"/>
    </row>
    <row r="745" spans="8:8" x14ac:dyDescent="0.35">
      <c r="H745"/>
    </row>
    <row r="746" spans="8:8" x14ac:dyDescent="0.35">
      <c r="H746"/>
    </row>
    <row r="747" spans="8:8" x14ac:dyDescent="0.35">
      <c r="H747"/>
    </row>
    <row r="748" spans="8:8" x14ac:dyDescent="0.35">
      <c r="H748"/>
    </row>
    <row r="749" spans="8:8" x14ac:dyDescent="0.35">
      <c r="H749"/>
    </row>
    <row r="750" spans="8:8" x14ac:dyDescent="0.35">
      <c r="H750"/>
    </row>
    <row r="751" spans="8:8" x14ac:dyDescent="0.35">
      <c r="H751"/>
    </row>
    <row r="752" spans="8:8" x14ac:dyDescent="0.35">
      <c r="H752"/>
    </row>
    <row r="753" spans="8:8" x14ac:dyDescent="0.35">
      <c r="H753"/>
    </row>
    <row r="754" spans="8:8" x14ac:dyDescent="0.35">
      <c r="H754"/>
    </row>
    <row r="755" spans="8:8" x14ac:dyDescent="0.35">
      <c r="H755"/>
    </row>
    <row r="756" spans="8:8" x14ac:dyDescent="0.35">
      <c r="H756"/>
    </row>
    <row r="757" spans="8:8" x14ac:dyDescent="0.35">
      <c r="H757"/>
    </row>
    <row r="758" spans="8:8" x14ac:dyDescent="0.35">
      <c r="H758"/>
    </row>
    <row r="759" spans="8:8" x14ac:dyDescent="0.35">
      <c r="H759"/>
    </row>
    <row r="760" spans="8:8" x14ac:dyDescent="0.35">
      <c r="H760"/>
    </row>
    <row r="761" spans="8:8" x14ac:dyDescent="0.35">
      <c r="H761"/>
    </row>
    <row r="762" spans="8:8" x14ac:dyDescent="0.35">
      <c r="H762"/>
    </row>
    <row r="763" spans="8:8" x14ac:dyDescent="0.35">
      <c r="H763"/>
    </row>
    <row r="764" spans="8:8" x14ac:dyDescent="0.35">
      <c r="H764"/>
    </row>
    <row r="765" spans="8:8" x14ac:dyDescent="0.35">
      <c r="H765"/>
    </row>
    <row r="766" spans="8:8" x14ac:dyDescent="0.35">
      <c r="H766"/>
    </row>
    <row r="767" spans="8:8" x14ac:dyDescent="0.35">
      <c r="H767"/>
    </row>
    <row r="768" spans="8:8" x14ac:dyDescent="0.35">
      <c r="H768"/>
    </row>
    <row r="769" spans="8:8" x14ac:dyDescent="0.35">
      <c r="H769"/>
    </row>
    <row r="770" spans="8:8" x14ac:dyDescent="0.35">
      <c r="H770"/>
    </row>
    <row r="771" spans="8:8" x14ac:dyDescent="0.35">
      <c r="H771"/>
    </row>
    <row r="772" spans="8:8" x14ac:dyDescent="0.35">
      <c r="H772"/>
    </row>
    <row r="773" spans="8:8" x14ac:dyDescent="0.35">
      <c r="H773"/>
    </row>
    <row r="774" spans="8:8" x14ac:dyDescent="0.35">
      <c r="H774"/>
    </row>
    <row r="775" spans="8:8" x14ac:dyDescent="0.35">
      <c r="H775"/>
    </row>
    <row r="776" spans="8:8" x14ac:dyDescent="0.35">
      <c r="H776"/>
    </row>
    <row r="777" spans="8:8" x14ac:dyDescent="0.35">
      <c r="H777"/>
    </row>
    <row r="778" spans="8:8" x14ac:dyDescent="0.35">
      <c r="H778"/>
    </row>
    <row r="779" spans="8:8" x14ac:dyDescent="0.35">
      <c r="H779"/>
    </row>
    <row r="780" spans="8:8" x14ac:dyDescent="0.35">
      <c r="H780"/>
    </row>
    <row r="781" spans="8:8" x14ac:dyDescent="0.35">
      <c r="H781"/>
    </row>
    <row r="782" spans="8:8" x14ac:dyDescent="0.35">
      <c r="H782"/>
    </row>
    <row r="783" spans="8:8" x14ac:dyDescent="0.35">
      <c r="H783"/>
    </row>
    <row r="784" spans="8:8" x14ac:dyDescent="0.35">
      <c r="H784"/>
    </row>
    <row r="785" spans="8:8" x14ac:dyDescent="0.35">
      <c r="H785"/>
    </row>
    <row r="786" spans="8:8" x14ac:dyDescent="0.35">
      <c r="H786"/>
    </row>
    <row r="787" spans="8:8" x14ac:dyDescent="0.35">
      <c r="H787"/>
    </row>
    <row r="788" spans="8:8" x14ac:dyDescent="0.35">
      <c r="H788"/>
    </row>
    <row r="789" spans="8:8" x14ac:dyDescent="0.35">
      <c r="H789"/>
    </row>
    <row r="790" spans="8:8" x14ac:dyDescent="0.35">
      <c r="H790"/>
    </row>
    <row r="791" spans="8:8" x14ac:dyDescent="0.35">
      <c r="H791"/>
    </row>
    <row r="792" spans="8:8" x14ac:dyDescent="0.35">
      <c r="H792"/>
    </row>
    <row r="793" spans="8:8" x14ac:dyDescent="0.35">
      <c r="H793"/>
    </row>
    <row r="794" spans="8:8" x14ac:dyDescent="0.35">
      <c r="H794"/>
    </row>
    <row r="795" spans="8:8" x14ac:dyDescent="0.35">
      <c r="H795"/>
    </row>
    <row r="796" spans="8:8" x14ac:dyDescent="0.35">
      <c r="H796"/>
    </row>
    <row r="797" spans="8:8" x14ac:dyDescent="0.35">
      <c r="H797"/>
    </row>
    <row r="798" spans="8:8" x14ac:dyDescent="0.35">
      <c r="H798"/>
    </row>
    <row r="799" spans="8:8" x14ac:dyDescent="0.35">
      <c r="H799"/>
    </row>
    <row r="800" spans="8:8" x14ac:dyDescent="0.35">
      <c r="H800"/>
    </row>
    <row r="801" spans="8:8" x14ac:dyDescent="0.35">
      <c r="H801"/>
    </row>
    <row r="802" spans="8:8" x14ac:dyDescent="0.35">
      <c r="H802"/>
    </row>
    <row r="803" spans="8:8" x14ac:dyDescent="0.35">
      <c r="H803"/>
    </row>
    <row r="804" spans="8:8" x14ac:dyDescent="0.35">
      <c r="H804"/>
    </row>
    <row r="805" spans="8:8" x14ac:dyDescent="0.35">
      <c r="H805"/>
    </row>
    <row r="806" spans="8:8" x14ac:dyDescent="0.35">
      <c r="H806"/>
    </row>
    <row r="807" spans="8:8" x14ac:dyDescent="0.35">
      <c r="H807"/>
    </row>
    <row r="808" spans="8:8" x14ac:dyDescent="0.35">
      <c r="H808"/>
    </row>
    <row r="809" spans="8:8" x14ac:dyDescent="0.35">
      <c r="H809"/>
    </row>
    <row r="810" spans="8:8" x14ac:dyDescent="0.35">
      <c r="H810"/>
    </row>
    <row r="811" spans="8:8" x14ac:dyDescent="0.35">
      <c r="H811"/>
    </row>
    <row r="812" spans="8:8" x14ac:dyDescent="0.35">
      <c r="H812"/>
    </row>
    <row r="813" spans="8:8" x14ac:dyDescent="0.35">
      <c r="H813"/>
    </row>
    <row r="814" spans="8:8" x14ac:dyDescent="0.35">
      <c r="H814"/>
    </row>
    <row r="815" spans="8:8" x14ac:dyDescent="0.35">
      <c r="H815"/>
    </row>
    <row r="816" spans="8:8" x14ac:dyDescent="0.35">
      <c r="H816"/>
    </row>
    <row r="817" spans="8:8" x14ac:dyDescent="0.35">
      <c r="H817"/>
    </row>
    <row r="818" spans="8:8" x14ac:dyDescent="0.35">
      <c r="H818"/>
    </row>
    <row r="819" spans="8:8" x14ac:dyDescent="0.35">
      <c r="H819"/>
    </row>
    <row r="820" spans="8:8" x14ac:dyDescent="0.35">
      <c r="H820"/>
    </row>
    <row r="821" spans="8:8" x14ac:dyDescent="0.35">
      <c r="H821"/>
    </row>
    <row r="822" spans="8:8" x14ac:dyDescent="0.35">
      <c r="H822"/>
    </row>
    <row r="823" spans="8:8" x14ac:dyDescent="0.35">
      <c r="H823"/>
    </row>
    <row r="824" spans="8:8" x14ac:dyDescent="0.35">
      <c r="H824"/>
    </row>
    <row r="825" spans="8:8" x14ac:dyDescent="0.35">
      <c r="H825"/>
    </row>
    <row r="826" spans="8:8" x14ac:dyDescent="0.35">
      <c r="H826"/>
    </row>
    <row r="827" spans="8:8" x14ac:dyDescent="0.35">
      <c r="H827"/>
    </row>
    <row r="828" spans="8:8" x14ac:dyDescent="0.35">
      <c r="H828"/>
    </row>
    <row r="829" spans="8:8" x14ac:dyDescent="0.35">
      <c r="H829"/>
    </row>
    <row r="830" spans="8:8" x14ac:dyDescent="0.35">
      <c r="H830"/>
    </row>
    <row r="831" spans="8:8" x14ac:dyDescent="0.35">
      <c r="H831"/>
    </row>
    <row r="832" spans="8:8" x14ac:dyDescent="0.35">
      <c r="H832"/>
    </row>
    <row r="833" spans="8:8" x14ac:dyDescent="0.35">
      <c r="H833"/>
    </row>
    <row r="834" spans="8:8" x14ac:dyDescent="0.35">
      <c r="H834"/>
    </row>
    <row r="835" spans="8:8" x14ac:dyDescent="0.35">
      <c r="H835"/>
    </row>
    <row r="836" spans="8:8" x14ac:dyDescent="0.35">
      <c r="H836"/>
    </row>
    <row r="837" spans="8:8" x14ac:dyDescent="0.35">
      <c r="H837"/>
    </row>
    <row r="838" spans="8:8" x14ac:dyDescent="0.35">
      <c r="H838"/>
    </row>
    <row r="839" spans="8:8" x14ac:dyDescent="0.35">
      <c r="H839"/>
    </row>
    <row r="840" spans="8:8" x14ac:dyDescent="0.35">
      <c r="H840"/>
    </row>
    <row r="841" spans="8:8" x14ac:dyDescent="0.35">
      <c r="H841"/>
    </row>
  </sheetData>
  <mergeCells count="3">
    <mergeCell ref="E1:F1"/>
    <mergeCell ref="K1:V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Data+ Formula Method</vt:lpstr>
      <vt:lpstr>Pivot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SAKINAH CHE RAHIM</dc:creator>
  <cp:lastModifiedBy>FATIMAH SAKINAH CHE RAHIM</cp:lastModifiedBy>
  <dcterms:created xsi:type="dcterms:W3CDTF">2023-12-03T10:30:46Z</dcterms:created>
  <dcterms:modified xsi:type="dcterms:W3CDTF">2023-12-03T15:25:30Z</dcterms:modified>
</cp:coreProperties>
</file>